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22590" windowHeight="7140" activeTab="4"/>
  </bookViews>
  <sheets>
    <sheet name="H19_CommodityOD_Nagoya" sheetId="1" r:id="rId1"/>
    <sheet name="Company Market Shares" sheetId="2" r:id="rId2"/>
    <sheet name="Zone Coordinates" sheetId="3" r:id="rId3"/>
    <sheet name="Cost_Table" sheetId="4" r:id="rId4"/>
    <sheet name="Average_Distances_For_Tariffs" sheetId="5" r:id="rId5"/>
  </sheets>
  <definedNames>
    <definedName name="_xlnm._FilterDatabase" localSheetId="0" hidden="1">H19_CommodityOD_Nagoya!$A$1:$AI$1212</definedName>
  </definedNames>
  <calcPr calcId="145621"/>
  <oleSize ref="A1030:Q1055"/>
</workbook>
</file>

<file path=xl/sharedStrings.xml><?xml version="1.0" encoding="utf-8"?>
<sst xmlns="http://schemas.openxmlformats.org/spreadsheetml/2006/main" count="7506" uniqueCount="2481">
  <si>
    <t>SurveyType</t>
  </si>
  <si>
    <t>ZoneCode</t>
  </si>
  <si>
    <t>IndustryType</t>
  </si>
  <si>
    <t>CompanyRunningNo</t>
  </si>
  <si>
    <t>CompanyScale</t>
  </si>
  <si>
    <t>HavingShipmentInAndOutOrNot</t>
  </si>
  <si>
    <t>GoodsInOrOut</t>
  </si>
  <si>
    <t>NumberOfShipments</t>
  </si>
  <si>
    <t>ShipmentNumber</t>
  </si>
  <si>
    <t>ShipmentWeight(kg)</t>
  </si>
  <si>
    <t>CorrectionFactor</t>
  </si>
  <si>
    <t>ExpansionFactor</t>
  </si>
  <si>
    <t>ShipmentAfterExpansion</t>
  </si>
  <si>
    <t>DeliveryModeChoice</t>
  </si>
  <si>
    <t>DeliveryModeChoice(LargeGroup)</t>
  </si>
  <si>
    <t>GoodsType</t>
  </si>
  <si>
    <t>GoodsType(LargeGroup)</t>
  </si>
  <si>
    <t>LoadingZone</t>
  </si>
  <si>
    <t>LoadingZone(LargeGroup)</t>
  </si>
  <si>
    <t>NumberOfLoadingLocations</t>
  </si>
  <si>
    <t>IndustryTypeOfLoadingLocation</t>
  </si>
  <si>
    <t>LoadingFacility</t>
  </si>
  <si>
    <t>LoadingFacility(LargeGroup)</t>
  </si>
  <si>
    <t>SpecificArrivalDateOrgNot</t>
  </si>
  <si>
    <t>UnLoadingZone</t>
  </si>
  <si>
    <t>UnLoadingZone(LargeGroup)</t>
  </si>
  <si>
    <t>UnLoadingNumberOfLocations</t>
  </si>
  <si>
    <t>UnLoadingLocationIndustryType</t>
  </si>
  <si>
    <t>UnLoadingFacility</t>
  </si>
  <si>
    <t>UnLoadingFacility(LargeGroup)</t>
  </si>
  <si>
    <t>NumberOfUnLoadingGoods(Boxes)</t>
  </si>
  <si>
    <t>CompanyId</t>
  </si>
  <si>
    <t>RandomNumber</t>
  </si>
  <si>
    <t>Yamato</t>
  </si>
  <si>
    <t>Company</t>
  </si>
  <si>
    <t>Absolute</t>
  </si>
  <si>
    <t>Share</t>
  </si>
  <si>
    <t>Sakawa</t>
  </si>
  <si>
    <t>Yupax</t>
  </si>
  <si>
    <t>Kangaroo</t>
  </si>
  <si>
    <t>Fukutsu</t>
  </si>
  <si>
    <t>Sum</t>
  </si>
  <si>
    <t>CompanyNumber</t>
  </si>
  <si>
    <t>Cumulated Share</t>
  </si>
  <si>
    <t>AssignedTransportComopany</t>
  </si>
  <si>
    <t>AssignedRecipientCompany</t>
  </si>
  <si>
    <t>Distance</t>
  </si>
  <si>
    <t>Prefecture_J</t>
    <phoneticPr fontId="0"/>
  </si>
  <si>
    <t>City</t>
    <phoneticPr fontId="0"/>
  </si>
  <si>
    <t>Town_Ward</t>
    <phoneticPr fontId="0"/>
  </si>
  <si>
    <t>ZoneCode</t>
    <phoneticPr fontId="0"/>
  </si>
  <si>
    <t>Lat</t>
    <phoneticPr fontId="0"/>
  </si>
  <si>
    <t>Lon</t>
    <phoneticPr fontId="0"/>
  </si>
  <si>
    <t>Prefecture_E</t>
    <phoneticPr fontId="0"/>
  </si>
  <si>
    <t>北海道</t>
  </si>
  <si>
    <t>Hokkaido</t>
    <phoneticPr fontId="0"/>
  </si>
  <si>
    <t>札幌市</t>
  </si>
  <si>
    <t>札幌市 以下不明</t>
  </si>
  <si>
    <t>中央区</t>
  </si>
  <si>
    <t>北区</t>
  </si>
  <si>
    <t>東区</t>
  </si>
  <si>
    <t>白石区</t>
  </si>
  <si>
    <t>豊平区</t>
  </si>
  <si>
    <t>南区</t>
  </si>
  <si>
    <t>西区</t>
  </si>
  <si>
    <t>厚別区</t>
  </si>
  <si>
    <t>手稲区</t>
  </si>
  <si>
    <t>清田区</t>
  </si>
  <si>
    <t>函館市</t>
  </si>
  <si>
    <t>小樽市</t>
  </si>
  <si>
    <t>旭川市</t>
  </si>
  <si>
    <t>室蘭市</t>
  </si>
  <si>
    <t>釧路市</t>
  </si>
  <si>
    <t>帯広市</t>
  </si>
  <si>
    <t>北見市</t>
  </si>
  <si>
    <t>夕張市</t>
  </si>
  <si>
    <t>岩見沢市</t>
  </si>
  <si>
    <t>網走市</t>
  </si>
  <si>
    <t>留萌市</t>
  </si>
  <si>
    <t>苫小牧市</t>
  </si>
  <si>
    <t>稚内市</t>
  </si>
  <si>
    <t>美唄市</t>
  </si>
  <si>
    <t>芦別市</t>
  </si>
  <si>
    <t>江別市</t>
  </si>
  <si>
    <t>赤平市</t>
  </si>
  <si>
    <t>紋別市</t>
  </si>
  <si>
    <t>士別市</t>
  </si>
  <si>
    <t>名寄市</t>
  </si>
  <si>
    <t>三笠市</t>
  </si>
  <si>
    <t>根室市</t>
  </si>
  <si>
    <t>千歳市</t>
  </si>
  <si>
    <t>滝川市</t>
  </si>
  <si>
    <t>砂川市</t>
  </si>
  <si>
    <t>歌志内市</t>
  </si>
  <si>
    <t>深川市</t>
  </si>
  <si>
    <t>富良野市</t>
  </si>
  <si>
    <t>登別市</t>
  </si>
  <si>
    <t>恵庭市</t>
  </si>
  <si>
    <t>伊達市</t>
  </si>
  <si>
    <t>北広島市</t>
  </si>
  <si>
    <t>石狩市</t>
  </si>
  <si>
    <t>北斗市</t>
  </si>
  <si>
    <t>石狩郡</t>
  </si>
  <si>
    <t>当別町</t>
  </si>
  <si>
    <t>新篠津村</t>
  </si>
  <si>
    <t>松前郡</t>
  </si>
  <si>
    <t>松前町</t>
  </si>
  <si>
    <t>福島町</t>
  </si>
  <si>
    <t>上磯郡</t>
  </si>
  <si>
    <t>知内町</t>
  </si>
  <si>
    <t>木古内町</t>
  </si>
  <si>
    <t>亀田郡</t>
  </si>
  <si>
    <t>七飯町</t>
  </si>
  <si>
    <t>茅部郡</t>
  </si>
  <si>
    <t>鹿部町</t>
  </si>
  <si>
    <t>森町</t>
  </si>
  <si>
    <t>二海郡</t>
  </si>
  <si>
    <t>八雲町</t>
  </si>
  <si>
    <t>山越郡</t>
  </si>
  <si>
    <t>長万部町</t>
  </si>
  <si>
    <t>檜山郡</t>
  </si>
  <si>
    <t>江差町</t>
  </si>
  <si>
    <t>上ノ国町</t>
  </si>
  <si>
    <t>厚沢部町</t>
  </si>
  <si>
    <t>爾志郡</t>
  </si>
  <si>
    <t>乙部町</t>
  </si>
  <si>
    <t>奥尻郡</t>
  </si>
  <si>
    <t>奥尻町</t>
  </si>
  <si>
    <t>瀬棚郡</t>
  </si>
  <si>
    <t>今金町</t>
  </si>
  <si>
    <t>久遠郡</t>
  </si>
  <si>
    <t>せたな町</t>
  </si>
  <si>
    <t>島牧郡</t>
  </si>
  <si>
    <t>島牧村</t>
  </si>
  <si>
    <t>寿都郡</t>
  </si>
  <si>
    <t>寿都町</t>
  </si>
  <si>
    <t>黒松内町</t>
  </si>
  <si>
    <t>磯谷郡</t>
  </si>
  <si>
    <t>蘭越町</t>
  </si>
  <si>
    <t>虻田郡</t>
  </si>
  <si>
    <t>ニセコ町</t>
  </si>
  <si>
    <t>真狩村</t>
  </si>
  <si>
    <t>留寿都村</t>
  </si>
  <si>
    <t>喜茂別町</t>
  </si>
  <si>
    <t>京極町</t>
  </si>
  <si>
    <t>倶知安町</t>
  </si>
  <si>
    <t>岩内郡</t>
  </si>
  <si>
    <t>共和町</t>
  </si>
  <si>
    <t>岩内町</t>
  </si>
  <si>
    <t>古宇郡</t>
  </si>
  <si>
    <t>泊村</t>
  </si>
  <si>
    <t>神恵内村</t>
  </si>
  <si>
    <t>積丹郡</t>
  </si>
  <si>
    <t>積丹町</t>
  </si>
  <si>
    <t>古平郡</t>
  </si>
  <si>
    <t>古平町</t>
  </si>
  <si>
    <t>余市郡</t>
  </si>
  <si>
    <t>仁木町</t>
  </si>
  <si>
    <t>余市町</t>
  </si>
  <si>
    <t>赤井川村</t>
  </si>
  <si>
    <t>空知郡</t>
  </si>
  <si>
    <t>南幌町</t>
  </si>
  <si>
    <t>奈井江町</t>
  </si>
  <si>
    <t>上砂川町</t>
  </si>
  <si>
    <t>夕張郡</t>
  </si>
  <si>
    <t>由仁町</t>
  </si>
  <si>
    <t>長沼町</t>
  </si>
  <si>
    <t>栗山町</t>
  </si>
  <si>
    <t>樺戸郡</t>
  </si>
  <si>
    <t>月形町</t>
  </si>
  <si>
    <t>浦臼町</t>
  </si>
  <si>
    <t>新十津川町</t>
  </si>
  <si>
    <t>雨竜郡</t>
  </si>
  <si>
    <t>妹背牛町</t>
  </si>
  <si>
    <t>秩父別町</t>
  </si>
  <si>
    <t>雨竜町</t>
  </si>
  <si>
    <t>北竜町</t>
  </si>
  <si>
    <t>沼田町</t>
  </si>
  <si>
    <t>幌加内町</t>
  </si>
  <si>
    <t>上川郡</t>
  </si>
  <si>
    <t>鷹栖町</t>
  </si>
  <si>
    <t>東神楽町</t>
  </si>
  <si>
    <t>当麻町</t>
  </si>
  <si>
    <t>比布町</t>
  </si>
  <si>
    <t>愛別町</t>
  </si>
  <si>
    <t>上川町</t>
  </si>
  <si>
    <t>東川町</t>
  </si>
  <si>
    <t>美瑛町</t>
  </si>
  <si>
    <t>上富良野町</t>
  </si>
  <si>
    <t>中富良野町</t>
  </si>
  <si>
    <t>南富良野町</t>
  </si>
  <si>
    <t>勇払郡</t>
  </si>
  <si>
    <t>占冠村</t>
  </si>
  <si>
    <t>和寒町</t>
  </si>
  <si>
    <t>剣淵町</t>
  </si>
  <si>
    <t>下川町</t>
  </si>
  <si>
    <t>中川郡</t>
  </si>
  <si>
    <t>美深町</t>
  </si>
  <si>
    <t>音威子府村</t>
  </si>
  <si>
    <t>中川町</t>
  </si>
  <si>
    <t>増毛郡</t>
  </si>
  <si>
    <t>増毛町</t>
  </si>
  <si>
    <t>留萌郡</t>
  </si>
  <si>
    <t>小平町</t>
  </si>
  <si>
    <t>苫前郡</t>
  </si>
  <si>
    <t>苫前町</t>
  </si>
  <si>
    <t>羽幌町</t>
  </si>
  <si>
    <t>初山別村</t>
  </si>
  <si>
    <t>天塩郡</t>
  </si>
  <si>
    <t>遠別町</t>
  </si>
  <si>
    <t>天塩町</t>
  </si>
  <si>
    <t>幌延町</t>
  </si>
  <si>
    <t>宗谷郡</t>
  </si>
  <si>
    <t>猿払村</t>
  </si>
  <si>
    <t>枝幸郡</t>
  </si>
  <si>
    <t>浜頓別町</t>
  </si>
  <si>
    <t>中頓別町</t>
  </si>
  <si>
    <t>枝幸町</t>
  </si>
  <si>
    <t>豊富町</t>
  </si>
  <si>
    <t>礼文郡</t>
  </si>
  <si>
    <t>礼文町</t>
  </si>
  <si>
    <t>利尻郡</t>
  </si>
  <si>
    <t>利尻町</t>
  </si>
  <si>
    <t>利尻富士町</t>
  </si>
  <si>
    <t>網走郡</t>
  </si>
  <si>
    <t>美幌町</t>
  </si>
  <si>
    <t>津別町</t>
  </si>
  <si>
    <t>斜里郡</t>
  </si>
  <si>
    <t>斜里町</t>
  </si>
  <si>
    <t>清里町</t>
  </si>
  <si>
    <t>小清水町</t>
  </si>
  <si>
    <t>常呂郡</t>
  </si>
  <si>
    <t>訓子府町</t>
  </si>
  <si>
    <t>置戸町</t>
  </si>
  <si>
    <t>佐呂間町</t>
  </si>
  <si>
    <t>紋別郡</t>
  </si>
  <si>
    <t>遠軽町</t>
  </si>
  <si>
    <t>上湧別町</t>
  </si>
  <si>
    <t>湧別町</t>
  </si>
  <si>
    <t>滝上町</t>
  </si>
  <si>
    <t>興部町</t>
  </si>
  <si>
    <t>西興部村</t>
  </si>
  <si>
    <t>雄武町</t>
  </si>
  <si>
    <t>大空町</t>
  </si>
  <si>
    <t>豊浦町</t>
  </si>
  <si>
    <t>有珠郡</t>
  </si>
  <si>
    <t>壮瞥町</t>
  </si>
  <si>
    <t>白老郡</t>
  </si>
  <si>
    <t>白老町</t>
  </si>
  <si>
    <t>厚真町</t>
  </si>
  <si>
    <t>洞爺湖町</t>
  </si>
  <si>
    <t>安平町</t>
  </si>
  <si>
    <t>むかわ町</t>
  </si>
  <si>
    <t>沙流郡</t>
  </si>
  <si>
    <t>日高町</t>
  </si>
  <si>
    <t>平取町</t>
  </si>
  <si>
    <t>新冠郡</t>
  </si>
  <si>
    <t>新冠町</t>
  </si>
  <si>
    <t>浦河郡</t>
  </si>
  <si>
    <t>浦河町</t>
  </si>
  <si>
    <t>様似郡</t>
  </si>
  <si>
    <t>様似町</t>
  </si>
  <si>
    <t>幌泉郡</t>
  </si>
  <si>
    <t>えりも町</t>
  </si>
  <si>
    <t>日高郡</t>
  </si>
  <si>
    <t>新ひだか町</t>
  </si>
  <si>
    <t>河東郡</t>
  </si>
  <si>
    <t>音更町</t>
  </si>
  <si>
    <t>士幌町</t>
  </si>
  <si>
    <t>上士幌町</t>
  </si>
  <si>
    <t>鹿追町</t>
  </si>
  <si>
    <t>新得町</t>
  </si>
  <si>
    <t>清水町</t>
  </si>
  <si>
    <t>河西郡</t>
  </si>
  <si>
    <t>芽室町</t>
  </si>
  <si>
    <t>中札内村</t>
  </si>
  <si>
    <t>更別村</t>
  </si>
  <si>
    <t>広尾郡</t>
  </si>
  <si>
    <t>大樹町</t>
  </si>
  <si>
    <t>広尾町</t>
  </si>
  <si>
    <t>幕別町</t>
  </si>
  <si>
    <t>池田町</t>
  </si>
  <si>
    <t>豊頃町</t>
  </si>
  <si>
    <t>本別町</t>
  </si>
  <si>
    <t>足寄郡</t>
  </si>
  <si>
    <t>足寄町</t>
  </si>
  <si>
    <t>陸別町</t>
  </si>
  <si>
    <t>十勝郡</t>
  </si>
  <si>
    <t>浦幌町</t>
  </si>
  <si>
    <t>釧路郡</t>
  </si>
  <si>
    <t>釧路町</t>
  </si>
  <si>
    <t>厚岸郡</t>
  </si>
  <si>
    <t>厚岸町</t>
  </si>
  <si>
    <t>浜中町</t>
  </si>
  <si>
    <t>川上郡</t>
  </si>
  <si>
    <t>標茶町</t>
  </si>
  <si>
    <t>弟子屈町</t>
  </si>
  <si>
    <t>阿寒郡</t>
  </si>
  <si>
    <t>鶴居村</t>
  </si>
  <si>
    <t>白糠郡</t>
  </si>
  <si>
    <t>白糠町</t>
  </si>
  <si>
    <t>野付郡</t>
  </si>
  <si>
    <t>別海町</t>
  </si>
  <si>
    <t>標津郡</t>
  </si>
  <si>
    <t>中標津町</t>
  </si>
  <si>
    <t>標津町</t>
  </si>
  <si>
    <t>目梨郡</t>
  </si>
  <si>
    <t>羅臼町</t>
  </si>
  <si>
    <t>色丹郡</t>
  </si>
  <si>
    <t>色丹村</t>
  </si>
  <si>
    <t>国後郡</t>
  </si>
  <si>
    <t>留夜別村</t>
  </si>
  <si>
    <t>択捉郡</t>
  </si>
  <si>
    <t>留別村</t>
  </si>
  <si>
    <t>紗那郡</t>
  </si>
  <si>
    <t>紗那村</t>
  </si>
  <si>
    <t>蘂取郡</t>
  </si>
  <si>
    <t>蘂取村</t>
  </si>
  <si>
    <t>青森県</t>
  </si>
  <si>
    <t>Aomori</t>
    <phoneticPr fontId="0"/>
  </si>
  <si>
    <t>青森市</t>
  </si>
  <si>
    <t>弘前市</t>
  </si>
  <si>
    <t>八戸市</t>
  </si>
  <si>
    <t>黒石市</t>
  </si>
  <si>
    <t>五所川原市</t>
  </si>
  <si>
    <t>十和田市</t>
  </si>
  <si>
    <t>三沢市</t>
  </si>
  <si>
    <t>むつ市</t>
  </si>
  <si>
    <t>つがる市</t>
  </si>
  <si>
    <t>平川市</t>
  </si>
  <si>
    <t>東津軽郡</t>
  </si>
  <si>
    <t>平内町</t>
  </si>
  <si>
    <t>今別町</t>
  </si>
  <si>
    <t>蓬田村</t>
  </si>
  <si>
    <t>外ヶ浜町</t>
  </si>
  <si>
    <t>西津軽郡</t>
  </si>
  <si>
    <t>鰺ケ沢町</t>
  </si>
  <si>
    <t>深浦町</t>
  </si>
  <si>
    <t>中津軽郡</t>
  </si>
  <si>
    <t>西目屋村</t>
  </si>
  <si>
    <t>南津軽郡</t>
  </si>
  <si>
    <t>藤崎町</t>
  </si>
  <si>
    <t>大鰐町</t>
  </si>
  <si>
    <t>田舎館村</t>
  </si>
  <si>
    <t>北津軽郡</t>
  </si>
  <si>
    <t>板柳町</t>
  </si>
  <si>
    <t>鶴田町</t>
  </si>
  <si>
    <t>中泊町</t>
  </si>
  <si>
    <t>上北郡</t>
  </si>
  <si>
    <t>野辺地町</t>
  </si>
  <si>
    <t>七戸町</t>
  </si>
  <si>
    <t>六戸町</t>
  </si>
  <si>
    <t>横浜町</t>
  </si>
  <si>
    <t>東北町</t>
  </si>
  <si>
    <t>六ヶ所村</t>
  </si>
  <si>
    <t>おいらせ町</t>
  </si>
  <si>
    <t>下北郡</t>
  </si>
  <si>
    <t>大間町</t>
  </si>
  <si>
    <t>東通村</t>
  </si>
  <si>
    <t>風間浦村</t>
  </si>
  <si>
    <t>佐井村</t>
  </si>
  <si>
    <t>三戸郡</t>
  </si>
  <si>
    <t>三戸町</t>
  </si>
  <si>
    <t>五戸町</t>
  </si>
  <si>
    <t>田子町</t>
  </si>
  <si>
    <t>南部町</t>
  </si>
  <si>
    <t>階上町</t>
  </si>
  <si>
    <t>新郷村</t>
  </si>
  <si>
    <t>岩手県</t>
  </si>
  <si>
    <t>Iwate</t>
    <phoneticPr fontId="0"/>
  </si>
  <si>
    <t>盛岡市</t>
  </si>
  <si>
    <t>宮古市</t>
  </si>
  <si>
    <t>大船渡市</t>
  </si>
  <si>
    <t>花巻市</t>
  </si>
  <si>
    <t>北上市</t>
  </si>
  <si>
    <t>久慈市</t>
  </si>
  <si>
    <t>遠野市</t>
  </si>
  <si>
    <t>一関市</t>
  </si>
  <si>
    <t>陸前高田市</t>
  </si>
  <si>
    <t>釜石市</t>
  </si>
  <si>
    <t>二戸市</t>
  </si>
  <si>
    <t>八幡平市</t>
  </si>
  <si>
    <t>奥州市</t>
  </si>
  <si>
    <t>岩手郡</t>
  </si>
  <si>
    <t>雫石町</t>
  </si>
  <si>
    <t>葛巻町</t>
  </si>
  <si>
    <t>岩手町</t>
  </si>
  <si>
    <t>滝沢</t>
  </si>
  <si>
    <t>紫波町</t>
  </si>
  <si>
    <t>矢巾町</t>
  </si>
  <si>
    <t>西和賀町</t>
  </si>
  <si>
    <t>金ケ崎町</t>
  </si>
  <si>
    <t>平泉町</t>
  </si>
  <si>
    <t>藤沢町</t>
  </si>
  <si>
    <t>気仙郡</t>
  </si>
  <si>
    <t>住田町</t>
  </si>
  <si>
    <t>上閉伊郡</t>
  </si>
  <si>
    <t>大槌町</t>
  </si>
  <si>
    <t>下閉伊郡</t>
  </si>
  <si>
    <t>山田町</t>
  </si>
  <si>
    <t>岩泉町</t>
  </si>
  <si>
    <t>田野畑村</t>
  </si>
  <si>
    <t>普代村</t>
  </si>
  <si>
    <t>川井村</t>
  </si>
  <si>
    <t>九戸郡</t>
  </si>
  <si>
    <t>軽米町</t>
  </si>
  <si>
    <t>野田村</t>
  </si>
  <si>
    <t>九戸村</t>
  </si>
  <si>
    <t>洋野町</t>
  </si>
  <si>
    <t>二戸郡</t>
  </si>
  <si>
    <t>一戸町</t>
  </si>
  <si>
    <t>宮城県</t>
  </si>
  <si>
    <t>Miyaki</t>
    <phoneticPr fontId="0"/>
  </si>
  <si>
    <t>仙台市</t>
  </si>
  <si>
    <t>仙台市 以下不明</t>
  </si>
  <si>
    <t>青葉区</t>
  </si>
  <si>
    <t>宮城野区</t>
  </si>
  <si>
    <t>若林区</t>
  </si>
  <si>
    <t>太白区</t>
  </si>
  <si>
    <t>泉区</t>
  </si>
  <si>
    <t>石巻市</t>
  </si>
  <si>
    <t>塩竈市</t>
  </si>
  <si>
    <t>気仙沼市</t>
  </si>
  <si>
    <t>白石市</t>
  </si>
  <si>
    <t>名取市</t>
  </si>
  <si>
    <t>角田市</t>
  </si>
  <si>
    <t>多賀城市</t>
  </si>
  <si>
    <t>岩沼市</t>
  </si>
  <si>
    <t>登米市</t>
  </si>
  <si>
    <t>栗原市</t>
  </si>
  <si>
    <t>東松島市</t>
  </si>
  <si>
    <t>大崎市</t>
  </si>
  <si>
    <t>刈田郡</t>
  </si>
  <si>
    <t>蔵王町</t>
  </si>
  <si>
    <t>七ケ宿町</t>
  </si>
  <si>
    <t>柴田郡</t>
  </si>
  <si>
    <t>大河原町</t>
  </si>
  <si>
    <t>村田町</t>
  </si>
  <si>
    <t>柴田町</t>
  </si>
  <si>
    <t>川崎町</t>
  </si>
  <si>
    <t>伊具郡</t>
  </si>
  <si>
    <t>丸森町</t>
  </si>
  <si>
    <t>亘理郡</t>
  </si>
  <si>
    <t>亘理町</t>
  </si>
  <si>
    <t>山元町</t>
  </si>
  <si>
    <t>宮城郡</t>
  </si>
  <si>
    <t>松島町</t>
  </si>
  <si>
    <t>七ケ浜町</t>
  </si>
  <si>
    <t>利府町</t>
  </si>
  <si>
    <t>黒川郡</t>
  </si>
  <si>
    <t>大和町</t>
  </si>
  <si>
    <t>大郷町</t>
  </si>
  <si>
    <t>富谷町</t>
  </si>
  <si>
    <t>大衡村</t>
  </si>
  <si>
    <t>加美郡</t>
  </si>
  <si>
    <t>色麻町</t>
  </si>
  <si>
    <t>加美町</t>
  </si>
  <si>
    <t>遠田郡</t>
  </si>
  <si>
    <t>涌谷町</t>
  </si>
  <si>
    <t>美里町</t>
  </si>
  <si>
    <t>牡鹿郡</t>
  </si>
  <si>
    <t>女川町</t>
  </si>
  <si>
    <t>本吉郡</t>
  </si>
  <si>
    <t>本吉町</t>
  </si>
  <si>
    <t>南三陸町</t>
  </si>
  <si>
    <t>秋田県</t>
  </si>
  <si>
    <t>Akita</t>
    <phoneticPr fontId="0"/>
  </si>
  <si>
    <t>秋田市</t>
  </si>
  <si>
    <t>能代市</t>
  </si>
  <si>
    <t>横手市</t>
  </si>
  <si>
    <t>大館市</t>
  </si>
  <si>
    <t>男鹿市</t>
  </si>
  <si>
    <t>湯沢市</t>
  </si>
  <si>
    <t>鹿角市</t>
  </si>
  <si>
    <t>由利本荘市</t>
  </si>
  <si>
    <t>潟上市</t>
  </si>
  <si>
    <t>大仙市</t>
  </si>
  <si>
    <t>北秋田市</t>
  </si>
  <si>
    <t>にかほ市</t>
  </si>
  <si>
    <t>仙北市</t>
  </si>
  <si>
    <t>鹿角郡</t>
  </si>
  <si>
    <t>小坂町</t>
  </si>
  <si>
    <t>北秋田郡</t>
  </si>
  <si>
    <t>上小阿仁村</t>
  </si>
  <si>
    <t>山本郡</t>
  </si>
  <si>
    <t>藤里町</t>
  </si>
  <si>
    <t>三種町</t>
  </si>
  <si>
    <t>八峰町</t>
  </si>
  <si>
    <t>南秋田郡</t>
  </si>
  <si>
    <t>五城目町</t>
  </si>
  <si>
    <t>八郎潟町</t>
  </si>
  <si>
    <t>井川町</t>
  </si>
  <si>
    <t>大潟村</t>
  </si>
  <si>
    <t>仙北郡</t>
  </si>
  <si>
    <t>美郷町</t>
  </si>
  <si>
    <t>雄勝郡</t>
  </si>
  <si>
    <t>羽後町</t>
  </si>
  <si>
    <t>東成瀬村</t>
  </si>
  <si>
    <t>山形県</t>
  </si>
  <si>
    <t>Yamakata</t>
    <phoneticPr fontId="0"/>
  </si>
  <si>
    <t>山形市</t>
  </si>
  <si>
    <t>米沢市</t>
  </si>
  <si>
    <t>鶴岡市</t>
  </si>
  <si>
    <t>酒田市</t>
  </si>
  <si>
    <t>新庄市</t>
  </si>
  <si>
    <t>寒河江市</t>
  </si>
  <si>
    <t>上山市</t>
  </si>
  <si>
    <t>村山市</t>
  </si>
  <si>
    <t>長井市</t>
  </si>
  <si>
    <t>天童市</t>
  </si>
  <si>
    <t>東根市</t>
  </si>
  <si>
    <t>尾花沢市</t>
  </si>
  <si>
    <t>南陽市</t>
  </si>
  <si>
    <t>東村山郡</t>
  </si>
  <si>
    <t>山辺町</t>
  </si>
  <si>
    <t>中山町</t>
  </si>
  <si>
    <t>西村山郡</t>
  </si>
  <si>
    <t>河北町</t>
  </si>
  <si>
    <t>西川町</t>
  </si>
  <si>
    <t>朝日町</t>
  </si>
  <si>
    <t>大江町</t>
  </si>
  <si>
    <t>北村山郡</t>
  </si>
  <si>
    <t>大石田町</t>
  </si>
  <si>
    <t>最上郡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</si>
  <si>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</si>
  <si>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</si>
  <si>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</si>
  <si>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</si>
  <si>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</si>
  <si>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</si>
  <si>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</si>
  <si>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東置賜郡</t>
  </si>
  <si>
    <t>高畠町</t>
  </si>
  <si>
    <t>川西町</t>
  </si>
  <si>
    <t>西置賜郡</t>
  </si>
  <si>
    <t>小国町</t>
  </si>
  <si>
    <t>白鷹町</t>
  </si>
  <si>
    <t>飯豊町</t>
  </si>
  <si>
    <t>東田川郡</t>
  </si>
  <si>
    <t>三川町</t>
  </si>
  <si>
    <t>庄内町</t>
  </si>
  <si>
    <t>飽海郡</t>
  </si>
  <si>
    <t>遊佐町</t>
  </si>
  <si>
    <t>福島県</t>
  </si>
  <si>
    <t>Fukushima</t>
    <phoneticPr fontId="0"/>
  </si>
  <si>
    <t>福島市</t>
  </si>
  <si>
    <t>会津若松市</t>
  </si>
  <si>
    <t>郡山市</t>
  </si>
  <si>
    <t>いわき市</t>
  </si>
  <si>
    <t>白河市</t>
  </si>
  <si>
    <t>須賀川市</t>
  </si>
  <si>
    <t>喜多方市</t>
  </si>
  <si>
    <t>相馬市</t>
  </si>
  <si>
    <t>二本松市</t>
  </si>
  <si>
    <t>田村市</t>
  </si>
  <si>
    <t>南相馬市</t>
  </si>
  <si>
    <t>本宮市</t>
  </si>
  <si>
    <t>伊達郡</t>
  </si>
  <si>
    <t>桑折町</t>
  </si>
  <si>
    <t>国見町</t>
  </si>
  <si>
    <t>川俣町</t>
  </si>
  <si>
    <t>飯野町</t>
  </si>
  <si>
    <t>安達郡</t>
  </si>
  <si>
    <t>大玉村</t>
  </si>
  <si>
    <t>岩瀬郡</t>
  </si>
  <si>
    <t>鏡石町</t>
  </si>
  <si>
    <t>天栄村</t>
  </si>
  <si>
    <t>南会津郡</t>
  </si>
  <si>
    <t>下郷町</t>
  </si>
  <si>
    <t>檜枝岐村</t>
  </si>
  <si>
    <t>只見町</t>
  </si>
  <si>
    <t>南会津町</t>
  </si>
  <si>
    <t>耶麻郡</t>
  </si>
  <si>
    <t>北塩原村</t>
  </si>
  <si>
    <t>西会津町</t>
  </si>
  <si>
    <t>磐梯町</t>
  </si>
  <si>
    <t>猪苗代町</t>
  </si>
  <si>
    <t>河沼郡</t>
  </si>
  <si>
    <t>会津坂下町</t>
  </si>
  <si>
    <t>湯川村</t>
  </si>
  <si>
    <t>柳津町</t>
  </si>
  <si>
    <t>大沼郡</t>
  </si>
  <si>
    <t>三島町</t>
  </si>
  <si>
    <t>昭和村</t>
  </si>
  <si>
    <t>会津美里町</t>
  </si>
  <si>
    <t>西白河郡</t>
  </si>
  <si>
    <t>西郷村</t>
  </si>
  <si>
    <t>泉崎村</t>
  </si>
  <si>
    <t>中島村</t>
  </si>
  <si>
    <t>矢吹町</t>
  </si>
  <si>
    <t>東白川郡</t>
  </si>
  <si>
    <t>棚倉町</t>
  </si>
  <si>
    <t>矢祭町</t>
  </si>
  <si>
    <t>塙町</t>
  </si>
  <si>
    <t>鮫川村</t>
  </si>
  <si>
    <t>石川郡</t>
  </si>
  <si>
    <t>石川町</t>
  </si>
  <si>
    <t>玉川村</t>
  </si>
  <si>
    <t>平田村</t>
  </si>
  <si>
    <t>浅川町</t>
  </si>
  <si>
    <t>古殿町</t>
  </si>
  <si>
    <t>田村郡</t>
  </si>
  <si>
    <t>三春町</t>
  </si>
  <si>
    <t>小野町</t>
  </si>
  <si>
    <t>双葉郡</t>
  </si>
  <si>
    <t>広野町</t>
  </si>
  <si>
    <t>楢葉町</t>
  </si>
  <si>
    <t>富岡町</t>
  </si>
  <si>
    <t>川内村</t>
  </si>
  <si>
    <t>大熊町</t>
  </si>
  <si>
    <t>双葉町</t>
  </si>
  <si>
    <t>浪江町</t>
  </si>
  <si>
    <t>葛尾村</t>
  </si>
  <si>
    <t>相馬郡</t>
  </si>
  <si>
    <t>新地町</t>
  </si>
  <si>
    <t>飯舘村</t>
  </si>
  <si>
    <t>茨城県</t>
  </si>
  <si>
    <t>Ibaraki</t>
    <phoneticPr fontId="0"/>
  </si>
  <si>
    <t>水戸市</t>
  </si>
  <si>
    <t>日立市</t>
  </si>
  <si>
    <t>土浦市</t>
  </si>
  <si>
    <t>古河市</t>
  </si>
  <si>
    <t>石岡市</t>
  </si>
  <si>
    <t>結城市</t>
  </si>
  <si>
    <t>龍ケ崎市</t>
  </si>
  <si>
    <t>下妻市</t>
  </si>
  <si>
    <t>常総市</t>
  </si>
  <si>
    <t>常陸太田市</t>
  </si>
  <si>
    <t>高萩市</t>
  </si>
  <si>
    <t>北茨城市</t>
  </si>
  <si>
    <t>笠間市</t>
  </si>
  <si>
    <t>取手市</t>
  </si>
  <si>
    <t>牛久市</t>
  </si>
  <si>
    <t>つくば市</t>
  </si>
  <si>
    <t>ひたちなか市</t>
  </si>
  <si>
    <t>鹿嶋市</t>
  </si>
  <si>
    <t>潮来市</t>
  </si>
  <si>
    <t>守谷市</t>
  </si>
  <si>
    <t>常陸大宮市</t>
  </si>
  <si>
    <t>那珂市</t>
  </si>
  <si>
    <t>筑西市</t>
  </si>
  <si>
    <t>坂東市</t>
  </si>
  <si>
    <t>稲敷市</t>
  </si>
  <si>
    <t>かすみがうら市</t>
  </si>
  <si>
    <t>桜川市</t>
  </si>
  <si>
    <t>神栖市</t>
  </si>
  <si>
    <t>行方市</t>
  </si>
  <si>
    <t>鉾田市</t>
  </si>
  <si>
    <t>つくばみらい市</t>
  </si>
  <si>
    <t>小美玉市</t>
  </si>
  <si>
    <t>東茨城郡</t>
  </si>
  <si>
    <t>茨城町</t>
  </si>
  <si>
    <t>大洗町</t>
  </si>
  <si>
    <t>城里町</t>
  </si>
  <si>
    <t>那珂郡</t>
  </si>
  <si>
    <t>東海村</t>
  </si>
  <si>
    <t>久慈郡</t>
  </si>
  <si>
    <t>大子町</t>
  </si>
  <si>
    <t>稲敷郡</t>
  </si>
  <si>
    <t>美浦村</t>
  </si>
  <si>
    <t>阿見町</t>
  </si>
  <si>
    <t>河内町</t>
  </si>
  <si>
    <t>結城郡</t>
  </si>
  <si>
    <t>八千代町</t>
  </si>
  <si>
    <t>猿島郡</t>
  </si>
  <si>
    <t>五霞町</t>
  </si>
  <si>
    <t>境町</t>
  </si>
  <si>
    <t>北相馬郡</t>
  </si>
  <si>
    <t>利根町</t>
  </si>
  <si>
    <t>栃木県</t>
    <phoneticPr fontId="0"/>
  </si>
  <si>
    <t>Tochiki</t>
    <phoneticPr fontId="0"/>
  </si>
  <si>
    <t>栃木県</t>
  </si>
  <si>
    <t>宇都宮市</t>
  </si>
  <si>
    <t>足利市</t>
  </si>
  <si>
    <t>栃木市</t>
  </si>
  <si>
    <t>佐野市</t>
  </si>
  <si>
    <t>鹿沼市</t>
  </si>
  <si>
    <t>日光市</t>
  </si>
  <si>
    <t>小山市</t>
  </si>
  <si>
    <t>真岡市</t>
  </si>
  <si>
    <t>大田原市</t>
  </si>
  <si>
    <t>矢板市</t>
  </si>
  <si>
    <t>那須塩原市</t>
  </si>
  <si>
    <t>さくら市</t>
  </si>
  <si>
    <t>那須烏山市</t>
  </si>
  <si>
    <t>下野市</t>
  </si>
  <si>
    <t>河内郡</t>
  </si>
  <si>
    <t>上三川町</t>
  </si>
  <si>
    <t>西方町</t>
  </si>
  <si>
    <t>芳賀郡</t>
  </si>
  <si>
    <t>二宮町</t>
  </si>
  <si>
    <t>益子町</t>
  </si>
  <si>
    <t>茂木町</t>
  </si>
  <si>
    <t>市貝町</t>
  </si>
  <si>
    <t>芳賀町</t>
  </si>
  <si>
    <t>下都賀郡</t>
  </si>
  <si>
    <t>壬生町</t>
  </si>
  <si>
    <t>野木町</t>
  </si>
  <si>
    <t>大平町</t>
  </si>
  <si>
    <t>藤岡町</t>
  </si>
  <si>
    <t>岩舟町</t>
  </si>
  <si>
    <t>都町</t>
  </si>
  <si>
    <t>塩谷郡</t>
  </si>
  <si>
    <t>塩谷町</t>
  </si>
  <si>
    <t>高根沢町</t>
  </si>
  <si>
    <t>那須郡</t>
  </si>
  <si>
    <t>那須町</t>
  </si>
  <si>
    <t>那珂川町</t>
  </si>
  <si>
    <t>群馬県</t>
  </si>
  <si>
    <t>Gumma</t>
    <phoneticPr fontId="0"/>
  </si>
  <si>
    <t>前橋市</t>
  </si>
  <si>
    <t>高崎市</t>
  </si>
  <si>
    <t>桐生市</t>
  </si>
  <si>
    <t>伊勢崎市</t>
  </si>
  <si>
    <t>太田市</t>
  </si>
  <si>
    <t>沼田市</t>
  </si>
  <si>
    <t>館林市</t>
  </si>
  <si>
    <t>渋川市</t>
  </si>
  <si>
    <t>藤岡市</t>
  </si>
  <si>
    <t>富岡市</t>
  </si>
  <si>
    <t>安中市</t>
  </si>
  <si>
    <t>みどり市</t>
  </si>
  <si>
    <t>富士見村</t>
  </si>
  <si>
    <t>北群馬郡</t>
  </si>
  <si>
    <t>榛東村</t>
  </si>
  <si>
    <t>吉岡町</t>
  </si>
  <si>
    <t>多野郡</t>
  </si>
  <si>
    <t>吉井町</t>
  </si>
  <si>
    <t>上野村</t>
  </si>
  <si>
    <t>神流町</t>
  </si>
  <si>
    <t>甘楽郡</t>
  </si>
  <si>
    <t>下仁田町</t>
  </si>
  <si>
    <t>南牧村</t>
  </si>
  <si>
    <t>甘楽町</t>
  </si>
  <si>
    <t>吾妻郡</t>
  </si>
  <si>
    <t>中之条町</t>
  </si>
  <si>
    <t>長野原町</t>
  </si>
  <si>
    <t>嬬恋村</t>
  </si>
  <si>
    <t>草津町</t>
  </si>
  <si>
    <t>六合村</t>
  </si>
  <si>
    <t>高山村</t>
  </si>
  <si>
    <t>東吾妻町</t>
  </si>
  <si>
    <t>利根郡</t>
  </si>
  <si>
    <t>片品村</t>
  </si>
  <si>
    <t>川場村</t>
  </si>
  <si>
    <t>みなかみ町</t>
  </si>
  <si>
    <t>佐波郡</t>
  </si>
  <si>
    <t>玉村町</t>
  </si>
  <si>
    <t>邑楽郡</t>
  </si>
  <si>
    <t>板倉町</t>
  </si>
  <si>
    <t>明和町</t>
  </si>
  <si>
    <t>千代田町</t>
  </si>
  <si>
    <t>大泉町</t>
  </si>
  <si>
    <t>邑楽町</t>
  </si>
  <si>
    <t>埼玉県</t>
  </si>
  <si>
    <t>Saitama</t>
    <phoneticPr fontId="0"/>
  </si>
  <si>
    <t>さいたま市</t>
  </si>
  <si>
    <t>さいたま市 以下不明</t>
  </si>
  <si>
    <t>大宮区</t>
  </si>
  <si>
    <t>見沼区</t>
  </si>
  <si>
    <t>桜区</t>
  </si>
  <si>
    <t>浦和区</t>
  </si>
  <si>
    <t>緑区</t>
  </si>
  <si>
    <t>岩槻区</t>
  </si>
  <si>
    <t>川越市</t>
  </si>
  <si>
    <t>熊谷市</t>
  </si>
  <si>
    <t>川口市</t>
  </si>
  <si>
    <t>行田市</t>
  </si>
  <si>
    <t>秩父市</t>
  </si>
  <si>
    <t>所沢市</t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</si>
  <si>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</si>
  <si>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</si>
  <si>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</si>
  <si>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</si>
  <si>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</si>
  <si>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</si>
  <si>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</si>
  <si>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</si>
  <si>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</si>
  <si>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</si>
  <si>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</si>
  <si>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</si>
  <si>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</si>
  <si>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</si>
  <si>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</si>
  <si>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鳩ケ谷市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</si>
  <si>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</si>
  <si>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</si>
  <si>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</si>
  <si>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</si>
  <si>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</si>
  <si>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</si>
  <si>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</si>
  <si>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</si>
  <si>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</si>
  <si>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</si>
  <si>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</si>
  <si>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</si>
  <si>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</si>
  <si>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</si>
  <si>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</si>
  <si>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</si>
  <si>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ふじみ野市</t>
  </si>
  <si>
    <t>北足立郡</t>
  </si>
  <si>
    <t>伊奈町</t>
  </si>
  <si>
    <t>入間郡</t>
  </si>
  <si>
    <t>三芳町</t>
  </si>
  <si>
    <t>毛呂山町</t>
  </si>
  <si>
    <t>越生町</t>
  </si>
  <si>
    <t>比企郡</t>
  </si>
  <si>
    <t>滑川町</t>
  </si>
  <si>
    <t>嵐山町</t>
  </si>
  <si>
    <t>小川町</t>
  </si>
  <si>
    <t>川島町</t>
  </si>
  <si>
    <t>吉見町</t>
  </si>
  <si>
    <t>鳩山町</t>
  </si>
  <si>
    <t>ときがわ町</t>
  </si>
  <si>
    <t>秩父郡</t>
  </si>
  <si>
    <t>横瀬町</t>
  </si>
  <si>
    <t>皆野町</t>
  </si>
  <si>
    <t>長瀞町</t>
  </si>
  <si>
    <t>小鹿野町</t>
  </si>
  <si>
    <t>東秩父村</t>
  </si>
  <si>
    <t>児玉郡</t>
  </si>
  <si>
    <t>神川町</t>
  </si>
  <si>
    <t>上里町</t>
  </si>
  <si>
    <t>大里郡</t>
  </si>
  <si>
    <t>寄居町</t>
  </si>
  <si>
    <t>騎西町</t>
  </si>
  <si>
    <t>北川辺町</t>
  </si>
  <si>
    <t>大利根町</t>
  </si>
  <si>
    <t>南埼玉郡</t>
  </si>
  <si>
    <t>宮代町</t>
  </si>
  <si>
    <t>白岡町</t>
  </si>
  <si>
    <t>菖蒲町</t>
  </si>
  <si>
    <t>北葛飾郡</t>
  </si>
  <si>
    <t>栗橋町</t>
  </si>
  <si>
    <t>鷲宮町</t>
  </si>
  <si>
    <t>杉戸町</t>
  </si>
  <si>
    <t>松伏町</t>
  </si>
  <si>
    <t>千葉県</t>
  </si>
  <si>
    <t>Chiba</t>
    <phoneticPr fontId="0"/>
  </si>
  <si>
    <t>千葉市</t>
  </si>
  <si>
    <t>千葉市 以下不明</t>
  </si>
  <si>
    <t>花見川区</t>
  </si>
  <si>
    <t>稲毛区</t>
  </si>
  <si>
    <t>若葉区</t>
  </si>
  <si>
    <t>美浜区</t>
  </si>
  <si>
    <t>銚子市</t>
  </si>
  <si>
    <t>市川市</t>
  </si>
  <si>
    <t>船橋市</t>
  </si>
  <si>
    <t>館山市</t>
  </si>
  <si>
    <t>木更津市</t>
  </si>
  <si>
    <t>松戸市</t>
  </si>
  <si>
    <t>野田市</t>
  </si>
  <si>
    <t>茂原市</t>
  </si>
  <si>
    <t>成田市</t>
  </si>
  <si>
    <t>佐倉市</t>
  </si>
  <si>
    <t>東金市</t>
  </si>
  <si>
    <t>旭市</t>
  </si>
  <si>
    <t>習志野市</t>
  </si>
  <si>
    <t>柏市</t>
  </si>
  <si>
    <t>勝浦市</t>
  </si>
  <si>
    <t>市原市</t>
  </si>
  <si>
    <t>流山市</t>
  </si>
  <si>
    <t>八千代市</t>
  </si>
  <si>
    <t>我孫子市</t>
  </si>
  <si>
    <t>鴨川市</t>
  </si>
  <si>
    <t>鎌ケ谷市</t>
  </si>
  <si>
    <t>君津市</t>
  </si>
  <si>
    <t>富津市</t>
  </si>
  <si>
    <t>浦安市</t>
  </si>
  <si>
    <t>四街道市</t>
  </si>
  <si>
    <t>袖ケ浦市</t>
  </si>
  <si>
    <t>八街市</t>
  </si>
  <si>
    <t>印西市</t>
  </si>
  <si>
    <t>白井市</t>
  </si>
  <si>
    <t>富里市</t>
  </si>
  <si>
    <t>南房総市</t>
  </si>
  <si>
    <t>匝瑳市</t>
  </si>
  <si>
    <t>香取市</t>
  </si>
  <si>
    <t>山武市</t>
  </si>
  <si>
    <t>いすみ市</t>
  </si>
  <si>
    <t>印旛郡</t>
  </si>
  <si>
    <t>酒々井町</t>
  </si>
  <si>
    <t>印旛村</t>
  </si>
  <si>
    <t>本埜村</t>
  </si>
  <si>
    <t>栄町</t>
  </si>
  <si>
    <t>香取郡</t>
  </si>
  <si>
    <t>神崎町</t>
  </si>
  <si>
    <t>多古町</t>
  </si>
  <si>
    <t>東庄町</t>
  </si>
  <si>
    <t>山武郡</t>
  </si>
  <si>
    <t>大網白里町</t>
  </si>
  <si>
    <t>九十九里町</t>
  </si>
  <si>
    <t>芝山町</t>
  </si>
  <si>
    <t>横芝光町</t>
  </si>
  <si>
    <t>長生郡</t>
  </si>
  <si>
    <t>一宮町</t>
  </si>
  <si>
    <t>睦沢町</t>
  </si>
  <si>
    <t>長生村</t>
  </si>
  <si>
    <t>白子町</t>
  </si>
  <si>
    <t>長柄町</t>
  </si>
  <si>
    <t>長南町</t>
  </si>
  <si>
    <t>夷隅郡</t>
  </si>
  <si>
    <t>大多喜町</t>
  </si>
  <si>
    <t>御宿町</t>
  </si>
  <si>
    <t>安房郡</t>
  </si>
  <si>
    <t>鋸南町</t>
  </si>
  <si>
    <t>東京都</t>
  </si>
  <si>
    <t>Tokyo</t>
    <phoneticPr fontId="0"/>
  </si>
  <si>
    <t>千代田区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</si>
  <si>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</si>
  <si>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</si>
  <si>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</si>
  <si>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</si>
  <si>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</si>
  <si>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</si>
  <si>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</si>
  <si>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</si>
  <si>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</si>
  <si>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</si>
  <si>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</si>
  <si>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</si>
  <si>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</si>
  <si>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</si>
  <si>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</si>
  <si>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</si>
  <si>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</si>
  <si>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</si>
  <si>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</si>
  <si>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</si>
  <si>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</si>
  <si>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</si>
  <si>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</si>
  <si>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</si>
  <si>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</si>
  <si>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</si>
  <si>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</si>
  <si>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</si>
  <si>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</si>
  <si>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</si>
  <si>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</si>
  <si>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</si>
  <si>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</si>
  <si>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</si>
  <si>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</si>
  <si>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</si>
  <si>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</si>
  <si>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</si>
  <si>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</si>
  <si>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</si>
  <si>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</si>
  <si>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</si>
  <si>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</si>
  <si>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</si>
  <si>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</si>
  <si>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</si>
  <si>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西多摩郡</t>
  </si>
  <si>
    <t>瑞穂町</t>
  </si>
  <si>
    <t>日の出町</t>
  </si>
  <si>
    <t>檜原村</t>
  </si>
  <si>
    <t>奥多摩町</t>
  </si>
  <si>
    <t>大島町</t>
  </si>
  <si>
    <t>利島村</t>
  </si>
  <si>
    <t>新島村</t>
  </si>
  <si>
    <t>神津島村</t>
  </si>
  <si>
    <t>三宅村</t>
  </si>
  <si>
    <t>御蔵島村</t>
  </si>
  <si>
    <t>八丈町</t>
  </si>
  <si>
    <t>青ケ島村</t>
  </si>
  <si>
    <t>小笠原村</t>
  </si>
  <si>
    <t>神奈川県</t>
  </si>
  <si>
    <t>Kanagawa</t>
    <phoneticPr fontId="0"/>
  </si>
  <si>
    <t>横浜市</t>
  </si>
  <si>
    <t>横浜市 以下不明</t>
  </si>
  <si>
    <t>鶴見区</t>
  </si>
  <si>
    <t>神奈川区</t>
  </si>
  <si>
    <t>中区</t>
  </si>
  <si>
    <t>保土ケ谷区</t>
  </si>
  <si>
    <t>磯子区</t>
  </si>
  <si>
    <t>金沢区</t>
  </si>
  <si>
    <t>港北区</t>
  </si>
  <si>
    <t>戸塚区</t>
  </si>
  <si>
    <t>港南区</t>
  </si>
  <si>
    <t>旭区</t>
  </si>
  <si>
    <t>瀬谷区</t>
  </si>
  <si>
    <t>栄区</t>
  </si>
  <si>
    <t>都筑区</t>
  </si>
  <si>
    <t>川崎市</t>
  </si>
  <si>
    <t>川崎市 以下不明</t>
  </si>
  <si>
    <t>川崎区</t>
  </si>
  <si>
    <t>幸区</t>
  </si>
  <si>
    <t>中原区</t>
  </si>
  <si>
    <t>高津区</t>
  </si>
  <si>
    <t>多摩区</t>
  </si>
  <si>
    <t>宮前区</t>
  </si>
  <si>
    <t>麻生区</t>
  </si>
  <si>
    <t>横須賀市</t>
  </si>
  <si>
    <t>平塚市</t>
  </si>
  <si>
    <t>鎌倉市</t>
  </si>
  <si>
    <t>藤沢市</t>
  </si>
  <si>
    <t>小田原市</t>
  </si>
  <si>
    <t>茅ヶ崎市</t>
  </si>
  <si>
    <t>逗子市</t>
  </si>
  <si>
    <t>相模原市</t>
  </si>
  <si>
    <t>三浦市</t>
  </si>
  <si>
    <t>秦野市</t>
  </si>
  <si>
    <t>厚木市</t>
  </si>
  <si>
    <t>大和市</t>
  </si>
  <si>
    <t>伊勢原市</t>
  </si>
  <si>
    <t>海老名市</t>
  </si>
  <si>
    <t>座間市</t>
  </si>
  <si>
    <t>南足柄市</t>
  </si>
  <si>
    <t>綾瀬市</t>
  </si>
  <si>
    <t>三浦郡</t>
  </si>
  <si>
    <t>葉山町</t>
  </si>
  <si>
    <t>高座郡</t>
  </si>
  <si>
    <t>寒川町</t>
  </si>
  <si>
    <t>中郡</t>
  </si>
  <si>
    <t>大磯町</t>
  </si>
  <si>
    <t>足柄上郡</t>
  </si>
  <si>
    <t>中井町</t>
  </si>
  <si>
    <t>大井町</t>
  </si>
  <si>
    <t>松田町</t>
  </si>
  <si>
    <t>山北町</t>
  </si>
  <si>
    <t>開成町</t>
  </si>
  <si>
    <t>足柄下郡</t>
  </si>
  <si>
    <t>箱根町</t>
  </si>
  <si>
    <t>真鶴町</t>
  </si>
  <si>
    <t>湯河原町</t>
  </si>
  <si>
    <t>愛甲郡</t>
  </si>
  <si>
    <t>愛川町</t>
  </si>
  <si>
    <t>清川村</t>
  </si>
  <si>
    <t>新潟県</t>
  </si>
  <si>
    <t>Niigata</t>
    <phoneticPr fontId="0"/>
  </si>
  <si>
    <t>新潟市</t>
  </si>
  <si>
    <t>新潟市 以下不明</t>
  </si>
  <si>
    <t>江南区</t>
  </si>
  <si>
    <t>秋葉区</t>
  </si>
  <si>
    <t>西蒲区</t>
  </si>
  <si>
    <t>長岡市</t>
  </si>
  <si>
    <t>三条市</t>
  </si>
  <si>
    <t>柏崎市</t>
  </si>
  <si>
    <t>新発田市</t>
  </si>
  <si>
    <t>小千谷市</t>
  </si>
  <si>
    <t>加茂市</t>
  </si>
  <si>
    <t>十日町市</t>
  </si>
  <si>
    <t>見附市</t>
  </si>
  <si>
    <t>村上市</t>
  </si>
  <si>
    <t>燕市</t>
  </si>
  <si>
    <t>糸魚川市</t>
  </si>
  <si>
    <t>妙高市</t>
  </si>
  <si>
    <t>五泉市</t>
  </si>
  <si>
    <t>上越市</t>
  </si>
  <si>
    <t>阿賀野市</t>
  </si>
  <si>
    <t>佐渡市</t>
  </si>
  <si>
    <t>魚沼市</t>
  </si>
  <si>
    <t>南魚沼市</t>
  </si>
  <si>
    <t>胎内市</t>
  </si>
  <si>
    <t>北蒲原郡</t>
  </si>
  <si>
    <t>聖籠町</t>
  </si>
  <si>
    <t>西蒲原郡</t>
  </si>
  <si>
    <t>弥彦村</t>
  </si>
  <si>
    <t>南蒲原郡</t>
  </si>
  <si>
    <t>田上町</t>
  </si>
  <si>
    <t>東蒲原郡</t>
  </si>
  <si>
    <t>阿賀町</t>
  </si>
  <si>
    <t>三島郡</t>
  </si>
  <si>
    <t>出雲崎町</t>
  </si>
  <si>
    <t>川口町</t>
  </si>
  <si>
    <t>南魚沼郡</t>
  </si>
  <si>
    <t>湯沢町</t>
  </si>
  <si>
    <t>中魚沼郡</t>
  </si>
  <si>
    <t>津南町</t>
  </si>
  <si>
    <t>刈羽郡</t>
  </si>
  <si>
    <t>刈羽村</t>
  </si>
  <si>
    <t>岩船郡</t>
  </si>
  <si>
    <t>関川村</t>
  </si>
  <si>
    <t>荒川町</t>
  </si>
  <si>
    <t>神林村</t>
  </si>
  <si>
    <t>朝日村</t>
  </si>
  <si>
    <t>粟島浦村</t>
  </si>
  <si>
    <t>富山県</t>
  </si>
  <si>
    <t>Toyama</t>
    <phoneticPr fontId="0"/>
  </si>
  <si>
    <t>富山市</t>
  </si>
  <si>
    <t>高岡市</t>
  </si>
  <si>
    <t>魚津市</t>
  </si>
  <si>
    <t>氷見市</t>
  </si>
  <si>
    <t>滑川市</t>
  </si>
  <si>
    <t>黒部市</t>
  </si>
  <si>
    <t>砺波市</t>
  </si>
  <si>
    <t>小矢部市</t>
  </si>
  <si>
    <t>南砺市</t>
  </si>
  <si>
    <t>射水市</t>
  </si>
  <si>
    <t>中新川郡</t>
  </si>
  <si>
    <t>舟橋村</t>
  </si>
  <si>
    <t>上市町</t>
  </si>
  <si>
    <t>立山町</t>
  </si>
  <si>
    <t>下新川郡</t>
  </si>
  <si>
    <t>入善町</t>
  </si>
  <si>
    <t>石川県</t>
  </si>
  <si>
    <t>Ishigawa</t>
    <phoneticPr fontId="0"/>
  </si>
  <si>
    <t>金沢市</t>
  </si>
  <si>
    <t>七尾市</t>
  </si>
  <si>
    <t>小松市</t>
  </si>
  <si>
    <t>輪島市</t>
  </si>
  <si>
    <t>珠洲市</t>
  </si>
  <si>
    <t>加賀市</t>
  </si>
  <si>
    <t>羽咋市</t>
  </si>
  <si>
    <t>かほく市</t>
  </si>
  <si>
    <t>白山市</t>
  </si>
  <si>
    <t>能美市</t>
  </si>
  <si>
    <t>能美郡</t>
  </si>
  <si>
    <t>川北町</t>
  </si>
  <si>
    <t>野々市町</t>
  </si>
  <si>
    <t>河北郡</t>
  </si>
  <si>
    <t>津幡町</t>
  </si>
  <si>
    <t>内灘町</t>
  </si>
  <si>
    <t>羽咋郡</t>
  </si>
  <si>
    <t>志賀町</t>
  </si>
  <si>
    <t>宝達志水町</t>
  </si>
  <si>
    <t>鹿島郡</t>
  </si>
  <si>
    <t>中能登町</t>
  </si>
  <si>
    <t>鳳珠郡</t>
  </si>
  <si>
    <t>穴水町</t>
  </si>
  <si>
    <t>能登町</t>
  </si>
  <si>
    <t>福井県</t>
  </si>
  <si>
    <t>Fukui</t>
    <phoneticPr fontId="0"/>
  </si>
  <si>
    <t>福井市</t>
  </si>
  <si>
    <t>敦賀市</t>
  </si>
  <si>
    <t>小浜市</t>
  </si>
  <si>
    <t>大野市</t>
  </si>
  <si>
    <t>勝山市</t>
  </si>
  <si>
    <t>鯖江市</t>
  </si>
  <si>
    <t>あわら市</t>
  </si>
  <si>
    <t>越前市</t>
  </si>
  <si>
    <t>坂井市</t>
  </si>
  <si>
    <t>吉田郡</t>
  </si>
  <si>
    <t>永平寺町</t>
  </si>
  <si>
    <t>今立郡</t>
  </si>
  <si>
    <t>南条郡</t>
  </si>
  <si>
    <t>南越前町</t>
  </si>
  <si>
    <t>丹生郡</t>
  </si>
  <si>
    <t>越前町</t>
  </si>
  <si>
    <t>三方郡</t>
  </si>
  <si>
    <t>美浜町</t>
  </si>
  <si>
    <t>大飯郡</t>
  </si>
  <si>
    <t>高浜町</t>
  </si>
  <si>
    <t>おおい町</t>
  </si>
  <si>
    <t>三方上中郡</t>
  </si>
  <si>
    <t>若狭町</t>
  </si>
  <si>
    <t>山梨県</t>
  </si>
  <si>
    <t>Yamanashi</t>
    <phoneticPr fontId="0"/>
  </si>
  <si>
    <t>甲府市</t>
  </si>
  <si>
    <t>富士吉田市</t>
  </si>
  <si>
    <t>都留市</t>
  </si>
  <si>
    <t>山梨市</t>
  </si>
  <si>
    <t>大月市</t>
  </si>
  <si>
    <t>韮崎市</t>
  </si>
  <si>
    <t>南アルプス市</t>
  </si>
  <si>
    <t>北杜市</t>
  </si>
  <si>
    <t>甲斐市</t>
  </si>
  <si>
    <t>笛吹市</t>
  </si>
  <si>
    <t>上野原市</t>
  </si>
  <si>
    <t>甲州市</t>
  </si>
  <si>
    <t>中央市</t>
  </si>
  <si>
    <t>西八代郡</t>
  </si>
  <si>
    <t>市川三郷町</t>
  </si>
  <si>
    <t>南巨摩郡</t>
  </si>
  <si>
    <t>増穂町</t>
  </si>
  <si>
    <t>鰍沢町</t>
  </si>
  <si>
    <t>早川町</t>
  </si>
  <si>
    <t>身延町</t>
  </si>
  <si>
    <t>中巨摩郡</t>
  </si>
  <si>
    <t>昭和町</t>
  </si>
  <si>
    <t>南都留郡</t>
  </si>
  <si>
    <t>道志村</t>
  </si>
  <si>
    <t>西桂町</t>
  </si>
  <si>
    <t>忍野村</t>
  </si>
  <si>
    <t>山中湖村</t>
  </si>
  <si>
    <t>鳴沢村</t>
  </si>
  <si>
    <t>富士河口湖町</t>
  </si>
  <si>
    <t>北都留郡</t>
  </si>
  <si>
    <t>小菅村</t>
  </si>
  <si>
    <t>丹波山村</t>
  </si>
  <si>
    <t>長野県</t>
  </si>
  <si>
    <t>Nagano</t>
    <phoneticPr fontId="0"/>
  </si>
  <si>
    <t>長野市</t>
  </si>
  <si>
    <t>松本市</t>
  </si>
  <si>
    <t>上田市</t>
  </si>
  <si>
    <t>岡谷市</t>
  </si>
  <si>
    <t>飯田市</t>
  </si>
  <si>
    <t>諏訪市</t>
  </si>
  <si>
    <t>須坂市</t>
  </si>
  <si>
    <t>小諸市</t>
  </si>
  <si>
    <t>伊那市</t>
  </si>
  <si>
    <t>駒ヶ根市</t>
  </si>
  <si>
    <t>中野市</t>
  </si>
  <si>
    <t>大町市</t>
  </si>
  <si>
    <t>飯山市</t>
  </si>
  <si>
    <t>茅野市</t>
  </si>
  <si>
    <t>塩尻市</t>
  </si>
  <si>
    <t>佐久市</t>
  </si>
  <si>
    <t>千曲市</t>
  </si>
  <si>
    <t>東御市</t>
  </si>
  <si>
    <t>安曇野市</t>
  </si>
  <si>
    <t>南佐久郡</t>
  </si>
  <si>
    <t>小海町</t>
  </si>
  <si>
    <t>川上村</t>
  </si>
  <si>
    <t>南相木村</t>
  </si>
  <si>
    <t>北相木村</t>
  </si>
  <si>
    <t>佐久穂町</t>
  </si>
  <si>
    <t>北佐久郡</t>
  </si>
  <si>
    <t>軽井沢町</t>
  </si>
  <si>
    <t>御代田町</t>
  </si>
  <si>
    <t>立科町</t>
  </si>
  <si>
    <t>小県郡</t>
  </si>
  <si>
    <t>青木村</t>
  </si>
  <si>
    <t>長和町</t>
  </si>
  <si>
    <t>諏訪郡</t>
  </si>
  <si>
    <t>下諏訪町</t>
  </si>
  <si>
    <t>富士見町</t>
  </si>
  <si>
    <t>原村</t>
  </si>
  <si>
    <t>上伊那郡</t>
  </si>
  <si>
    <t>辰野町</t>
  </si>
  <si>
    <t>箕輪町</t>
  </si>
  <si>
    <t>飯島町</t>
  </si>
  <si>
    <t>南箕輪村</t>
  </si>
  <si>
    <t>中川村</t>
  </si>
  <si>
    <t>宮田村</t>
  </si>
  <si>
    <t>下伊那郡</t>
  </si>
  <si>
    <t>松川町</t>
  </si>
  <si>
    <t>高森町</t>
  </si>
  <si>
    <t>阿南町</t>
  </si>
  <si>
    <t>清内路村</t>
  </si>
  <si>
    <t>阿智村</t>
  </si>
  <si>
    <t>平谷村</t>
  </si>
  <si>
    <t>根羽村</t>
  </si>
  <si>
    <t>下條村</t>
  </si>
  <si>
    <t>売木村</t>
  </si>
  <si>
    <t>天龍村</t>
  </si>
  <si>
    <t>泰阜村</t>
  </si>
  <si>
    <t>喬木村</t>
  </si>
  <si>
    <t>豊丘村</t>
  </si>
  <si>
    <t>大鹿村</t>
  </si>
  <si>
    <t>木曽郡</t>
  </si>
  <si>
    <t>上松町</t>
  </si>
  <si>
    <t>南木曽町</t>
  </si>
  <si>
    <t>木祖村</t>
  </si>
  <si>
    <t>王滝村</t>
  </si>
  <si>
    <t>大桑村</t>
  </si>
  <si>
    <t>木曽町</t>
  </si>
  <si>
    <t>東筑摩郡</t>
  </si>
  <si>
    <t>麻績村</t>
  </si>
  <si>
    <t>生坂村</t>
  </si>
  <si>
    <t>波田町</t>
  </si>
  <si>
    <t>山形村</t>
  </si>
  <si>
    <t>筑北村</t>
  </si>
  <si>
    <t>北安曇郡</t>
  </si>
  <si>
    <t>松川村</t>
  </si>
  <si>
    <t>白馬村</t>
  </si>
  <si>
    <t>小谷村</t>
  </si>
  <si>
    <t>埴科郡</t>
  </si>
  <si>
    <t>坂城町</t>
  </si>
  <si>
    <t>上高井郡</t>
  </si>
  <si>
    <t>小布施町</t>
  </si>
  <si>
    <t>下高井郡</t>
  </si>
  <si>
    <t>山ノ内町</t>
  </si>
  <si>
    <t>木島平村</t>
  </si>
  <si>
    <t>野沢温泉村</t>
  </si>
  <si>
    <t>上水内郡</t>
  </si>
  <si>
    <t>信州新町</t>
  </si>
  <si>
    <t>信濃町</t>
  </si>
  <si>
    <t>小川村</t>
  </si>
  <si>
    <t>中条村</t>
  </si>
  <si>
    <t>飯綱町</t>
  </si>
  <si>
    <t>下水内郡</t>
  </si>
  <si>
    <t>栄村</t>
  </si>
  <si>
    <t>岐阜県</t>
  </si>
  <si>
    <t>Gifu</t>
    <phoneticPr fontId="0"/>
  </si>
  <si>
    <t>岐阜市</t>
  </si>
  <si>
    <t>大垣市</t>
  </si>
  <si>
    <t>高山市</t>
  </si>
  <si>
    <t>多治見市</t>
  </si>
  <si>
    <t>関市</t>
  </si>
  <si>
    <t>中津川市</t>
  </si>
  <si>
    <t>美濃市</t>
  </si>
  <si>
    <t>瑞浪市</t>
  </si>
  <si>
    <t>羽島市</t>
  </si>
  <si>
    <t>恵那市</t>
  </si>
  <si>
    <t>美濃加茂市</t>
  </si>
  <si>
    <t>土岐市</t>
  </si>
  <si>
    <t>各務原市</t>
  </si>
  <si>
    <t>可児市</t>
  </si>
  <si>
    <t>山県市</t>
  </si>
  <si>
    <t>瑞穂市</t>
  </si>
  <si>
    <t>飛騨市</t>
  </si>
  <si>
    <t>本巣市</t>
  </si>
  <si>
    <t>郡上市</t>
  </si>
  <si>
    <t>下呂市</t>
  </si>
  <si>
    <t>海津市</t>
  </si>
  <si>
    <t>羽島郡</t>
  </si>
  <si>
    <t>羽島郡 以下不明</t>
  </si>
  <si>
    <t>岐南町</t>
  </si>
  <si>
    <t>笠松町</t>
  </si>
  <si>
    <t>養老郡</t>
  </si>
  <si>
    <t>養老町</t>
  </si>
  <si>
    <t>不破郡</t>
  </si>
  <si>
    <t>不破郡 以下不明</t>
  </si>
  <si>
    <t>垂井町</t>
  </si>
  <si>
    <t>関ケ原町</t>
  </si>
  <si>
    <t>安八郡</t>
  </si>
  <si>
    <t>神戸町</t>
  </si>
  <si>
    <t>輪之内町</t>
  </si>
  <si>
    <t>安八町</t>
  </si>
  <si>
    <t>揖斐郡</t>
  </si>
  <si>
    <t>揖斐郡 以下不明</t>
  </si>
  <si>
    <t>揖斐川町</t>
  </si>
  <si>
    <t>大野町</t>
  </si>
  <si>
    <t>本巣郡</t>
  </si>
  <si>
    <t>北方町</t>
  </si>
  <si>
    <t>加茂郡</t>
  </si>
  <si>
    <t>加茂郡 以下不明</t>
  </si>
  <si>
    <t>坂祝町</t>
  </si>
  <si>
    <t>富加町</t>
  </si>
  <si>
    <t>川辺町</t>
  </si>
  <si>
    <t>七宗町</t>
  </si>
  <si>
    <t>八百津町</t>
  </si>
  <si>
    <t>白川町</t>
  </si>
  <si>
    <t>東白川村</t>
  </si>
  <si>
    <t>可児郡</t>
  </si>
  <si>
    <t>御嵩町</t>
  </si>
  <si>
    <t>大野郡</t>
  </si>
  <si>
    <t>白川村</t>
  </si>
  <si>
    <t>静岡県</t>
  </si>
  <si>
    <t>Shizuoka</t>
    <phoneticPr fontId="0"/>
  </si>
  <si>
    <t>静岡市</t>
  </si>
  <si>
    <t>静岡市 以下不明</t>
  </si>
  <si>
    <t>葵区</t>
  </si>
  <si>
    <t>駿河区</t>
  </si>
  <si>
    <t>清水区</t>
  </si>
  <si>
    <t>浜松市</t>
  </si>
  <si>
    <t>浜松市 以下不明</t>
  </si>
  <si>
    <t>浜北区</t>
  </si>
  <si>
    <t>天竜区</t>
  </si>
  <si>
    <t>沼津市</t>
  </si>
  <si>
    <t>熱海市</t>
  </si>
  <si>
    <t>三島市</t>
  </si>
  <si>
    <t>富士宮市</t>
  </si>
  <si>
    <t>伊東市</t>
  </si>
  <si>
    <t>島田市</t>
  </si>
  <si>
    <t>富士市</t>
  </si>
  <si>
    <t>磐田市</t>
  </si>
  <si>
    <t>焼津市</t>
  </si>
  <si>
    <t>掛川市</t>
  </si>
  <si>
    <t>藤枝市</t>
  </si>
  <si>
    <t>御殿場市</t>
  </si>
  <si>
    <t>袋井市</t>
  </si>
  <si>
    <t>下田市</t>
  </si>
  <si>
    <t>裾野市</t>
  </si>
  <si>
    <t>湖西市</t>
  </si>
  <si>
    <t>伊豆市</t>
  </si>
  <si>
    <t>御前崎市</t>
  </si>
  <si>
    <t>菊川市</t>
  </si>
  <si>
    <t>伊豆の国市</t>
  </si>
  <si>
    <t>牧之原市</t>
  </si>
  <si>
    <t>賀茂郡</t>
  </si>
  <si>
    <t>東伊豆町</t>
  </si>
  <si>
    <t>河津町</t>
  </si>
  <si>
    <t>南伊豆町</t>
  </si>
  <si>
    <t>松崎町</t>
  </si>
  <si>
    <t>西伊豆町</t>
  </si>
  <si>
    <t>田方郡</t>
  </si>
  <si>
    <t>函南町</t>
  </si>
  <si>
    <t>駿東郡</t>
  </si>
  <si>
    <t>長泉町</t>
  </si>
  <si>
    <t>小山町</t>
  </si>
  <si>
    <t>富士郡</t>
  </si>
  <si>
    <t>芝川町</t>
  </si>
  <si>
    <t>庵原郡</t>
  </si>
  <si>
    <t>富士川町</t>
  </si>
  <si>
    <t>由比町</t>
  </si>
  <si>
    <t>岡部町</t>
  </si>
  <si>
    <t>大井川町</t>
  </si>
  <si>
    <t>榛原郡</t>
  </si>
  <si>
    <t>吉田町</t>
  </si>
  <si>
    <t>川根町</t>
  </si>
  <si>
    <t>川根本町</t>
  </si>
  <si>
    <t>周智郡</t>
  </si>
  <si>
    <t>新居町</t>
  </si>
  <si>
    <t>愛知県</t>
  </si>
  <si>
    <t>Aichi</t>
    <phoneticPr fontId="0"/>
  </si>
  <si>
    <t>名古屋市</t>
  </si>
  <si>
    <t>名古屋市 以下不明</t>
  </si>
  <si>
    <t>千種区</t>
  </si>
  <si>
    <t>中村区</t>
  </si>
  <si>
    <t>昭和区</t>
  </si>
  <si>
    <t>瑞穂区</t>
  </si>
  <si>
    <t>熱田区</t>
  </si>
  <si>
    <t>中川区</t>
  </si>
  <si>
    <t>守山区</t>
  </si>
  <si>
    <t>名東区</t>
  </si>
  <si>
    <t>天白区</t>
  </si>
  <si>
    <t>豊橋市</t>
  </si>
  <si>
    <t>岡崎市</t>
  </si>
  <si>
    <t>一宮市</t>
  </si>
  <si>
    <t>瀬戸市</t>
  </si>
  <si>
    <t>半田市</t>
  </si>
  <si>
    <t>春日井市</t>
  </si>
  <si>
    <t>豊川市</t>
  </si>
  <si>
    <t>津島市</t>
  </si>
  <si>
    <t>碧南市</t>
  </si>
  <si>
    <t>刈谷市</t>
  </si>
  <si>
    <t>豊田市</t>
  </si>
  <si>
    <t>安城市</t>
  </si>
  <si>
    <t>西尾市</t>
  </si>
  <si>
    <t>蒲郡市</t>
  </si>
  <si>
    <t>犬山市</t>
  </si>
  <si>
    <t>常滑市</t>
  </si>
  <si>
    <t>江南市</t>
  </si>
  <si>
    <t>小牧市</t>
  </si>
  <si>
    <t>稲沢市</t>
  </si>
  <si>
    <t>新城市</t>
  </si>
  <si>
    <t>東海市</t>
  </si>
  <si>
    <t>大府市</t>
  </si>
  <si>
    <t>知多市</t>
  </si>
  <si>
    <t>知立市</t>
  </si>
  <si>
    <t>尾張旭市</t>
  </si>
  <si>
    <t>高浜市</t>
  </si>
  <si>
    <t>岩倉市</t>
  </si>
  <si>
    <t>豊明市</t>
  </si>
  <si>
    <t>日進市</t>
  </si>
  <si>
    <t>田原市</t>
  </si>
  <si>
    <t>愛西市</t>
  </si>
  <si>
    <t>清須市</t>
  </si>
  <si>
    <t>北名古屋市</t>
  </si>
  <si>
    <t>弥富市</t>
  </si>
  <si>
    <t>愛知郡</t>
  </si>
  <si>
    <t>愛知郡 以下不明</t>
  </si>
  <si>
    <t>東郷町</t>
  </si>
  <si>
    <t>長久手町</t>
  </si>
  <si>
    <t>西春日井郡 以下不明</t>
  </si>
  <si>
    <t>西春日井郡</t>
  </si>
  <si>
    <t>豊山町</t>
  </si>
  <si>
    <t>春日町</t>
  </si>
  <si>
    <t>丹羽郡</t>
  </si>
  <si>
    <t>丹羽郡 以下不明</t>
  </si>
  <si>
    <t>大口町</t>
  </si>
  <si>
    <t>扶桑町</t>
  </si>
  <si>
    <t>海部郡</t>
  </si>
  <si>
    <t>海部郡 以下不明</t>
  </si>
  <si>
    <t>七宝町</t>
  </si>
  <si>
    <t>美和町</t>
  </si>
  <si>
    <t>甚目寺町</t>
  </si>
  <si>
    <t>大治町</t>
  </si>
  <si>
    <t>蟹江町</t>
  </si>
  <si>
    <t>飛島村</t>
  </si>
  <si>
    <t>知多郡</t>
  </si>
  <si>
    <t>知多郡 以下不明</t>
  </si>
  <si>
    <t>阿久比町</t>
  </si>
  <si>
    <t>東浦町</t>
  </si>
  <si>
    <t>南知多町</t>
  </si>
  <si>
    <t>武豊町</t>
  </si>
  <si>
    <t>幡豆郡 以下不明</t>
  </si>
  <si>
    <t>一色町</t>
  </si>
  <si>
    <t>吉良町</t>
  </si>
  <si>
    <t>幡豆郡</t>
  </si>
  <si>
    <t>幡豆町</t>
  </si>
  <si>
    <t>額田郡</t>
  </si>
  <si>
    <t>幸田町</t>
  </si>
  <si>
    <t>三好町</t>
  </si>
  <si>
    <t>北設楽郡</t>
  </si>
  <si>
    <t>北設楽郡 以下不明</t>
  </si>
  <si>
    <t>設楽町</t>
  </si>
  <si>
    <t>東栄町</t>
  </si>
  <si>
    <t>豊根村</t>
  </si>
  <si>
    <t>宝飯郡 以下不明</t>
  </si>
  <si>
    <t>音羽町</t>
  </si>
  <si>
    <t>小坂井町</t>
  </si>
  <si>
    <t>御津町</t>
  </si>
  <si>
    <t>三重県</t>
  </si>
  <si>
    <t>Mie</t>
    <phoneticPr fontId="0"/>
  </si>
  <si>
    <t>津市</t>
  </si>
  <si>
    <t>四日市市</t>
  </si>
  <si>
    <t>伊勢市</t>
  </si>
  <si>
    <t>松阪市</t>
  </si>
  <si>
    <t>桑名市</t>
  </si>
  <si>
    <t>鈴鹿市</t>
  </si>
  <si>
    <t>名張市</t>
  </si>
  <si>
    <t>尾鷲市</t>
  </si>
  <si>
    <t>亀山市</t>
  </si>
  <si>
    <t>鳥羽市</t>
  </si>
  <si>
    <t>熊野市</t>
  </si>
  <si>
    <t>いなべ市</t>
  </si>
  <si>
    <t>志摩市</t>
  </si>
  <si>
    <t>伊賀市</t>
  </si>
  <si>
    <t>桑名郡</t>
  </si>
  <si>
    <t>木曽岬町</t>
  </si>
  <si>
    <t>員弁郡</t>
  </si>
  <si>
    <t>東員町</t>
  </si>
  <si>
    <t>三重郡</t>
  </si>
  <si>
    <t>三重郡 以下不明</t>
  </si>
  <si>
    <t>菰野町</t>
  </si>
  <si>
    <t>川越町</t>
  </si>
  <si>
    <t>多気郡</t>
  </si>
  <si>
    <t>多気郡 以下不明</t>
  </si>
  <si>
    <t>多気町</t>
  </si>
  <si>
    <t>大台町</t>
  </si>
  <si>
    <t>度会郡</t>
  </si>
  <si>
    <t>度会郡 以下不明</t>
  </si>
  <si>
    <t>玉城町</t>
  </si>
  <si>
    <t>度会町</t>
  </si>
  <si>
    <t>大紀町</t>
  </si>
  <si>
    <t>南伊勢町</t>
  </si>
  <si>
    <t>北牟婁郡</t>
  </si>
  <si>
    <t>紀北町</t>
  </si>
  <si>
    <t>南牟婁郡</t>
  </si>
  <si>
    <t>南牟婁郡 以下不明</t>
  </si>
  <si>
    <t>御浜町</t>
  </si>
  <si>
    <t>紀宝町</t>
  </si>
  <si>
    <t>滋賀県</t>
    <phoneticPr fontId="0"/>
  </si>
  <si>
    <t>Shika</t>
    <phoneticPr fontId="0"/>
  </si>
  <si>
    <t>大津市</t>
  </si>
  <si>
    <t>滋賀県</t>
  </si>
  <si>
    <t>彦根市</t>
  </si>
  <si>
    <t>長浜市</t>
  </si>
  <si>
    <t>近江八幡市</t>
  </si>
  <si>
    <t>草津市</t>
  </si>
  <si>
    <t>守山市</t>
  </si>
  <si>
    <t>栗東市</t>
  </si>
  <si>
    <t>甲賀市</t>
  </si>
  <si>
    <t>野洲市</t>
  </si>
  <si>
    <t>湖南市</t>
  </si>
  <si>
    <t>高島市</t>
  </si>
  <si>
    <t>東近江市</t>
  </si>
  <si>
    <t>米原市</t>
  </si>
  <si>
    <t>安土町</t>
  </si>
  <si>
    <t>蒲生郡</t>
  </si>
  <si>
    <t>日野町</t>
  </si>
  <si>
    <t>竜王町</t>
  </si>
  <si>
    <t>愛荘町</t>
  </si>
  <si>
    <t>犬上郡</t>
  </si>
  <si>
    <t>豊郷町</t>
  </si>
  <si>
    <t>甲良町</t>
  </si>
  <si>
    <t>多賀町</t>
  </si>
  <si>
    <t>虎姫町</t>
  </si>
  <si>
    <t>湖北町</t>
  </si>
  <si>
    <t>高月町</t>
  </si>
  <si>
    <t>木之本町</t>
    <phoneticPr fontId="0"/>
  </si>
  <si>
    <t>余呉町</t>
  </si>
  <si>
    <t>西浅井町</t>
  </si>
  <si>
    <t>京都府</t>
  </si>
  <si>
    <t>Kyoto</t>
    <phoneticPr fontId="0"/>
  </si>
  <si>
    <t>京都市 以下不明</t>
  </si>
  <si>
    <t>京都市</t>
  </si>
  <si>
    <t>上京区</t>
  </si>
  <si>
    <t>左京区</t>
  </si>
  <si>
    <t>中京区</t>
  </si>
  <si>
    <t>東山区</t>
  </si>
  <si>
    <t>下京区</t>
  </si>
  <si>
    <t>右京区</t>
  </si>
  <si>
    <t>伏見区</t>
  </si>
  <si>
    <t>山科区</t>
  </si>
  <si>
    <t>西京区</t>
  </si>
  <si>
    <t>福知山市</t>
  </si>
  <si>
    <t>舞鶴市</t>
  </si>
  <si>
    <t>綾部市</t>
  </si>
  <si>
    <t>宇治市</t>
  </si>
  <si>
    <t>宮津市</t>
  </si>
  <si>
    <t>亀岡市</t>
  </si>
  <si>
    <t>城陽市</t>
  </si>
  <si>
    <t>向日市</t>
  </si>
  <si>
    <t>長岡京市</t>
  </si>
  <si>
    <t>八幡市</t>
  </si>
  <si>
    <t>京田辺市</t>
  </si>
  <si>
    <t>京丹後市</t>
  </si>
  <si>
    <t>南丹市</t>
  </si>
  <si>
    <t>木津川市</t>
  </si>
  <si>
    <t>乙訓郡</t>
  </si>
  <si>
    <t>大山崎町</t>
  </si>
  <si>
    <t>久世郡</t>
  </si>
  <si>
    <t>久御山町</t>
  </si>
  <si>
    <t>綴喜郡</t>
  </si>
  <si>
    <t>井手町</t>
  </si>
  <si>
    <t>宇治田原町</t>
  </si>
  <si>
    <t>相楽郡</t>
  </si>
  <si>
    <t>笠置町</t>
  </si>
  <si>
    <t>和束町</t>
  </si>
  <si>
    <t>精華町</t>
  </si>
  <si>
    <t>南山城村</t>
  </si>
  <si>
    <t>船井郡</t>
  </si>
  <si>
    <t>京丹波町</t>
  </si>
  <si>
    <t>与謝郡</t>
  </si>
  <si>
    <t>伊根町</t>
  </si>
  <si>
    <t>与謝野町</t>
  </si>
  <si>
    <t>大阪府</t>
  </si>
  <si>
    <t>Osaka</t>
    <phoneticPr fontId="0"/>
  </si>
  <si>
    <t>大阪市</t>
  </si>
  <si>
    <t>大阪市 以下不明</t>
  </si>
  <si>
    <t>都島区</t>
  </si>
  <si>
    <t>福島区</t>
  </si>
  <si>
    <t>此花区</t>
  </si>
  <si>
    <t>大正区</t>
  </si>
  <si>
    <t>天王寺区</t>
  </si>
  <si>
    <t>浪速区</t>
  </si>
  <si>
    <t>西淀川区</t>
  </si>
  <si>
    <t>東淀川区</t>
  </si>
  <si>
    <t>東成区</t>
  </si>
  <si>
    <t>生野区</t>
  </si>
  <si>
    <t>城東区</t>
  </si>
  <si>
    <t>阿倍野区</t>
  </si>
  <si>
    <t>住吉区</t>
  </si>
  <si>
    <t>東住吉区</t>
  </si>
  <si>
    <t>西成区</t>
  </si>
  <si>
    <t>淀川区</t>
  </si>
  <si>
    <t>住之江区</t>
  </si>
  <si>
    <t>平野区</t>
  </si>
  <si>
    <t>堺市</t>
  </si>
  <si>
    <t>堺市 以下不明</t>
  </si>
  <si>
    <t>堺区</t>
  </si>
  <si>
    <t>美原区</t>
  </si>
  <si>
    <t>岸和田市</t>
  </si>
  <si>
    <t>豊中市</t>
  </si>
  <si>
    <t>池田市</t>
  </si>
  <si>
    <t>吹田市</t>
  </si>
  <si>
    <t>泉大津市</t>
  </si>
  <si>
    <t>高槻市</t>
  </si>
  <si>
    <t>貝塚市</t>
  </si>
  <si>
    <t>守口市</t>
  </si>
  <si>
    <t>枚方市</t>
  </si>
  <si>
    <t>茨木市</t>
  </si>
  <si>
    <t>八尾市</t>
  </si>
  <si>
    <t>泉佐野市</t>
  </si>
  <si>
    <t>富田林市</t>
  </si>
  <si>
    <t>寝屋川市</t>
  </si>
  <si>
    <t>河内長野市</t>
  </si>
  <si>
    <t>松原市</t>
  </si>
  <si>
    <t>大東市</t>
  </si>
  <si>
    <t>和泉市</t>
  </si>
  <si>
    <t>箕面市</t>
  </si>
  <si>
    <t>柏原市</t>
  </si>
  <si>
    <t>羽曳野市</t>
  </si>
  <si>
    <t>門真市</t>
  </si>
  <si>
    <t>摂津市</t>
  </si>
  <si>
    <t>高石市</t>
  </si>
  <si>
    <t>藤井寺市</t>
  </si>
  <si>
    <t>東大阪市</t>
  </si>
  <si>
    <t>泉南市</t>
  </si>
  <si>
    <t>四條畷市</t>
  </si>
  <si>
    <t>交野市</t>
  </si>
  <si>
    <t>大阪狭山市</t>
  </si>
  <si>
    <t>阪南市</t>
  </si>
  <si>
    <t>島本町</t>
  </si>
  <si>
    <t>豊能郡</t>
  </si>
  <si>
    <t>豊能町</t>
  </si>
  <si>
    <t>能勢町</t>
  </si>
  <si>
    <t>泉北郡</t>
  </si>
  <si>
    <t>忠岡町</t>
  </si>
  <si>
    <t>泉南郡</t>
  </si>
  <si>
    <t>熊取町</t>
  </si>
  <si>
    <t>田尻町</t>
  </si>
  <si>
    <t>岬町</t>
  </si>
  <si>
    <t>南河内郡</t>
  </si>
  <si>
    <t>太子町</t>
  </si>
  <si>
    <t>河南町</t>
  </si>
  <si>
    <t>千早赤阪村</t>
  </si>
  <si>
    <t>兵庫県</t>
    <phoneticPr fontId="0"/>
  </si>
  <si>
    <t>Hyogo</t>
    <phoneticPr fontId="0"/>
  </si>
  <si>
    <t>兵庫県</t>
  </si>
  <si>
    <t>神戸市</t>
  </si>
  <si>
    <t>神戸市 以下不明</t>
  </si>
  <si>
    <t>東灘区</t>
  </si>
  <si>
    <t>灘区</t>
  </si>
  <si>
    <t>兵庫区</t>
  </si>
  <si>
    <t>長田区</t>
  </si>
  <si>
    <t>須磨区</t>
  </si>
  <si>
    <t>垂水区</t>
  </si>
  <si>
    <t>姫路市</t>
  </si>
  <si>
    <t>尼崎市</t>
  </si>
  <si>
    <t>明石市</t>
  </si>
  <si>
    <t>西宮市</t>
  </si>
  <si>
    <t>洲本市</t>
  </si>
  <si>
    <t>芦屋市</t>
  </si>
  <si>
    <t>伊丹市</t>
  </si>
  <si>
    <t>相生市</t>
  </si>
  <si>
    <t>豊岡市</t>
  </si>
  <si>
    <t>加古川市</t>
  </si>
  <si>
    <t>赤穂市</t>
  </si>
  <si>
    <t>西脇市</t>
  </si>
  <si>
    <t>宝塚市</t>
  </si>
  <si>
    <t>三木市</t>
  </si>
  <si>
    <t>高砂市</t>
  </si>
  <si>
    <t>川西市</t>
  </si>
  <si>
    <t>小野市</t>
  </si>
  <si>
    <t>三田市</t>
  </si>
  <si>
    <t>加西市</t>
  </si>
  <si>
    <t>篠山市</t>
  </si>
  <si>
    <t>養父市</t>
  </si>
  <si>
    <t>丹波市</t>
  </si>
  <si>
    <t>南あわじ市</t>
  </si>
  <si>
    <t>朝来市</t>
  </si>
  <si>
    <t>淡路市</t>
  </si>
  <si>
    <t>宍粟市</t>
  </si>
  <si>
    <t>加東市</t>
  </si>
  <si>
    <t>たつの市</t>
  </si>
  <si>
    <t>川辺郡</t>
  </si>
  <si>
    <t>猪名川町</t>
  </si>
  <si>
    <t>多可郡</t>
  </si>
  <si>
    <t>多可町</t>
  </si>
  <si>
    <t>加古郡</t>
  </si>
  <si>
    <t>稲美町</t>
  </si>
  <si>
    <t>播磨町</t>
  </si>
  <si>
    <t>神崎郡</t>
  </si>
  <si>
    <t>市川町</t>
  </si>
  <si>
    <t>福崎町</t>
  </si>
  <si>
    <t>神河町</t>
  </si>
  <si>
    <t>揖保郡</t>
  </si>
  <si>
    <t>赤穂郡</t>
  </si>
  <si>
    <t>上郡町</t>
  </si>
  <si>
    <t>佐用郡</t>
  </si>
  <si>
    <t>佐用町</t>
  </si>
  <si>
    <t>美方郡</t>
  </si>
  <si>
    <t>香美町</t>
  </si>
  <si>
    <t>新温泉町</t>
  </si>
  <si>
    <t>奈良県</t>
  </si>
  <si>
    <t>Nara</t>
    <phoneticPr fontId="0"/>
  </si>
  <si>
    <t>奈良市</t>
  </si>
  <si>
    <t>大和高田市</t>
  </si>
  <si>
    <t>大和郡山市</t>
  </si>
  <si>
    <t>天理市</t>
  </si>
  <si>
    <t>橿原市</t>
  </si>
  <si>
    <t>桜井市</t>
  </si>
  <si>
    <t>五條市</t>
  </si>
  <si>
    <t>御所市</t>
  </si>
  <si>
    <t>生駒市</t>
  </si>
  <si>
    <t>香芝市</t>
  </si>
  <si>
    <t>葛城市</t>
  </si>
  <si>
    <t>宇陀市</t>
  </si>
  <si>
    <t>山辺郡</t>
  </si>
  <si>
    <t>山添村</t>
  </si>
  <si>
    <t>生駒郡</t>
  </si>
  <si>
    <t>平群町</t>
  </si>
  <si>
    <t>三郷町</t>
  </si>
  <si>
    <t>斑鳩町</t>
  </si>
  <si>
    <t>安堵町</t>
  </si>
  <si>
    <t>磯城郡</t>
  </si>
  <si>
    <t>三宅町</t>
  </si>
  <si>
    <t>田原本町</t>
  </si>
  <si>
    <t>宇陀郡</t>
  </si>
  <si>
    <t>曽爾村</t>
  </si>
  <si>
    <t>御杖村</t>
  </si>
  <si>
    <t>高市郡</t>
  </si>
  <si>
    <t>高取町</t>
  </si>
  <si>
    <t>明日香村</t>
  </si>
  <si>
    <t>北葛城郡</t>
  </si>
  <si>
    <t>上牧町</t>
  </si>
  <si>
    <t>王寺町</t>
  </si>
  <si>
    <t>広陵町</t>
  </si>
  <si>
    <t>河合町</t>
  </si>
  <si>
    <t>吉野郡</t>
  </si>
  <si>
    <t>吉野町</t>
  </si>
  <si>
    <t>大淀町</t>
  </si>
  <si>
    <t>下市町</t>
  </si>
  <si>
    <t>黒滝村</t>
  </si>
  <si>
    <t>天川村</t>
  </si>
  <si>
    <t>野迫川村</t>
  </si>
  <si>
    <t>十津川村</t>
  </si>
  <si>
    <t>下北山村</t>
  </si>
  <si>
    <t>上北山村</t>
  </si>
  <si>
    <t>東吉野村</t>
  </si>
  <si>
    <t>和歌山県</t>
  </si>
  <si>
    <t>Wakayama</t>
    <phoneticPr fontId="0"/>
  </si>
  <si>
    <t>和歌山市</t>
  </si>
  <si>
    <t>海南市</t>
  </si>
  <si>
    <t>橋本市</t>
  </si>
  <si>
    <t>有田市</t>
  </si>
  <si>
    <t>御坊市</t>
  </si>
  <si>
    <t>田辺市</t>
  </si>
  <si>
    <t>新宮市</t>
  </si>
  <si>
    <t>紀の川市</t>
  </si>
  <si>
    <t>岩出市</t>
  </si>
  <si>
    <t>海草郡</t>
  </si>
  <si>
    <t>紀美野町</t>
  </si>
  <si>
    <t>伊都郡</t>
  </si>
  <si>
    <t>かつらぎ町</t>
  </si>
  <si>
    <t>九度山町</t>
  </si>
  <si>
    <t>高野町</t>
  </si>
  <si>
    <t>有田郡</t>
  </si>
  <si>
    <t>湯浅町</t>
  </si>
  <si>
    <t>広川町</t>
  </si>
  <si>
    <t>有田川町</t>
  </si>
  <si>
    <t>由良町</t>
  </si>
  <si>
    <t>印南町</t>
  </si>
  <si>
    <t>みなべ町</t>
  </si>
  <si>
    <t>日高川町</t>
  </si>
  <si>
    <t>西牟婁郡</t>
  </si>
  <si>
    <t>白浜町</t>
  </si>
  <si>
    <t>上富田町</t>
  </si>
  <si>
    <t>すさみ町</t>
  </si>
  <si>
    <t>東牟婁郡</t>
  </si>
  <si>
    <t>那智勝浦町</t>
  </si>
  <si>
    <t>太地町</t>
  </si>
  <si>
    <t>古座川町</t>
  </si>
  <si>
    <t>北山村</t>
  </si>
  <si>
    <t>串本町</t>
  </si>
  <si>
    <t>鳥取県</t>
  </si>
  <si>
    <t>Tottori</t>
    <phoneticPr fontId="0"/>
  </si>
  <si>
    <t>鳥取市</t>
  </si>
  <si>
    <t>米子市</t>
  </si>
  <si>
    <t>倉吉市</t>
  </si>
  <si>
    <t>境港市</t>
  </si>
  <si>
    <t>岩美郡</t>
  </si>
  <si>
    <t>岩美町</t>
  </si>
  <si>
    <t>八頭郡</t>
  </si>
  <si>
    <t>若桜町</t>
  </si>
  <si>
    <t>智頭町</t>
  </si>
  <si>
    <t>八頭町</t>
  </si>
  <si>
    <t>東伯郡</t>
  </si>
  <si>
    <t>三朝町</t>
  </si>
  <si>
    <t>湯梨浜町</t>
  </si>
  <si>
    <t>琴浦町</t>
  </si>
  <si>
    <t>北栄町</t>
  </si>
  <si>
    <t>西伯郡</t>
  </si>
  <si>
    <t>日吉津村</t>
  </si>
  <si>
    <t>大山町</t>
  </si>
  <si>
    <t>伯耆町</t>
  </si>
  <si>
    <t>日野郡</t>
  </si>
  <si>
    <t>日南町</t>
  </si>
  <si>
    <t>江府町</t>
  </si>
  <si>
    <t>島根県</t>
    <phoneticPr fontId="0"/>
  </si>
  <si>
    <t>松江市</t>
  </si>
  <si>
    <t>Shimane</t>
    <phoneticPr fontId="0"/>
  </si>
  <si>
    <t>島根県</t>
  </si>
  <si>
    <t>浜田市</t>
  </si>
  <si>
    <t>出雲市</t>
  </si>
  <si>
    <t>益田市</t>
  </si>
  <si>
    <t>大田市</t>
  </si>
  <si>
    <t>安来市</t>
  </si>
  <si>
    <t>江津市</t>
  </si>
  <si>
    <t>雲南市</t>
  </si>
  <si>
    <t>東出雲町</t>
    <phoneticPr fontId="0"/>
  </si>
  <si>
    <t>仁多郡</t>
  </si>
  <si>
    <t>奥出雲町</t>
  </si>
  <si>
    <t>飯石郡</t>
  </si>
  <si>
    <t>飯南町</t>
  </si>
  <si>
    <t>簸川郡</t>
  </si>
  <si>
    <t>斐川町</t>
  </si>
  <si>
    <t>邑智郡</t>
  </si>
  <si>
    <t>川本町</t>
  </si>
  <si>
    <t>邑南町</t>
  </si>
  <si>
    <t>鹿足郡</t>
  </si>
  <si>
    <t>津和野町</t>
  </si>
  <si>
    <t>吉賀町</t>
  </si>
  <si>
    <t>隠岐郡</t>
  </si>
  <si>
    <t>海士町</t>
  </si>
  <si>
    <t>西ノ島町</t>
  </si>
  <si>
    <t>知夫村</t>
  </si>
  <si>
    <t>隠岐の島町</t>
  </si>
  <si>
    <t>岡山県</t>
  </si>
  <si>
    <t>Okayama</t>
    <phoneticPr fontId="0"/>
  </si>
  <si>
    <t>岡山市</t>
  </si>
  <si>
    <t>倉敷市</t>
  </si>
  <si>
    <t>津山市</t>
  </si>
  <si>
    <t>玉野市</t>
  </si>
  <si>
    <t>笠岡市</t>
  </si>
  <si>
    <t>井原市</t>
  </si>
  <si>
    <t>総社市</t>
  </si>
  <si>
    <t>高梁市</t>
  </si>
  <si>
    <t>新見市</t>
  </si>
  <si>
    <t>備前市</t>
  </si>
  <si>
    <t>瀬戸内市</t>
  </si>
  <si>
    <t>赤磐市</t>
  </si>
  <si>
    <t>真庭市</t>
  </si>
  <si>
    <t>美作市</t>
  </si>
  <si>
    <t>浅口市</t>
  </si>
  <si>
    <t>和気郡</t>
  </si>
  <si>
    <t>和気町</t>
  </si>
  <si>
    <t>都窪郡</t>
  </si>
  <si>
    <t>早島町</t>
  </si>
  <si>
    <t>浅口郡</t>
  </si>
  <si>
    <t>里庄町</t>
  </si>
  <si>
    <t>小田郡</t>
  </si>
  <si>
    <t>矢掛町</t>
  </si>
  <si>
    <t>真庭郡</t>
  </si>
  <si>
    <t>新庄村</t>
  </si>
  <si>
    <t>苫田郡</t>
  </si>
  <si>
    <t>鏡野町</t>
  </si>
  <si>
    <t>勝田郡</t>
  </si>
  <si>
    <t>勝央町</t>
  </si>
  <si>
    <t>奈義町</t>
  </si>
  <si>
    <t>英田郡</t>
  </si>
  <si>
    <t>西粟倉村</t>
  </si>
  <si>
    <t>久米郡</t>
  </si>
  <si>
    <t>久米南町</t>
  </si>
  <si>
    <t>美咲町</t>
  </si>
  <si>
    <t>加賀郡</t>
  </si>
  <si>
    <t>吉備中央町</t>
  </si>
  <si>
    <t>広島県</t>
  </si>
  <si>
    <t>Hiroshima</t>
    <phoneticPr fontId="0"/>
  </si>
  <si>
    <t>広島市</t>
  </si>
  <si>
    <t>広島市 以下不明</t>
  </si>
  <si>
    <t>安佐南区</t>
  </si>
  <si>
    <t>安佐北区</t>
  </si>
  <si>
    <t>安芸区</t>
  </si>
  <si>
    <t>佐伯区</t>
  </si>
  <si>
    <t>呉市</t>
  </si>
  <si>
    <t>竹原市</t>
  </si>
  <si>
    <t>三原市</t>
  </si>
  <si>
    <t>尾道市</t>
  </si>
  <si>
    <t>福山市</t>
  </si>
  <si>
    <t>三次市</t>
  </si>
  <si>
    <t>庄原市</t>
  </si>
  <si>
    <t>大竹市</t>
  </si>
  <si>
    <t>東広島市</t>
  </si>
  <si>
    <t>廿日市市</t>
  </si>
  <si>
    <t>安芸高田市</t>
  </si>
  <si>
    <t>江田島市</t>
  </si>
  <si>
    <t>安芸郡</t>
  </si>
  <si>
    <t>府中町</t>
  </si>
  <si>
    <t>海田町</t>
  </si>
  <si>
    <t>熊野町</t>
  </si>
  <si>
    <t>坂町</t>
  </si>
  <si>
    <t>山県郡</t>
  </si>
  <si>
    <t>安芸太田町</t>
  </si>
  <si>
    <t>北広島町</t>
  </si>
  <si>
    <t>豊田郡</t>
  </si>
  <si>
    <t>大崎上島町</t>
  </si>
  <si>
    <t>世羅郡</t>
  </si>
  <si>
    <t>世羅町</t>
  </si>
  <si>
    <t>神石郡</t>
  </si>
  <si>
    <t>神石高原町</t>
  </si>
  <si>
    <t>山口県</t>
  </si>
  <si>
    <t>Yamaguchi</t>
    <phoneticPr fontId="0"/>
  </si>
  <si>
    <t>下関市</t>
  </si>
  <si>
    <t>宇部市</t>
  </si>
  <si>
    <t>山口市</t>
  </si>
  <si>
    <t>萩市</t>
  </si>
  <si>
    <t>防府市</t>
  </si>
  <si>
    <t>下松市</t>
  </si>
  <si>
    <t>岩国市</t>
  </si>
  <si>
    <t>光市</t>
  </si>
  <si>
    <t>長門市</t>
  </si>
  <si>
    <t>柳井市</t>
  </si>
  <si>
    <t>美祢市</t>
  </si>
  <si>
    <t>周南市</t>
  </si>
  <si>
    <t>山陽小野田市</t>
  </si>
  <si>
    <t>大島郡</t>
  </si>
  <si>
    <t>周防大島町</t>
  </si>
  <si>
    <t>玖珂郡</t>
  </si>
  <si>
    <t>和木町</t>
  </si>
  <si>
    <t>熊毛郡</t>
  </si>
  <si>
    <t>上関町</t>
  </si>
  <si>
    <t>田布施町</t>
  </si>
  <si>
    <t>平生町</t>
  </si>
  <si>
    <t>美東町</t>
  </si>
  <si>
    <t>美祢郡</t>
  </si>
  <si>
    <t>秋芳町</t>
  </si>
  <si>
    <t>阿武郡</t>
  </si>
  <si>
    <t>阿武町</t>
  </si>
  <si>
    <t>阿東町</t>
  </si>
  <si>
    <t>徳島県</t>
  </si>
  <si>
    <t>Tokushima</t>
    <phoneticPr fontId="0"/>
  </si>
  <si>
    <t>徳島市</t>
  </si>
  <si>
    <t>鳴門市</t>
  </si>
  <si>
    <t>小松島市</t>
  </si>
  <si>
    <t>阿南市</t>
  </si>
  <si>
    <t>吉野川市</t>
  </si>
  <si>
    <t>阿波市</t>
  </si>
  <si>
    <t>美馬市</t>
  </si>
  <si>
    <t>三好市</t>
  </si>
  <si>
    <t>勝浦郡</t>
  </si>
  <si>
    <t>勝浦町</t>
  </si>
  <si>
    <t>上勝町</t>
  </si>
  <si>
    <t>名東郡</t>
  </si>
  <si>
    <t>佐那河内村</t>
  </si>
  <si>
    <t>名西郡</t>
  </si>
  <si>
    <t>石井町</t>
  </si>
  <si>
    <t>神山町</t>
  </si>
  <si>
    <t>那賀郡</t>
  </si>
  <si>
    <t>那賀町</t>
  </si>
  <si>
    <t>牟岐町</t>
  </si>
  <si>
    <t>美波町</t>
  </si>
  <si>
    <t>海陽町</t>
  </si>
  <si>
    <t>板野郡</t>
  </si>
  <si>
    <t>松茂町</t>
  </si>
  <si>
    <t>北島町</t>
  </si>
  <si>
    <t>藍住町</t>
  </si>
  <si>
    <t>板野町</t>
  </si>
  <si>
    <t>上板町</t>
  </si>
  <si>
    <t>美馬郡</t>
  </si>
  <si>
    <t>つるぎ町</t>
  </si>
  <si>
    <t>三好郡</t>
  </si>
  <si>
    <t>東みよし町</t>
  </si>
  <si>
    <t>香川県</t>
  </si>
  <si>
    <t>Kagawa</t>
    <phoneticPr fontId="0"/>
  </si>
  <si>
    <t>高松市</t>
  </si>
  <si>
    <t>丸亀市</t>
  </si>
  <si>
    <t>坂出市</t>
  </si>
  <si>
    <t>善通寺市</t>
  </si>
  <si>
    <t>観音寺市</t>
  </si>
  <si>
    <t>さぬき市</t>
  </si>
  <si>
    <t>東かがわ市</t>
  </si>
  <si>
    <t>三豊市</t>
  </si>
  <si>
    <t>小豆郡</t>
  </si>
  <si>
    <t>土庄町</t>
  </si>
  <si>
    <t>小豆島町</t>
  </si>
  <si>
    <t>木田郡</t>
  </si>
  <si>
    <t>三木町</t>
  </si>
  <si>
    <t>香川郡</t>
  </si>
  <si>
    <t>直島町</t>
  </si>
  <si>
    <t>綾歌郡</t>
  </si>
  <si>
    <t>宇多津町</t>
  </si>
  <si>
    <t>綾川町</t>
  </si>
  <si>
    <t>仲多度郡</t>
  </si>
  <si>
    <t>琴平町</t>
  </si>
  <si>
    <t>多度津町</t>
  </si>
  <si>
    <t>まんのう町</t>
  </si>
  <si>
    <t>愛媛県</t>
  </si>
  <si>
    <t>Aihime</t>
    <phoneticPr fontId="0"/>
  </si>
  <si>
    <t>松山市</t>
  </si>
  <si>
    <t>今治市</t>
  </si>
  <si>
    <t>宇和島市</t>
  </si>
  <si>
    <t>八幡浜市</t>
  </si>
  <si>
    <t>新居浜市</t>
  </si>
  <si>
    <t>西条市</t>
  </si>
  <si>
    <t>大洲市</t>
  </si>
  <si>
    <t>伊予市</t>
  </si>
  <si>
    <t>四国中央市</t>
  </si>
  <si>
    <t>西予市</t>
  </si>
  <si>
    <t>東温市</t>
  </si>
  <si>
    <t>越智郡</t>
  </si>
  <si>
    <t>上島町</t>
  </si>
  <si>
    <t>上浮穴郡</t>
  </si>
  <si>
    <t>久万高原町</t>
  </si>
  <si>
    <t>伊予郡</t>
  </si>
  <si>
    <t>砥部町</t>
  </si>
  <si>
    <t>喜多郡</t>
  </si>
  <si>
    <t>内子町</t>
  </si>
  <si>
    <t>西宇和郡</t>
  </si>
  <si>
    <t>伊方町</t>
  </si>
  <si>
    <t>北宇和郡</t>
  </si>
  <si>
    <t>松野町</t>
  </si>
  <si>
    <t>鬼北町</t>
  </si>
  <si>
    <t>南宇和郡</t>
  </si>
  <si>
    <t>愛南町</t>
  </si>
  <si>
    <t>高知県</t>
  </si>
  <si>
    <t>Takachi</t>
    <phoneticPr fontId="0"/>
  </si>
  <si>
    <t>高知市</t>
  </si>
  <si>
    <t>室戸市</t>
  </si>
  <si>
    <t>安芸市</t>
  </si>
  <si>
    <t>南国市</t>
  </si>
  <si>
    <t>土佐市</t>
  </si>
  <si>
    <t>須崎市</t>
  </si>
  <si>
    <t>宿毛市</t>
  </si>
  <si>
    <t>土佐清水市</t>
  </si>
  <si>
    <t>四万十市</t>
  </si>
  <si>
    <t>香南市</t>
  </si>
  <si>
    <t>香美市</t>
  </si>
  <si>
    <t>東洋町</t>
  </si>
  <si>
    <t>奈半利町</t>
  </si>
  <si>
    <t>田野町</t>
  </si>
  <si>
    <t>安田町</t>
  </si>
  <si>
    <t>北川村</t>
  </si>
  <si>
    <t>馬路村</t>
  </si>
  <si>
    <t>芸西村</t>
  </si>
  <si>
    <t>長岡郡</t>
  </si>
  <si>
    <t>本山町</t>
  </si>
  <si>
    <t>大豊町</t>
  </si>
  <si>
    <t>土佐郡</t>
  </si>
  <si>
    <t>土佐町</t>
  </si>
  <si>
    <t>大川村</t>
  </si>
  <si>
    <t>吾川郡</t>
  </si>
  <si>
    <t>春野町</t>
  </si>
  <si>
    <t>いの町</t>
  </si>
  <si>
    <t>仁淀川町</t>
  </si>
  <si>
    <t>高岡郡</t>
  </si>
  <si>
    <t>中土佐町</t>
  </si>
  <si>
    <t>佐川町</t>
  </si>
  <si>
    <t>越知町</t>
  </si>
  <si>
    <t>檮原町</t>
  </si>
  <si>
    <t>日高村</t>
  </si>
  <si>
    <t>津野町</t>
  </si>
  <si>
    <t>四万十町</t>
  </si>
  <si>
    <t>幡多郡</t>
  </si>
  <si>
    <t>大月町</t>
  </si>
  <si>
    <t>三原村</t>
  </si>
  <si>
    <t>黒潮町</t>
  </si>
  <si>
    <t>福岡県</t>
  </si>
  <si>
    <t>Fukuoka</t>
    <phoneticPr fontId="0"/>
  </si>
  <si>
    <t>北九州市</t>
  </si>
  <si>
    <t>北九州市 以下不明</t>
  </si>
  <si>
    <t>門司区</t>
  </si>
  <si>
    <t>若松区</t>
  </si>
  <si>
    <t>戸畑区</t>
  </si>
  <si>
    <t>小倉北区</t>
  </si>
  <si>
    <t>小倉南区</t>
  </si>
  <si>
    <t>八幡東区</t>
  </si>
  <si>
    <t>八幡西区</t>
  </si>
  <si>
    <t>福岡市</t>
  </si>
  <si>
    <t>福岡市 以下不明</t>
  </si>
  <si>
    <t>博多区</t>
  </si>
  <si>
    <t>城南区</t>
  </si>
  <si>
    <t>早良区</t>
  </si>
  <si>
    <t>大牟田市</t>
  </si>
  <si>
    <t>久留米市</t>
  </si>
  <si>
    <t>直方市</t>
  </si>
  <si>
    <t>飯塚市</t>
  </si>
  <si>
    <t>田川市</t>
  </si>
  <si>
    <t>柳川市</t>
  </si>
  <si>
    <t>八女市</t>
  </si>
  <si>
    <t>筑後市</t>
  </si>
  <si>
    <t>大川市</t>
  </si>
  <si>
    <t>行橋市</t>
  </si>
  <si>
    <t>豊前市</t>
  </si>
  <si>
    <t>中間市</t>
  </si>
  <si>
    <t>小郡市</t>
  </si>
  <si>
    <t>筑紫野市</t>
  </si>
  <si>
    <t>春日市</t>
  </si>
  <si>
    <t>大野城市</t>
  </si>
  <si>
    <t>宗像市</t>
  </si>
  <si>
    <t>太宰府市</t>
  </si>
  <si>
    <t>前原市</t>
  </si>
  <si>
    <t>古賀市</t>
  </si>
  <si>
    <t>福津市</t>
  </si>
  <si>
    <t>うきは市</t>
  </si>
  <si>
    <t>宮若市</t>
  </si>
  <si>
    <t>嘉麻市</t>
  </si>
  <si>
    <t>朝倉市</t>
  </si>
  <si>
    <t>みやま市</t>
  </si>
  <si>
    <t>筑紫郡</t>
  </si>
  <si>
    <t>糟屋郡</t>
  </si>
  <si>
    <t>宇美町</t>
  </si>
  <si>
    <t>篠栗町</t>
  </si>
  <si>
    <t>志免町</t>
  </si>
  <si>
    <t>須恵町</t>
  </si>
  <si>
    <t>新宮町</t>
  </si>
  <si>
    <t>久山町</t>
  </si>
  <si>
    <t>粕屋町</t>
  </si>
  <si>
    <t>遠賀郡</t>
  </si>
  <si>
    <t>芦屋町</t>
  </si>
  <si>
    <t>水巻町</t>
  </si>
  <si>
    <t>岡垣町</t>
  </si>
  <si>
    <t>遠賀町</t>
  </si>
  <si>
    <t>鞍手郡</t>
  </si>
  <si>
    <t>小竹町</t>
  </si>
  <si>
    <t>鞍手町</t>
  </si>
  <si>
    <t>嘉穂郡</t>
  </si>
  <si>
    <t>桂川町</t>
  </si>
  <si>
    <t>朝倉郡</t>
  </si>
  <si>
    <t>筑前町</t>
  </si>
  <si>
    <t>東峰村</t>
  </si>
  <si>
    <t>二丈町</t>
  </si>
  <si>
    <t>志摩町</t>
  </si>
  <si>
    <t>三井郡</t>
  </si>
  <si>
    <t>大刀洗町</t>
  </si>
  <si>
    <t>三潴郡</t>
  </si>
  <si>
    <t>大木町</t>
  </si>
  <si>
    <t>八女郡</t>
  </si>
  <si>
    <t>黒木町</t>
  </si>
  <si>
    <t>立花町</t>
  </si>
  <si>
    <t>矢部村</t>
  </si>
  <si>
    <t>星野村</t>
  </si>
  <si>
    <t>田川郡</t>
  </si>
  <si>
    <t>香春町</t>
  </si>
  <si>
    <t>添田町</t>
  </si>
  <si>
    <t>糸田町</t>
  </si>
  <si>
    <t>大任町</t>
  </si>
  <si>
    <t>赤村</t>
  </si>
  <si>
    <t>福智町</t>
  </si>
  <si>
    <t>京都郡</t>
  </si>
  <si>
    <t>苅田町</t>
  </si>
  <si>
    <t>みやこ町</t>
  </si>
  <si>
    <t>築上郡</t>
  </si>
  <si>
    <t>吉富町</t>
  </si>
  <si>
    <t>上毛町</t>
  </si>
  <si>
    <t>築上町</t>
  </si>
  <si>
    <t>佐賀県</t>
  </si>
  <si>
    <t>Saka</t>
    <phoneticPr fontId="0"/>
  </si>
  <si>
    <t>佐賀市</t>
  </si>
  <si>
    <t>唐津市</t>
  </si>
  <si>
    <t>鳥栖市</t>
  </si>
  <si>
    <t>多久市</t>
  </si>
  <si>
    <t>伊万里市</t>
  </si>
  <si>
    <t>武雄市</t>
  </si>
  <si>
    <t>鹿島市</t>
  </si>
  <si>
    <t>小城市</t>
  </si>
  <si>
    <t>嬉野市</t>
  </si>
  <si>
    <t>神埼市</t>
  </si>
  <si>
    <t>佐賀郡</t>
  </si>
  <si>
    <t>川副町</t>
  </si>
  <si>
    <t>東与賀町</t>
  </si>
  <si>
    <t>久保田町</t>
  </si>
  <si>
    <t>神埼郡</t>
  </si>
  <si>
    <t>吉野ヶ里町</t>
  </si>
  <si>
    <t>三養基郡</t>
  </si>
  <si>
    <t>基山町</t>
  </si>
  <si>
    <t>上峰町</t>
  </si>
  <si>
    <t>みやき町</t>
  </si>
  <si>
    <t>東松浦郡</t>
  </si>
  <si>
    <t>玄海町</t>
  </si>
  <si>
    <t>西松浦郡</t>
  </si>
  <si>
    <t>有田町</t>
  </si>
  <si>
    <t>杵島郡</t>
  </si>
  <si>
    <t>大町町</t>
  </si>
  <si>
    <t>江北町</t>
  </si>
  <si>
    <t>白石町</t>
  </si>
  <si>
    <t>藤津郡</t>
  </si>
  <si>
    <t>太良町</t>
  </si>
  <si>
    <t>長崎県</t>
  </si>
  <si>
    <t>Nagasaki</t>
    <phoneticPr fontId="0"/>
  </si>
  <si>
    <t>長崎市</t>
  </si>
  <si>
    <t>佐世保市</t>
  </si>
  <si>
    <t>島原市</t>
  </si>
  <si>
    <t>諫早市</t>
  </si>
  <si>
    <t>大村市</t>
  </si>
  <si>
    <t>平戸市</t>
  </si>
  <si>
    <t>松浦市</t>
  </si>
  <si>
    <t>対馬市</t>
  </si>
  <si>
    <t>壱岐市</t>
  </si>
  <si>
    <t>五島市</t>
  </si>
  <si>
    <t>西海市</t>
  </si>
  <si>
    <t>雲仙市</t>
  </si>
  <si>
    <t>南島原市</t>
  </si>
  <si>
    <t>西彼杵郡</t>
  </si>
  <si>
    <t>長与町</t>
  </si>
  <si>
    <t>時津町</t>
  </si>
  <si>
    <t>東彼杵郡</t>
  </si>
  <si>
    <t>東彼杵町</t>
  </si>
  <si>
    <t>川棚町</t>
  </si>
  <si>
    <t>波佐見町</t>
  </si>
  <si>
    <t>北松浦郡</t>
  </si>
  <si>
    <t>小値賀町</t>
  </si>
  <si>
    <t>江迎町</t>
  </si>
  <si>
    <t>鹿町町</t>
  </si>
  <si>
    <t>佐々町</t>
  </si>
  <si>
    <t>南松浦郡</t>
  </si>
  <si>
    <t>新上五島町</t>
  </si>
  <si>
    <t>熊本県</t>
  </si>
  <si>
    <t>Kumamoto</t>
    <phoneticPr fontId="0"/>
  </si>
  <si>
    <t>熊本市</t>
  </si>
  <si>
    <t>八代市</t>
  </si>
  <si>
    <t>人吉市</t>
  </si>
  <si>
    <t>荒尾市</t>
  </si>
  <si>
    <t>水俣市</t>
  </si>
  <si>
    <t>玉名市</t>
  </si>
  <si>
    <t>山鹿市</t>
  </si>
  <si>
    <t>菊池市</t>
  </si>
  <si>
    <t>宇土市</t>
  </si>
  <si>
    <t>上天草市</t>
  </si>
  <si>
    <t>宇城市</t>
  </si>
  <si>
    <t>阿蘇市</t>
  </si>
  <si>
    <t>天草市</t>
  </si>
  <si>
    <t>合志市</t>
  </si>
  <si>
    <t>下益城郡</t>
  </si>
  <si>
    <t>城南町</t>
  </si>
  <si>
    <t>富合町</t>
  </si>
  <si>
    <t>玉名郡</t>
  </si>
  <si>
    <t>玉東町</t>
  </si>
  <si>
    <t>南関町</t>
  </si>
  <si>
    <t>長洲町</t>
  </si>
  <si>
    <t>和水町</t>
  </si>
  <si>
    <t>植木町</t>
  </si>
  <si>
    <t>菊池郡</t>
  </si>
  <si>
    <t>大津町</t>
  </si>
  <si>
    <t>菊陽町</t>
  </si>
  <si>
    <t>阿蘇郡</t>
  </si>
  <si>
    <t>南小国町</t>
  </si>
  <si>
    <t>産山村</t>
  </si>
  <si>
    <t>西原村</t>
  </si>
  <si>
    <t>南阿蘇村</t>
  </si>
  <si>
    <t>上益城郡</t>
  </si>
  <si>
    <t>御船町</t>
  </si>
  <si>
    <t>嘉島町</t>
  </si>
  <si>
    <t>益城町</t>
  </si>
  <si>
    <t>甲佐町</t>
  </si>
  <si>
    <t>山都町</t>
  </si>
  <si>
    <t>八代郡</t>
  </si>
  <si>
    <t>氷川町</t>
  </si>
  <si>
    <t>葦北郡</t>
  </si>
  <si>
    <t>芦北町</t>
  </si>
  <si>
    <t>津奈木町</t>
  </si>
  <si>
    <t>球磨郡</t>
  </si>
  <si>
    <t>錦町</t>
  </si>
  <si>
    <t>多良木町</t>
  </si>
  <si>
    <t>湯前町</t>
  </si>
  <si>
    <t>水上村</t>
  </si>
  <si>
    <t>相良村</t>
  </si>
  <si>
    <t>五木村</t>
  </si>
  <si>
    <t>山江村</t>
  </si>
  <si>
    <t>球磨村</t>
  </si>
  <si>
    <t>あさぎり町</t>
  </si>
  <si>
    <t>天草郡</t>
  </si>
  <si>
    <t>苓北町</t>
  </si>
  <si>
    <t>大分県</t>
    <phoneticPr fontId="0"/>
  </si>
  <si>
    <t>Oita</t>
    <phoneticPr fontId="0"/>
  </si>
  <si>
    <t>大分県</t>
  </si>
  <si>
    <t>大分市</t>
  </si>
  <si>
    <t>別府市</t>
  </si>
  <si>
    <t>中津市</t>
  </si>
  <si>
    <t>日田市</t>
  </si>
  <si>
    <t>佐伯市</t>
  </si>
  <si>
    <t>臼杵市</t>
  </si>
  <si>
    <t>津久見市</t>
  </si>
  <si>
    <t>竹田市</t>
  </si>
  <si>
    <t>豊後高田市</t>
  </si>
  <si>
    <t>杵築市</t>
  </si>
  <si>
    <t>宇佐市</t>
  </si>
  <si>
    <t>豊後大野市</t>
  </si>
  <si>
    <t>由布市</t>
  </si>
  <si>
    <t>国東市</t>
  </si>
  <si>
    <t>東国東郡</t>
  </si>
  <si>
    <t>姫島村</t>
  </si>
  <si>
    <t>速見郡</t>
  </si>
  <si>
    <t>日出町</t>
  </si>
  <si>
    <t>玖珠郡</t>
  </si>
  <si>
    <t>九重町</t>
  </si>
  <si>
    <t>玖珠町</t>
  </si>
  <si>
    <t>宮崎県</t>
  </si>
  <si>
    <t>Miyasaki</t>
    <phoneticPr fontId="0"/>
  </si>
  <si>
    <t>宮崎市</t>
  </si>
  <si>
    <t>都城市</t>
  </si>
  <si>
    <t>延岡市</t>
  </si>
  <si>
    <t>日南市</t>
  </si>
  <si>
    <t>小林市</t>
  </si>
  <si>
    <t>日向市</t>
  </si>
  <si>
    <t>串間市</t>
  </si>
  <si>
    <t>西都市</t>
  </si>
  <si>
    <t>えびの市</t>
  </si>
  <si>
    <t>宮崎郡</t>
  </si>
  <si>
    <t>清武町</t>
  </si>
  <si>
    <t>北郷町</t>
  </si>
  <si>
    <t>南郷町</t>
  </si>
  <si>
    <t>北諸県郡</t>
  </si>
  <si>
    <t>三股町</t>
  </si>
  <si>
    <t>西諸県郡</t>
  </si>
  <si>
    <t>高原町</t>
  </si>
  <si>
    <t>野尻町</t>
  </si>
  <si>
    <t>東諸県郡</t>
  </si>
  <si>
    <t>国富町</t>
  </si>
  <si>
    <t>綾町</t>
  </si>
  <si>
    <t>児湯郡</t>
  </si>
  <si>
    <t>高鍋町</t>
  </si>
  <si>
    <t>新富町</t>
  </si>
  <si>
    <t>西米良村</t>
  </si>
  <si>
    <t>木城町</t>
  </si>
  <si>
    <t>川南町</t>
  </si>
  <si>
    <t>都農町</t>
  </si>
  <si>
    <t>東臼杵郡</t>
  </si>
  <si>
    <t>門川町</t>
  </si>
  <si>
    <t>諸塚村</t>
  </si>
  <si>
    <t>椎葉村</t>
  </si>
  <si>
    <t>西臼杵郡</t>
  </si>
  <si>
    <t>高千穂町</t>
  </si>
  <si>
    <t>日之影町</t>
  </si>
  <si>
    <t>五ヶ瀬町</t>
  </si>
  <si>
    <t>鹿児島県</t>
    <phoneticPr fontId="0"/>
  </si>
  <si>
    <t>Kagoshima</t>
    <phoneticPr fontId="0"/>
  </si>
  <si>
    <t>鹿児島県</t>
  </si>
  <si>
    <t>鹿児島市</t>
  </si>
  <si>
    <t>鹿屋市</t>
  </si>
  <si>
    <t>枕崎市</t>
  </si>
  <si>
    <t>阿久根市</t>
  </si>
  <si>
    <t>出水市</t>
  </si>
  <si>
    <t>大口市</t>
  </si>
  <si>
    <t>指宿市</t>
  </si>
  <si>
    <t>西之表市</t>
  </si>
  <si>
    <t>垂水市</t>
  </si>
  <si>
    <t>薩摩川内市</t>
  </si>
  <si>
    <t>日置市</t>
  </si>
  <si>
    <t>曽於市</t>
  </si>
  <si>
    <t>霧島市</t>
  </si>
  <si>
    <t>いちき串木野市</t>
  </si>
  <si>
    <t>南さつま市</t>
  </si>
  <si>
    <t>志布志市</t>
  </si>
  <si>
    <t>奄美市</t>
  </si>
  <si>
    <t>鹿児島郡</t>
  </si>
  <si>
    <t>三島村</t>
  </si>
  <si>
    <t>十島村</t>
  </si>
  <si>
    <t>頴娃町</t>
  </si>
  <si>
    <t>知覧町</t>
  </si>
  <si>
    <t>薩摩郡</t>
  </si>
  <si>
    <t>さつま町</t>
  </si>
  <si>
    <t>出水郡</t>
  </si>
  <si>
    <t>長島町</t>
  </si>
  <si>
    <t>伊佐郡</t>
  </si>
  <si>
    <t>菱刈町</t>
  </si>
  <si>
    <t>姶良郡</t>
  </si>
  <si>
    <t>加治木町</t>
  </si>
  <si>
    <t>姶良町</t>
  </si>
  <si>
    <t>蒲生町</t>
  </si>
  <si>
    <t>湧水町</t>
  </si>
  <si>
    <t>曽於郡</t>
  </si>
  <si>
    <t>大崎町</t>
  </si>
  <si>
    <t>肝属郡</t>
  </si>
  <si>
    <t>東串良町</t>
  </si>
  <si>
    <t>錦江町</t>
  </si>
  <si>
    <t>南大隅町</t>
  </si>
  <si>
    <t>肝付町</t>
  </si>
  <si>
    <t>中種子町</t>
  </si>
  <si>
    <t>南種子町</t>
  </si>
  <si>
    <t>屋久島町</t>
  </si>
  <si>
    <t>大和村</t>
  </si>
  <si>
    <t>宇検村</t>
  </si>
  <si>
    <t>瀬戸内町</t>
  </si>
  <si>
    <t>龍郷町</t>
  </si>
  <si>
    <t>喜界町</t>
  </si>
  <si>
    <t>徳之島町</t>
  </si>
  <si>
    <t>天城町</t>
  </si>
  <si>
    <t>伊仙町</t>
  </si>
  <si>
    <t>和泊町</t>
  </si>
  <si>
    <t>知名町</t>
  </si>
  <si>
    <t>与論町</t>
  </si>
  <si>
    <t>沖縄県</t>
  </si>
  <si>
    <t>Okinawa</t>
    <phoneticPr fontId="0"/>
  </si>
  <si>
    <t>那覇市</t>
  </si>
  <si>
    <t>宜野湾市</t>
  </si>
  <si>
    <t>石垣市</t>
  </si>
  <si>
    <t>浦添市</t>
  </si>
  <si>
    <t>名護市</t>
  </si>
  <si>
    <t>糸満市</t>
  </si>
  <si>
    <t>沖縄市</t>
  </si>
  <si>
    <t>豊見城市</t>
  </si>
  <si>
    <t>うるま市</t>
  </si>
  <si>
    <t>宮古島市</t>
  </si>
  <si>
    <t>南城市</t>
  </si>
  <si>
    <t>国頭郡</t>
  </si>
  <si>
    <t>国頭村</t>
  </si>
  <si>
    <t>大宜味村</t>
  </si>
  <si>
    <t>東村</t>
  </si>
  <si>
    <t>今帰仁村</t>
  </si>
  <si>
    <t>本部町</t>
  </si>
  <si>
    <t>恩納村</t>
  </si>
  <si>
    <t>宜野座村</t>
  </si>
  <si>
    <t>金武町</t>
  </si>
  <si>
    <t>伊江村</t>
  </si>
  <si>
    <t>中頭郡</t>
  </si>
  <si>
    <t>読谷村</t>
  </si>
  <si>
    <t>嘉手納町</t>
  </si>
  <si>
    <t>北谷町</t>
  </si>
  <si>
    <t>北中城村</t>
  </si>
  <si>
    <t>中城村</t>
  </si>
  <si>
    <t>西原町</t>
  </si>
  <si>
    <t>島尻郡</t>
  </si>
  <si>
    <t>与那原町</t>
  </si>
  <si>
    <t>南風原町</t>
  </si>
  <si>
    <t>渡嘉敷村</t>
  </si>
  <si>
    <t>座間味村</t>
  </si>
  <si>
    <t>粟国村</t>
  </si>
  <si>
    <t>渡名喜村</t>
  </si>
  <si>
    <t>南大東村</t>
  </si>
  <si>
    <t>北大東村</t>
  </si>
  <si>
    <t>伊平屋村</t>
  </si>
  <si>
    <t>伊是名村</t>
  </si>
  <si>
    <t>久米島町</t>
  </si>
  <si>
    <t>八重瀬町</t>
  </si>
  <si>
    <t>宮古郡</t>
  </si>
  <si>
    <t>多良間村</t>
  </si>
  <si>
    <t>八重山郡</t>
  </si>
  <si>
    <t>竹富町</t>
  </si>
  <si>
    <t>与那国町</t>
  </si>
  <si>
    <t>FromLat</t>
  </si>
  <si>
    <t>FromLon</t>
  </si>
  <si>
    <t>ToLat</t>
  </si>
  <si>
    <t>ToLon</t>
  </si>
  <si>
    <t>2 Tons Truck</t>
  </si>
  <si>
    <t>5 Tons Truck</t>
  </si>
  <si>
    <t>10 Tons Truck</t>
  </si>
  <si>
    <t>Rent</t>
  </si>
  <si>
    <t>Expressway</t>
  </si>
  <si>
    <t>Driver</t>
  </si>
  <si>
    <t>Per Kg</t>
  </si>
  <si>
    <t>ToRegion</t>
  </si>
  <si>
    <t>AverageDistance</t>
  </si>
  <si>
    <t>FromPrefecture</t>
  </si>
  <si>
    <t>FromRegion</t>
  </si>
  <si>
    <t>ToPrefecture</t>
  </si>
  <si>
    <t>FromEuclideanX</t>
  </si>
  <si>
    <t>FromEuclideanY</t>
  </si>
  <si>
    <t>ToEuclideanX</t>
  </si>
  <si>
    <t>ToEuclideanY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</si>
</sst>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12"/>
  <sheetViews>
    <sheetView topLeftCell="AM1" zoomScale="85" zoomScaleNormal="100" workbookViewId="0">
      <pane ySplit="1" topLeftCell="A2" activePane="bottomLeft" state="frozen"/>
      <selection activeCell="K1" sqref="K1"/>
      <selection pane="bottomLeft" activeCell="AT2" sqref="AT2"/>
    </sheetView>
  </sheetViews>
  <sheetFormatPr baseColWidth="10" defaultRowHeight="15" x14ac:dyDescent="0.25"/>
  <cols>
    <col min="4" max="5" width="14.7109375" customWidth="1" collapsed="1"/>
    <col min="7" max="7" width="13" customWidth="1" collapsed="1"/>
    <col min="8" max="8" width="11.42578125" customWidth="1" collapsed="1"/>
    <col min="13" max="13" width="21.42578125" customWidth="1" collapsed="1"/>
    <col min="16" max="16" width="8.28515625" customWidth="1" collapsed="1"/>
    <col min="17" max="17" width="19" customWidth="1" collapsed="1"/>
    <col min="35" max="35" width="23.5703125" customWidth="1" collapsed="1"/>
    <col min="36" max="36" width="28" customWidth="1" collapsed="1"/>
    <col min="37" max="37" width="21.42578125" customWidth="1" collapsed="1"/>
    <col min="38" max="38" width="20.140625" customWidth="1" collapsed="1"/>
    <col min="39" max="39" width="16.42578125" customWidth="1" collapsed="1"/>
    <col min="40" max="40" width="24.42578125" customWidth="1" collapsed="1"/>
    <col min="42" max="42" width="28.5703125" customWidth="1" collapsed="1"/>
    <col min="44" max="44" width="24.85546875" customWidth="1" collapsed="1"/>
    <col min="46" max="46" width="22.140625" customWidth="1" collapsed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31</v>
      </c>
      <c r="F1" t="s">
        <v>1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23</v>
      </c>
      <c r="AJ1" t="s">
        <v>45</v>
      </c>
      <c r="AK1" t="s">
        <v>32</v>
      </c>
      <c r="AL1" t="s">
        <v>44</v>
      </c>
      <c r="AM1" t="s">
        <v>2461</v>
      </c>
      <c r="AN1" t="s">
        <v>2477</v>
      </c>
      <c r="AO1" t="s">
        <v>2462</v>
      </c>
      <c r="AP1" t="s">
        <v>2478</v>
      </c>
      <c r="AQ1" t="s">
        <v>2463</v>
      </c>
      <c r="AR1" t="s">
        <v>2479</v>
      </c>
      <c r="AS1" t="s">
        <v>2464</v>
      </c>
      <c r="AT1" t="s">
        <v>2480</v>
      </c>
    </row>
    <row r="2" spans="1:46" x14ac:dyDescent="0.25">
      <c r="A2">
        <v>1</v>
      </c>
      <c r="B2">
        <v>21201</v>
      </c>
      <c r="C2">
        <v>4</v>
      </c>
      <c r="D2">
        <v>1001</v>
      </c>
      <c r="E2" t="str">
        <f t="shared" ref="E2:E65" si="0">CONCATENATE(B2,C2,D2)</f>
        <v>2120141001</v>
      </c>
      <c r="F2">
        <v>21201</v>
      </c>
      <c r="G2">
        <v>4</v>
      </c>
      <c r="H2">
        <v>1</v>
      </c>
      <c r="I2">
        <v>3</v>
      </c>
      <c r="J2">
        <v>2</v>
      </c>
      <c r="K2">
        <v>1</v>
      </c>
      <c r="L2">
        <v>1</v>
      </c>
      <c r="M2">
        <v>1</v>
      </c>
      <c r="N2">
        <v>144</v>
      </c>
      <c r="O2">
        <v>10</v>
      </c>
      <c r="P2">
        <v>89</v>
      </c>
      <c r="Q2">
        <v>3</v>
      </c>
      <c r="R2">
        <v>1</v>
      </c>
      <c r="S2">
        <v>7</v>
      </c>
      <c r="T2">
        <v>7</v>
      </c>
      <c r="U2">
        <v>23101</v>
      </c>
      <c r="V2">
        <v>4</v>
      </c>
      <c r="W2">
        <v>1</v>
      </c>
      <c r="X2">
        <v>19</v>
      </c>
      <c r="Y2">
        <v>1</v>
      </c>
      <c r="Z2">
        <v>1</v>
      </c>
      <c r="AB2">
        <v>21201</v>
      </c>
      <c r="AC2">
        <v>4</v>
      </c>
      <c r="AJ2" t="str">
        <f>CONCATENATE(E2,7)</f>
        <v>21201410017</v>
      </c>
      <c r="AK2">
        <v>0.33057743307081788</v>
      </c>
      <c r="AL2">
        <f>IF(AK2&lt;'Company Market Shares'!$E$4,1,IF(AND(AK2&gt;'Company Market Shares'!$E$4,AK2&lt;'Company Market Shares'!$E$5),2,IF(AND(AK2&gt;'Company Market Shares'!$E$5,AK2&lt;'Company Market Shares'!$E$6),3,IF(AND(AK2&gt;'Company Market Shares'!$E$6,AK2&lt;'Company Market Shares'!$E$7),4,5))))</f>
        <v>1</v>
      </c>
      <c r="AM2">
        <f>VLOOKUP($U2,'Zone Coordinates'!$D$2:$G$2058,2)</f>
        <v>35.193533100000003</v>
      </c>
      <c r="AN2">
        <f>(AM2*PI())/180</f>
        <v>0.61424302800460684</v>
      </c>
      <c r="AO2">
        <f>VLOOKUP($U2,'Zone Coordinates'!$D$2:$G$2058,3)</f>
        <v>136.99241520000001</v>
      </c>
      <c r="AP2">
        <f>(AO2*PI())/180</f>
        <v>2.3909686954991263</v>
      </c>
      <c r="AQ2">
        <f>VLOOKUP($AB2,'Zone Coordinates'!$D$2:$G$2058,2)</f>
        <v>35.543131000000002</v>
      </c>
      <c r="AR2">
        <f>(AQ2*PI())/180</f>
        <v>0.62034466241766473</v>
      </c>
      <c r="AS2">
        <f>VLOOKUP($AB2,'Zone Coordinates'!$D$2:$G$2058,3)</f>
        <v>136.8861857</v>
      </c>
      <c r="AT2">
        <f>(AS2*PI())/180</f>
        <v>2.3891146409613788</v>
      </c>
    </row>
    <row r="3" spans="1:46" x14ac:dyDescent="0.25">
      <c r="A3">
        <v>1</v>
      </c>
      <c r="B3">
        <v>21201</v>
      </c>
      <c r="C3">
        <v>4</v>
      </c>
      <c r="D3">
        <v>2012</v>
      </c>
      <c r="E3" t="str">
        <f t="shared" si="0"/>
        <v>2120142012</v>
      </c>
      <c r="F3">
        <v>21201</v>
      </c>
      <c r="G3">
        <v>4</v>
      </c>
      <c r="H3">
        <v>2</v>
      </c>
      <c r="I3">
        <v>1</v>
      </c>
      <c r="J3">
        <v>1</v>
      </c>
      <c r="K3">
        <v>1</v>
      </c>
      <c r="L3">
        <v>1</v>
      </c>
      <c r="M3">
        <v>1</v>
      </c>
      <c r="N3">
        <v>115</v>
      </c>
      <c r="O3">
        <v>5</v>
      </c>
      <c r="P3">
        <v>56</v>
      </c>
      <c r="Q3">
        <v>3</v>
      </c>
      <c r="R3">
        <v>1</v>
      </c>
      <c r="S3">
        <v>7</v>
      </c>
      <c r="T3">
        <v>7</v>
      </c>
      <c r="U3">
        <v>21201</v>
      </c>
      <c r="V3">
        <v>4</v>
      </c>
      <c r="AB3">
        <v>23104</v>
      </c>
      <c r="AC3">
        <v>4</v>
      </c>
      <c r="AD3">
        <v>1</v>
      </c>
      <c r="AE3">
        <v>19</v>
      </c>
      <c r="AF3">
        <v>1</v>
      </c>
      <c r="AG3">
        <v>1</v>
      </c>
      <c r="AI3">
        <v>2</v>
      </c>
      <c r="AJ3" t="str">
        <f t="shared" ref="AJ3:AJ66" si="1">CONCATENATE(E3,7)</f>
        <v>21201420127</v>
      </c>
      <c r="AK3">
        <v>0.60465640763435713</v>
      </c>
      <c r="AL3">
        <f>IF(AK3&lt;'Company Market Shares'!$E$4,1,IF(AND(AK3&gt;'Company Market Shares'!$E$4,AK3&lt;'Company Market Shares'!$E$5),2,IF(AND(AK3&gt;'Company Market Shares'!$E$5,AK3&lt;'Company Market Shares'!$E$6),3,IF(AND(AK3&gt;'Company Market Shares'!$E$6,AK3&lt;'Company Market Shares'!$E$7),4,5))))</f>
        <v>2</v>
      </c>
      <c r="AM3">
        <f>VLOOKUP($U3,'Zone Coordinates'!$D$2:$G$2058,2)</f>
        <v>35.543131000000002</v>
      </c>
      <c r="AN3">
        <f t="shared" ref="AN3:AN66" si="2">(AM3*PI())/180</f>
        <v>0.62034466241766473</v>
      </c>
      <c r="AO3">
        <f>VLOOKUP($U3,'Zone Coordinates'!$D$2:$G$2058,3)</f>
        <v>136.8861857</v>
      </c>
      <c r="AP3">
        <f t="shared" ref="AP3:AP66" si="3">(AO3*PI())/180</f>
        <v>2.3891146409613788</v>
      </c>
      <c r="AQ3">
        <f>VLOOKUP($AB3,'Zone Coordinates'!$D$2:$G$2058,2)</f>
        <v>35.234739699999999</v>
      </c>
      <c r="AR3">
        <f t="shared" ref="AR3:AR66" si="4">(AQ3*PI())/180</f>
        <v>0.61496221884815905</v>
      </c>
      <c r="AS3">
        <f>VLOOKUP($AB3,'Zone Coordinates'!$D$2:$G$2058,3)</f>
        <v>136.90802020000001</v>
      </c>
      <c r="AT3">
        <f t="shared" ref="AT3:AT66" si="5">(AS3*PI())/180</f>
        <v>2.3894957248769058</v>
      </c>
    </row>
    <row r="4" spans="1:46" x14ac:dyDescent="0.25">
      <c r="A4">
        <v>1</v>
      </c>
      <c r="B4">
        <v>21201</v>
      </c>
      <c r="C4">
        <v>4</v>
      </c>
      <c r="D4">
        <v>2012</v>
      </c>
      <c r="E4" t="str">
        <f t="shared" si="0"/>
        <v>2120142012</v>
      </c>
      <c r="F4">
        <v>21201</v>
      </c>
      <c r="G4">
        <v>4</v>
      </c>
      <c r="H4">
        <v>2</v>
      </c>
      <c r="I4">
        <v>1</v>
      </c>
      <c r="J4">
        <v>2</v>
      </c>
      <c r="K4">
        <v>1</v>
      </c>
      <c r="L4">
        <v>1</v>
      </c>
      <c r="M4">
        <v>1</v>
      </c>
      <c r="N4">
        <v>129</v>
      </c>
      <c r="O4">
        <v>6</v>
      </c>
      <c r="P4">
        <v>63</v>
      </c>
      <c r="Q4">
        <v>3</v>
      </c>
      <c r="R4">
        <v>1</v>
      </c>
      <c r="S4">
        <v>7</v>
      </c>
      <c r="T4">
        <v>7</v>
      </c>
      <c r="U4">
        <v>23104</v>
      </c>
      <c r="V4">
        <v>4</v>
      </c>
      <c r="W4">
        <v>1</v>
      </c>
      <c r="X4">
        <v>19</v>
      </c>
      <c r="Y4">
        <v>1</v>
      </c>
      <c r="Z4">
        <v>1</v>
      </c>
      <c r="AA4">
        <v>2</v>
      </c>
      <c r="AB4">
        <v>21201</v>
      </c>
      <c r="AC4">
        <v>4</v>
      </c>
      <c r="AJ4" t="str">
        <f t="shared" si="1"/>
        <v>21201420127</v>
      </c>
      <c r="AK4">
        <v>0.13864770352358224</v>
      </c>
      <c r="AL4">
        <f>IF(AK4&lt;'Company Market Shares'!$E$4,1,IF(AND(AK4&gt;'Company Market Shares'!$E$4,AK4&lt;'Company Market Shares'!$E$5),2,IF(AND(AK4&gt;'Company Market Shares'!$E$5,AK4&lt;'Company Market Shares'!$E$6),3,IF(AND(AK4&gt;'Company Market Shares'!$E$6,AK4&lt;'Company Market Shares'!$E$7),4,5))))</f>
        <v>1</v>
      </c>
      <c r="AM4">
        <f>VLOOKUP($U4,'Zone Coordinates'!$D$2:$G$2058,2)</f>
        <v>35.234739699999999</v>
      </c>
      <c r="AN4">
        <f t="shared" si="2"/>
        <v>0.61496221884815905</v>
      </c>
      <c r="AO4">
        <f>VLOOKUP($U4,'Zone Coordinates'!$D$2:$G$2058,3)</f>
        <v>136.90802020000001</v>
      </c>
      <c r="AP4">
        <f t="shared" si="3"/>
        <v>2.3894957248769058</v>
      </c>
      <c r="AQ4">
        <f>VLOOKUP($AB4,'Zone Coordinates'!$D$2:$G$2058,2)</f>
        <v>35.543131000000002</v>
      </c>
      <c r="AR4">
        <f t="shared" si="4"/>
        <v>0.62034466241766473</v>
      </c>
      <c r="AS4">
        <f>VLOOKUP($AB4,'Zone Coordinates'!$D$2:$G$2058,3)</f>
        <v>136.8861857</v>
      </c>
      <c r="AT4">
        <f t="shared" si="5"/>
        <v>2.3891146409613788</v>
      </c>
    </row>
    <row r="5" spans="1:46" x14ac:dyDescent="0.25">
      <c r="A5">
        <v>1</v>
      </c>
      <c r="B5">
        <v>21211</v>
      </c>
      <c r="C5">
        <v>1</v>
      </c>
      <c r="D5">
        <v>22</v>
      </c>
      <c r="E5" t="str">
        <f t="shared" si="0"/>
        <v>21211122</v>
      </c>
      <c r="F5">
        <v>21211</v>
      </c>
      <c r="G5">
        <v>1</v>
      </c>
      <c r="H5">
        <v>1</v>
      </c>
      <c r="I5">
        <v>1</v>
      </c>
      <c r="J5">
        <v>2</v>
      </c>
      <c r="K5">
        <v>1</v>
      </c>
      <c r="L5">
        <v>1</v>
      </c>
      <c r="M5">
        <v>1</v>
      </c>
      <c r="N5">
        <v>165</v>
      </c>
      <c r="O5">
        <v>9</v>
      </c>
      <c r="P5">
        <v>9</v>
      </c>
      <c r="Q5">
        <v>3</v>
      </c>
      <c r="R5">
        <v>1</v>
      </c>
      <c r="S5">
        <v>20</v>
      </c>
      <c r="T5">
        <v>9</v>
      </c>
      <c r="U5">
        <v>21201</v>
      </c>
      <c r="V5">
        <v>3</v>
      </c>
      <c r="W5">
        <v>1</v>
      </c>
      <c r="X5">
        <v>18</v>
      </c>
      <c r="Y5">
        <v>1</v>
      </c>
      <c r="Z5">
        <v>1</v>
      </c>
      <c r="AA5">
        <v>1</v>
      </c>
      <c r="AB5">
        <v>21211</v>
      </c>
      <c r="AC5">
        <v>3</v>
      </c>
      <c r="AJ5" t="str">
        <f t="shared" si="1"/>
        <v>212111227</v>
      </c>
      <c r="AK5">
        <v>0.92531776384321007</v>
      </c>
      <c r="AL5">
        <f>IF(AK5&lt;'Company Market Shares'!$E$4,1,IF(AND(AK5&gt;'Company Market Shares'!$E$4,AK5&lt;'Company Market Shares'!$E$5),2,IF(AND(AK5&gt;'Company Market Shares'!$E$5,AK5&lt;'Company Market Shares'!$E$6),3,IF(AND(AK5&gt;'Company Market Shares'!$E$6,AK5&lt;'Company Market Shares'!$E$7),4,5))))</f>
        <v>3</v>
      </c>
      <c r="AM5">
        <f>VLOOKUP($U5,'Zone Coordinates'!$D$2:$G$2058,2)</f>
        <v>35.543131000000002</v>
      </c>
      <c r="AN5">
        <f t="shared" si="2"/>
        <v>0.62034466241766473</v>
      </c>
      <c r="AO5">
        <f>VLOOKUP($U5,'Zone Coordinates'!$D$2:$G$2058,3)</f>
        <v>136.8861857</v>
      </c>
      <c r="AP5">
        <f t="shared" si="3"/>
        <v>2.3891146409613788</v>
      </c>
      <c r="AQ5">
        <f>VLOOKUP($AB5,'Zone Coordinates'!$D$2:$G$2058,2)</f>
        <v>35.553743400000002</v>
      </c>
      <c r="AR5">
        <f t="shared" si="4"/>
        <v>0.62052988373920337</v>
      </c>
      <c r="AS5">
        <f>VLOOKUP($AB5,'Zone Coordinates'!$D$2:$G$2058,3)</f>
        <v>137.08665590000001</v>
      </c>
      <c r="AT5">
        <f t="shared" si="5"/>
        <v>2.3926135060035105</v>
      </c>
    </row>
    <row r="6" spans="1:46" x14ac:dyDescent="0.25">
      <c r="A6">
        <v>1</v>
      </c>
      <c r="B6">
        <v>21214</v>
      </c>
      <c r="C6">
        <v>4</v>
      </c>
      <c r="D6">
        <v>2004</v>
      </c>
      <c r="E6" t="str">
        <f t="shared" si="0"/>
        <v>2121442004</v>
      </c>
      <c r="F6">
        <v>21214</v>
      </c>
      <c r="G6">
        <v>4</v>
      </c>
      <c r="H6">
        <v>2</v>
      </c>
      <c r="I6">
        <v>1</v>
      </c>
      <c r="J6">
        <v>1</v>
      </c>
      <c r="K6">
        <v>1</v>
      </c>
      <c r="L6">
        <v>1</v>
      </c>
      <c r="M6">
        <v>1</v>
      </c>
      <c r="N6">
        <v>115</v>
      </c>
      <c r="O6">
        <v>5</v>
      </c>
      <c r="P6">
        <v>56</v>
      </c>
      <c r="Q6">
        <v>3</v>
      </c>
      <c r="R6">
        <v>1</v>
      </c>
      <c r="S6">
        <v>8</v>
      </c>
      <c r="T6">
        <v>7</v>
      </c>
      <c r="U6">
        <v>21214</v>
      </c>
      <c r="V6">
        <v>4</v>
      </c>
      <c r="AB6">
        <v>23106</v>
      </c>
      <c r="AC6">
        <v>4</v>
      </c>
      <c r="AD6">
        <v>1</v>
      </c>
      <c r="AE6">
        <v>18</v>
      </c>
      <c r="AF6">
        <v>1</v>
      </c>
      <c r="AG6">
        <v>1</v>
      </c>
      <c r="AI6">
        <v>1</v>
      </c>
      <c r="AJ6" t="str">
        <f t="shared" si="1"/>
        <v>21214420047</v>
      </c>
      <c r="AK6">
        <v>0.83554488656287251</v>
      </c>
      <c r="AL6">
        <f>IF(AK6&lt;'Company Market Shares'!$E$4,1,IF(AND(AK6&gt;'Company Market Shares'!$E$4,AK6&lt;'Company Market Shares'!$E$5),2,IF(AND(AK6&gt;'Company Market Shares'!$E$5,AK6&lt;'Company Market Shares'!$E$6),3,IF(AND(AK6&gt;'Company Market Shares'!$E$6,AK6&lt;'Company Market Shares'!$E$7),4,5))))</f>
        <v>3</v>
      </c>
      <c r="AM6">
        <f>VLOOKUP($U6,'Zone Coordinates'!$D$2:$G$2058,2)</f>
        <v>35.4643941</v>
      </c>
      <c r="AN6">
        <f t="shared" si="2"/>
        <v>0.61897044426985104</v>
      </c>
      <c r="AO6">
        <f>VLOOKUP($U6,'Zone Coordinates'!$D$2:$G$2058,3)</f>
        <v>137.16074140000001</v>
      </c>
      <c r="AP6">
        <f t="shared" si="3"/>
        <v>2.3939065419064969</v>
      </c>
      <c r="AQ6">
        <f>VLOOKUP($AB6,'Zone Coordinates'!$D$2:$G$2058,2)</f>
        <v>35.187503599999999</v>
      </c>
      <c r="AR6">
        <f t="shared" si="4"/>
        <v>0.61413779337735774</v>
      </c>
      <c r="AS6">
        <f>VLOOKUP($AB6,'Zone Coordinates'!$D$2:$G$2058,3)</f>
        <v>136.92979410000001</v>
      </c>
      <c r="AT6">
        <f t="shared" si="5"/>
        <v>2.3898757511229056</v>
      </c>
    </row>
    <row r="7" spans="1:46" x14ac:dyDescent="0.25">
      <c r="A7">
        <v>1</v>
      </c>
      <c r="B7">
        <v>21214</v>
      </c>
      <c r="C7">
        <v>4</v>
      </c>
      <c r="D7">
        <v>2004</v>
      </c>
      <c r="E7" t="str">
        <f t="shared" si="0"/>
        <v>2121442004</v>
      </c>
      <c r="F7">
        <v>21214</v>
      </c>
      <c r="G7">
        <v>4</v>
      </c>
      <c r="H7">
        <v>2</v>
      </c>
      <c r="I7">
        <v>1</v>
      </c>
      <c r="J7">
        <v>2</v>
      </c>
      <c r="K7">
        <v>1</v>
      </c>
      <c r="L7">
        <v>1</v>
      </c>
      <c r="M7">
        <v>1</v>
      </c>
      <c r="N7">
        <v>129</v>
      </c>
      <c r="O7">
        <v>7</v>
      </c>
      <c r="P7">
        <v>64</v>
      </c>
      <c r="Q7">
        <v>3</v>
      </c>
      <c r="R7">
        <v>1</v>
      </c>
      <c r="S7">
        <v>8</v>
      </c>
      <c r="T7">
        <v>7</v>
      </c>
      <c r="U7">
        <v>21214</v>
      </c>
      <c r="V7">
        <v>1</v>
      </c>
      <c r="W7">
        <v>1</v>
      </c>
      <c r="X7">
        <v>19</v>
      </c>
      <c r="Y7">
        <v>1</v>
      </c>
      <c r="Z7">
        <v>1</v>
      </c>
      <c r="AA7">
        <v>1</v>
      </c>
      <c r="AB7">
        <v>21214</v>
      </c>
      <c r="AC7">
        <v>1</v>
      </c>
      <c r="AJ7" t="str">
        <f t="shared" si="1"/>
        <v>21214420047</v>
      </c>
      <c r="AK7">
        <v>0.12254417431592834</v>
      </c>
      <c r="AL7">
        <f>IF(AK7&lt;'Company Market Shares'!$E$4,1,IF(AND(AK7&gt;'Company Market Shares'!$E$4,AK7&lt;'Company Market Shares'!$E$5),2,IF(AND(AK7&gt;'Company Market Shares'!$E$5,AK7&lt;'Company Market Shares'!$E$6),3,IF(AND(AK7&gt;'Company Market Shares'!$E$6,AK7&lt;'Company Market Shares'!$E$7),4,5))))</f>
        <v>1</v>
      </c>
      <c r="AM7">
        <f>VLOOKUP($U7,'Zone Coordinates'!$D$2:$G$2058,2)</f>
        <v>35.4643941</v>
      </c>
      <c r="AN7">
        <f t="shared" si="2"/>
        <v>0.61897044426985104</v>
      </c>
      <c r="AO7">
        <f>VLOOKUP($U7,'Zone Coordinates'!$D$2:$G$2058,3)</f>
        <v>137.16074140000001</v>
      </c>
      <c r="AP7">
        <f t="shared" si="3"/>
        <v>2.3939065419064969</v>
      </c>
      <c r="AQ7">
        <f>VLOOKUP($AB7,'Zone Coordinates'!$D$2:$G$2058,2)</f>
        <v>35.4643941</v>
      </c>
      <c r="AR7">
        <f t="shared" si="4"/>
        <v>0.61897044426985104</v>
      </c>
      <c r="AS7">
        <f>VLOOKUP($AB7,'Zone Coordinates'!$D$2:$G$2058,3)</f>
        <v>137.16074140000001</v>
      </c>
      <c r="AT7">
        <f t="shared" si="5"/>
        <v>2.3939065419064969</v>
      </c>
    </row>
    <row r="8" spans="1:46" x14ac:dyDescent="0.25">
      <c r="A8">
        <v>1</v>
      </c>
      <c r="B8">
        <v>23101</v>
      </c>
      <c r="C8">
        <v>5</v>
      </c>
      <c r="D8">
        <v>12</v>
      </c>
      <c r="E8" t="str">
        <f t="shared" si="0"/>
        <v>23101512</v>
      </c>
      <c r="F8">
        <v>23101</v>
      </c>
      <c r="G8">
        <v>5</v>
      </c>
      <c r="H8">
        <v>1</v>
      </c>
      <c r="I8">
        <v>3</v>
      </c>
      <c r="J8">
        <v>2</v>
      </c>
      <c r="K8">
        <v>1</v>
      </c>
      <c r="L8">
        <v>1</v>
      </c>
      <c r="M8">
        <v>1</v>
      </c>
      <c r="N8">
        <v>120</v>
      </c>
      <c r="O8">
        <v>7</v>
      </c>
      <c r="P8">
        <v>7</v>
      </c>
      <c r="Q8">
        <v>3</v>
      </c>
      <c r="R8">
        <v>1</v>
      </c>
      <c r="S8">
        <v>8</v>
      </c>
      <c r="T8">
        <v>7</v>
      </c>
      <c r="U8">
        <v>23106</v>
      </c>
      <c r="V8">
        <v>2</v>
      </c>
      <c r="W8">
        <v>1</v>
      </c>
      <c r="X8">
        <v>12</v>
      </c>
      <c r="Y8">
        <v>3</v>
      </c>
      <c r="Z8">
        <v>1</v>
      </c>
      <c r="AA8">
        <v>2</v>
      </c>
      <c r="AB8">
        <v>23101</v>
      </c>
      <c r="AC8">
        <v>2</v>
      </c>
      <c r="AJ8" t="str">
        <f t="shared" si="1"/>
        <v>231015127</v>
      </c>
      <c r="AK8">
        <v>0.26870776833063992</v>
      </c>
      <c r="AL8">
        <f>IF(AK8&lt;'Company Market Shares'!$E$4,1,IF(AND(AK8&gt;'Company Market Shares'!$E$4,AK8&lt;'Company Market Shares'!$E$5),2,IF(AND(AK8&gt;'Company Market Shares'!$E$5,AK8&lt;'Company Market Shares'!$E$6),3,IF(AND(AK8&gt;'Company Market Shares'!$E$6,AK8&lt;'Company Market Shares'!$E$7),4,5))))</f>
        <v>1</v>
      </c>
      <c r="AM8">
        <f>VLOOKUP($U8,'Zone Coordinates'!$D$2:$G$2058,2)</f>
        <v>35.187503599999999</v>
      </c>
      <c r="AN8">
        <f t="shared" si="2"/>
        <v>0.61413779337735774</v>
      </c>
      <c r="AO8">
        <f>VLOOKUP($U8,'Zone Coordinates'!$D$2:$G$2058,3)</f>
        <v>136.92979410000001</v>
      </c>
      <c r="AP8">
        <f t="shared" si="3"/>
        <v>2.3898757511229056</v>
      </c>
      <c r="AQ8">
        <f>VLOOKUP($AB8,'Zone Coordinates'!$D$2:$G$2058,2)</f>
        <v>35.193533100000003</v>
      </c>
      <c r="AR8">
        <f t="shared" si="4"/>
        <v>0.61424302800460684</v>
      </c>
      <c r="AS8">
        <f>VLOOKUP($AB8,'Zone Coordinates'!$D$2:$G$2058,3)</f>
        <v>136.99241520000001</v>
      </c>
      <c r="AT8">
        <f t="shared" si="5"/>
        <v>2.3909686954991263</v>
      </c>
    </row>
    <row r="9" spans="1:46" x14ac:dyDescent="0.25">
      <c r="A9">
        <v>1</v>
      </c>
      <c r="B9">
        <v>23102</v>
      </c>
      <c r="C9">
        <v>2</v>
      </c>
      <c r="D9">
        <v>1007</v>
      </c>
      <c r="E9" t="str">
        <f t="shared" si="0"/>
        <v>2310221007</v>
      </c>
      <c r="F9">
        <v>23102</v>
      </c>
      <c r="G9">
        <v>2</v>
      </c>
      <c r="H9">
        <v>1</v>
      </c>
      <c r="I9">
        <v>1</v>
      </c>
      <c r="J9">
        <v>1</v>
      </c>
      <c r="K9">
        <v>2</v>
      </c>
      <c r="L9">
        <v>1</v>
      </c>
      <c r="M9">
        <v>1</v>
      </c>
      <c r="N9">
        <v>176</v>
      </c>
      <c r="O9">
        <v>8</v>
      </c>
      <c r="P9">
        <v>18</v>
      </c>
      <c r="Q9">
        <v>3</v>
      </c>
      <c r="R9">
        <v>1</v>
      </c>
      <c r="S9">
        <v>9</v>
      </c>
      <c r="T9">
        <v>7</v>
      </c>
      <c r="U9">
        <v>23102</v>
      </c>
      <c r="V9">
        <v>6</v>
      </c>
      <c r="AB9">
        <v>27127</v>
      </c>
      <c r="AC9">
        <v>6</v>
      </c>
      <c r="AD9">
        <v>1</v>
      </c>
      <c r="AE9">
        <v>4</v>
      </c>
      <c r="AF9">
        <v>7</v>
      </c>
      <c r="AG9">
        <v>1</v>
      </c>
      <c r="AI9">
        <v>1</v>
      </c>
      <c r="AJ9" t="str">
        <f t="shared" si="1"/>
        <v>23102210077</v>
      </c>
      <c r="AK9">
        <v>0.42241936884465514</v>
      </c>
      <c r="AL9">
        <f>IF(AK9&lt;'Company Market Shares'!$E$4,1,IF(AND(AK9&gt;'Company Market Shares'!$E$4,AK9&lt;'Company Market Shares'!$E$5),2,IF(AND(AK9&gt;'Company Market Shares'!$E$5,AK9&lt;'Company Market Shares'!$E$6),3,IF(AND(AK9&gt;'Company Market Shares'!$E$6,AK9&lt;'Company Market Shares'!$E$7),4,5))))</f>
        <v>1</v>
      </c>
      <c r="AM9">
        <f>VLOOKUP($U9,'Zone Coordinates'!$D$2:$G$2058,2)</f>
        <v>35.199319600000003</v>
      </c>
      <c r="AN9">
        <f t="shared" si="2"/>
        <v>0.61434402148177347</v>
      </c>
      <c r="AO9">
        <f>VLOOKUP($U9,'Zone Coordinates'!$D$2:$G$2058,3)</f>
        <v>136.96582419999999</v>
      </c>
      <c r="AP9">
        <f t="shared" si="3"/>
        <v>2.3905045949977284</v>
      </c>
      <c r="AQ9">
        <f>VLOOKUP($AB9,'Zone Coordinates'!$D$2:$G$2058,2)</f>
        <v>34.7206969</v>
      </c>
      <c r="AR9">
        <f t="shared" si="4"/>
        <v>0.60599047949198837</v>
      </c>
      <c r="AS9">
        <f>VLOOKUP($AB9,'Zone Coordinates'!$D$2:$G$2058,3)</f>
        <v>135.52291439999999</v>
      </c>
      <c r="AT9">
        <f t="shared" si="5"/>
        <v>2.3653210681784356</v>
      </c>
    </row>
    <row r="10" spans="1:46" x14ac:dyDescent="0.25">
      <c r="A10">
        <v>1</v>
      </c>
      <c r="B10">
        <v>23102</v>
      </c>
      <c r="C10">
        <v>2</v>
      </c>
      <c r="D10">
        <v>1007</v>
      </c>
      <c r="E10" t="str">
        <f t="shared" si="0"/>
        <v>2310221007</v>
      </c>
      <c r="F10">
        <v>23102</v>
      </c>
      <c r="G10">
        <v>2</v>
      </c>
      <c r="H10">
        <v>1</v>
      </c>
      <c r="I10">
        <v>1</v>
      </c>
      <c r="J10">
        <v>1</v>
      </c>
      <c r="K10">
        <v>2</v>
      </c>
      <c r="L10">
        <v>2</v>
      </c>
      <c r="M10">
        <v>1</v>
      </c>
      <c r="N10">
        <v>176</v>
      </c>
      <c r="O10">
        <v>8</v>
      </c>
      <c r="P10">
        <v>18</v>
      </c>
      <c r="Q10">
        <v>3</v>
      </c>
      <c r="R10">
        <v>1</v>
      </c>
      <c r="S10">
        <v>9</v>
      </c>
      <c r="T10">
        <v>7</v>
      </c>
      <c r="U10">
        <v>23102</v>
      </c>
      <c r="V10">
        <v>6</v>
      </c>
      <c r="AB10">
        <v>28207</v>
      </c>
      <c r="AC10">
        <v>6</v>
      </c>
      <c r="AD10">
        <v>1</v>
      </c>
      <c r="AE10">
        <v>4</v>
      </c>
      <c r="AF10">
        <v>7</v>
      </c>
      <c r="AG10">
        <v>1</v>
      </c>
      <c r="AI10">
        <v>1</v>
      </c>
      <c r="AJ10" t="str">
        <f t="shared" si="1"/>
        <v>23102210077</v>
      </c>
      <c r="AK10">
        <v>7.8426509461854255E-2</v>
      </c>
      <c r="AL10">
        <f>IF(AK10&lt;'Company Market Shares'!$E$4,1,IF(AND(AK10&gt;'Company Market Shares'!$E$4,AK10&lt;'Company Market Shares'!$E$5),2,IF(AND(AK10&gt;'Company Market Shares'!$E$5,AK10&lt;'Company Market Shares'!$E$6),3,IF(AND(AK10&gt;'Company Market Shares'!$E$6,AK10&lt;'Company Market Shares'!$E$7),4,5))))</f>
        <v>1</v>
      </c>
      <c r="AM10">
        <f>VLOOKUP($U10,'Zone Coordinates'!$D$2:$G$2058,2)</f>
        <v>35.199319600000003</v>
      </c>
      <c r="AN10">
        <f t="shared" si="2"/>
        <v>0.61434402148177347</v>
      </c>
      <c r="AO10">
        <f>VLOOKUP($U10,'Zone Coordinates'!$D$2:$G$2058,3)</f>
        <v>136.96582419999999</v>
      </c>
      <c r="AP10">
        <f t="shared" si="3"/>
        <v>2.3905045949977284</v>
      </c>
      <c r="AQ10">
        <f>VLOOKUP($AB10,'Zone Coordinates'!$D$2:$G$2058,2)</f>
        <v>34.815517200000002</v>
      </c>
      <c r="AR10">
        <f t="shared" si="4"/>
        <v>0.60764540592471716</v>
      </c>
      <c r="AS10">
        <f>VLOOKUP($AB10,'Zone Coordinates'!$D$2:$G$2058,3)</f>
        <v>135.44655700000001</v>
      </c>
      <c r="AT10">
        <f t="shared" si="5"/>
        <v>2.3639883801401735</v>
      </c>
    </row>
    <row r="11" spans="1:46" x14ac:dyDescent="0.25">
      <c r="A11">
        <v>1</v>
      </c>
      <c r="B11">
        <v>23106</v>
      </c>
      <c r="C11">
        <v>2</v>
      </c>
      <c r="D11">
        <v>3005</v>
      </c>
      <c r="E11" t="str">
        <f t="shared" si="0"/>
        <v>2310623005</v>
      </c>
      <c r="F11">
        <v>23106</v>
      </c>
      <c r="G11">
        <v>2</v>
      </c>
      <c r="H11">
        <v>3</v>
      </c>
      <c r="I11">
        <v>1</v>
      </c>
      <c r="J11">
        <v>1</v>
      </c>
      <c r="K11">
        <v>5</v>
      </c>
      <c r="L11">
        <v>1</v>
      </c>
      <c r="M11">
        <v>1</v>
      </c>
      <c r="N11">
        <v>110</v>
      </c>
      <c r="O11">
        <v>5</v>
      </c>
      <c r="P11">
        <v>8</v>
      </c>
      <c r="Q11">
        <v>3</v>
      </c>
      <c r="R11">
        <v>1</v>
      </c>
      <c r="S11">
        <v>8</v>
      </c>
      <c r="T11">
        <v>7</v>
      </c>
      <c r="U11">
        <v>23106</v>
      </c>
      <c r="V11">
        <v>5</v>
      </c>
      <c r="AB11">
        <v>13113</v>
      </c>
      <c r="AC11">
        <v>5</v>
      </c>
      <c r="AD11">
        <v>1</v>
      </c>
      <c r="AE11">
        <v>12</v>
      </c>
      <c r="AF11">
        <v>3</v>
      </c>
      <c r="AG11">
        <v>1</v>
      </c>
      <c r="AI11">
        <v>3</v>
      </c>
      <c r="AJ11" t="str">
        <f t="shared" si="1"/>
        <v>23106230057</v>
      </c>
      <c r="AK11">
        <v>3.690515108425374E-2</v>
      </c>
      <c r="AL11">
        <f>IF(AK11&lt;'Company Market Shares'!$E$4,1,IF(AND(AK11&gt;'Company Market Shares'!$E$4,AK11&lt;'Company Market Shares'!$E$5),2,IF(AND(AK11&gt;'Company Market Shares'!$E$5,AK11&lt;'Company Market Shares'!$E$6),3,IF(AND(AK11&gt;'Company Market Shares'!$E$6,AK11&lt;'Company Market Shares'!$E$7),4,5))))</f>
        <v>1</v>
      </c>
      <c r="AM11">
        <f>VLOOKUP($U11,'Zone Coordinates'!$D$2:$G$2058,2)</f>
        <v>35.187503599999999</v>
      </c>
      <c r="AN11">
        <f t="shared" si="2"/>
        <v>0.61413779337735774</v>
      </c>
      <c r="AO11">
        <f>VLOOKUP($U11,'Zone Coordinates'!$D$2:$G$2058,3)</f>
        <v>136.92979410000001</v>
      </c>
      <c r="AP11">
        <f t="shared" si="3"/>
        <v>2.3898757511229056</v>
      </c>
      <c r="AQ11">
        <f>VLOOKUP($AB11,'Zone Coordinates'!$D$2:$G$2058,2)</f>
        <v>35.692140500000001</v>
      </c>
      <c r="AR11">
        <f t="shared" si="4"/>
        <v>0.62294536880941509</v>
      </c>
      <c r="AS11">
        <f>VLOOKUP($AB11,'Zone Coordinates'!$D$2:$G$2058,3)</f>
        <v>139.72389480000001</v>
      </c>
      <c r="AT11">
        <f t="shared" si="5"/>
        <v>2.4386420079701838</v>
      </c>
    </row>
    <row r="12" spans="1:46" x14ac:dyDescent="0.25">
      <c r="A12">
        <v>1</v>
      </c>
      <c r="B12">
        <v>23106</v>
      </c>
      <c r="C12">
        <v>2</v>
      </c>
      <c r="D12">
        <v>3005</v>
      </c>
      <c r="E12" t="str">
        <f t="shared" si="0"/>
        <v>2310623005</v>
      </c>
      <c r="F12">
        <v>23106</v>
      </c>
      <c r="G12">
        <v>2</v>
      </c>
      <c r="H12">
        <v>3</v>
      </c>
      <c r="I12">
        <v>1</v>
      </c>
      <c r="J12">
        <v>1</v>
      </c>
      <c r="K12">
        <v>5</v>
      </c>
      <c r="L12">
        <v>2</v>
      </c>
      <c r="M12">
        <v>1</v>
      </c>
      <c r="N12">
        <v>110</v>
      </c>
      <c r="O12">
        <v>5</v>
      </c>
      <c r="P12">
        <v>8</v>
      </c>
      <c r="Q12">
        <v>3</v>
      </c>
      <c r="R12">
        <v>1</v>
      </c>
      <c r="S12">
        <v>8</v>
      </c>
      <c r="T12">
        <v>7</v>
      </c>
      <c r="U12">
        <v>23106</v>
      </c>
      <c r="V12">
        <v>5</v>
      </c>
      <c r="AB12">
        <v>13103</v>
      </c>
      <c r="AC12">
        <v>5</v>
      </c>
      <c r="AD12">
        <v>1</v>
      </c>
      <c r="AE12">
        <v>12</v>
      </c>
      <c r="AF12">
        <v>3</v>
      </c>
      <c r="AG12">
        <v>1</v>
      </c>
      <c r="AI12">
        <v>3</v>
      </c>
      <c r="AJ12" t="str">
        <f t="shared" si="1"/>
        <v>23106230057</v>
      </c>
      <c r="AK12">
        <v>0.77204567509893807</v>
      </c>
      <c r="AL12">
        <f>IF(AK12&lt;'Company Market Shares'!$E$4,1,IF(AND(AK12&gt;'Company Market Shares'!$E$4,AK12&lt;'Company Market Shares'!$E$5),2,IF(AND(AK12&gt;'Company Market Shares'!$E$5,AK12&lt;'Company Market Shares'!$E$6),3,IF(AND(AK12&gt;'Company Market Shares'!$E$6,AK12&lt;'Company Market Shares'!$E$7),4,5))))</f>
        <v>2</v>
      </c>
      <c r="AM12">
        <f>VLOOKUP($U12,'Zone Coordinates'!$D$2:$G$2058,2)</f>
        <v>35.187503599999999</v>
      </c>
      <c r="AN12">
        <f t="shared" si="2"/>
        <v>0.61413779337735774</v>
      </c>
      <c r="AO12">
        <f>VLOOKUP($U12,'Zone Coordinates'!$D$2:$G$2058,3)</f>
        <v>136.92979410000001</v>
      </c>
      <c r="AP12">
        <f t="shared" si="3"/>
        <v>2.3898757511229056</v>
      </c>
      <c r="AQ12">
        <f>VLOOKUP($AB12,'Zone Coordinates'!$D$2:$G$2058,2)</f>
        <v>35.682598599999999</v>
      </c>
      <c r="AR12">
        <f t="shared" si="4"/>
        <v>0.62277883123751909</v>
      </c>
      <c r="AS12">
        <f>VLOOKUP($AB12,'Zone Coordinates'!$D$2:$G$2058,3)</f>
        <v>139.7828356</v>
      </c>
      <c r="AT12">
        <f t="shared" si="5"/>
        <v>2.4396707189939435</v>
      </c>
    </row>
    <row r="13" spans="1:46" x14ac:dyDescent="0.25">
      <c r="A13">
        <v>1</v>
      </c>
      <c r="B13">
        <v>23106</v>
      </c>
      <c r="C13">
        <v>2</v>
      </c>
      <c r="D13">
        <v>3005</v>
      </c>
      <c r="E13" t="str">
        <f t="shared" si="0"/>
        <v>2310623005</v>
      </c>
      <c r="F13">
        <v>23106</v>
      </c>
      <c r="G13">
        <v>2</v>
      </c>
      <c r="H13">
        <v>3</v>
      </c>
      <c r="I13">
        <v>1</v>
      </c>
      <c r="J13">
        <v>1</v>
      </c>
      <c r="K13">
        <v>5</v>
      </c>
      <c r="L13">
        <v>4</v>
      </c>
      <c r="M13">
        <v>1</v>
      </c>
      <c r="N13">
        <v>110</v>
      </c>
      <c r="O13">
        <v>5</v>
      </c>
      <c r="P13">
        <v>8</v>
      </c>
      <c r="Q13">
        <v>3</v>
      </c>
      <c r="R13">
        <v>1</v>
      </c>
      <c r="S13">
        <v>8</v>
      </c>
      <c r="T13">
        <v>7</v>
      </c>
      <c r="U13">
        <v>23106</v>
      </c>
      <c r="V13">
        <v>6</v>
      </c>
      <c r="AB13">
        <v>27127</v>
      </c>
      <c r="AC13">
        <v>6</v>
      </c>
      <c r="AD13">
        <v>1</v>
      </c>
      <c r="AE13">
        <v>12</v>
      </c>
      <c r="AF13">
        <v>3</v>
      </c>
      <c r="AG13">
        <v>1</v>
      </c>
      <c r="AI13">
        <v>3</v>
      </c>
      <c r="AJ13" t="str">
        <f t="shared" si="1"/>
        <v>23106230057</v>
      </c>
      <c r="AK13">
        <v>0.52374933461597295</v>
      </c>
      <c r="AL13">
        <f>IF(AK13&lt;'Company Market Shares'!$E$4,1,IF(AND(AK13&gt;'Company Market Shares'!$E$4,AK13&lt;'Company Market Shares'!$E$5),2,IF(AND(AK13&gt;'Company Market Shares'!$E$5,AK13&lt;'Company Market Shares'!$E$6),3,IF(AND(AK13&gt;'Company Market Shares'!$E$6,AK13&lt;'Company Market Shares'!$E$7),4,5))))</f>
        <v>2</v>
      </c>
      <c r="AM13">
        <f>VLOOKUP($U13,'Zone Coordinates'!$D$2:$G$2058,2)</f>
        <v>35.187503599999999</v>
      </c>
      <c r="AN13">
        <f t="shared" si="2"/>
        <v>0.61413779337735774</v>
      </c>
      <c r="AO13">
        <f>VLOOKUP($U13,'Zone Coordinates'!$D$2:$G$2058,3)</f>
        <v>136.92979410000001</v>
      </c>
      <c r="AP13">
        <f t="shared" si="3"/>
        <v>2.3898757511229056</v>
      </c>
      <c r="AQ13">
        <f>VLOOKUP($AB13,'Zone Coordinates'!$D$2:$G$2058,2)</f>
        <v>34.7206969</v>
      </c>
      <c r="AR13">
        <f t="shared" si="4"/>
        <v>0.60599047949198837</v>
      </c>
      <c r="AS13">
        <f>VLOOKUP($AB13,'Zone Coordinates'!$D$2:$G$2058,3)</f>
        <v>135.52291439999999</v>
      </c>
      <c r="AT13">
        <f t="shared" si="5"/>
        <v>2.3653210681784356</v>
      </c>
    </row>
    <row r="14" spans="1:46" x14ac:dyDescent="0.25">
      <c r="A14">
        <v>1</v>
      </c>
      <c r="B14">
        <v>23106</v>
      </c>
      <c r="C14">
        <v>2</v>
      </c>
      <c r="D14">
        <v>3005</v>
      </c>
      <c r="E14" t="str">
        <f t="shared" si="0"/>
        <v>2310623005</v>
      </c>
      <c r="F14">
        <v>23106</v>
      </c>
      <c r="G14">
        <v>2</v>
      </c>
      <c r="H14">
        <v>3</v>
      </c>
      <c r="I14">
        <v>1</v>
      </c>
      <c r="J14">
        <v>1</v>
      </c>
      <c r="K14">
        <v>5</v>
      </c>
      <c r="L14">
        <v>5</v>
      </c>
      <c r="M14">
        <v>1</v>
      </c>
      <c r="N14">
        <v>110</v>
      </c>
      <c r="O14">
        <v>5</v>
      </c>
      <c r="P14">
        <v>8</v>
      </c>
      <c r="Q14">
        <v>3</v>
      </c>
      <c r="R14">
        <v>1</v>
      </c>
      <c r="S14">
        <v>8</v>
      </c>
      <c r="T14">
        <v>7</v>
      </c>
      <c r="U14">
        <v>23106</v>
      </c>
      <c r="V14">
        <v>6</v>
      </c>
      <c r="AB14">
        <v>27128</v>
      </c>
      <c r="AC14">
        <v>6</v>
      </c>
      <c r="AD14">
        <v>1</v>
      </c>
      <c r="AE14">
        <v>12</v>
      </c>
      <c r="AF14">
        <v>3</v>
      </c>
      <c r="AG14">
        <v>1</v>
      </c>
      <c r="AI14">
        <v>3</v>
      </c>
      <c r="AJ14" t="str">
        <f t="shared" si="1"/>
        <v>23106230057</v>
      </c>
      <c r="AK14">
        <v>0.46325832861844884</v>
      </c>
      <c r="AL14">
        <f>IF(AK14&lt;'Company Market Shares'!$E$4,1,IF(AND(AK14&gt;'Company Market Shares'!$E$4,AK14&lt;'Company Market Shares'!$E$5),2,IF(AND(AK14&gt;'Company Market Shares'!$E$5,AK14&lt;'Company Market Shares'!$E$6),3,IF(AND(AK14&gt;'Company Market Shares'!$E$6,AK14&lt;'Company Market Shares'!$E$7),4,5))))</f>
        <v>2</v>
      </c>
      <c r="AM14">
        <f>VLOOKUP($U14,'Zone Coordinates'!$D$2:$G$2058,2)</f>
        <v>35.187503599999999</v>
      </c>
      <c r="AN14">
        <f t="shared" si="2"/>
        <v>0.61413779337735774</v>
      </c>
      <c r="AO14">
        <f>VLOOKUP($U14,'Zone Coordinates'!$D$2:$G$2058,3)</f>
        <v>136.92979410000001</v>
      </c>
      <c r="AP14">
        <f t="shared" si="3"/>
        <v>2.3898757511229056</v>
      </c>
      <c r="AQ14">
        <f>VLOOKUP($AB14,'Zone Coordinates'!$D$2:$G$2058,2)</f>
        <v>34.695365600000002</v>
      </c>
      <c r="AR14">
        <f t="shared" si="4"/>
        <v>0.60554836490317798</v>
      </c>
      <c r="AS14">
        <f>VLOOKUP($AB14,'Zone Coordinates'!$D$2:$G$2058,3)</f>
        <v>135.5355174</v>
      </c>
      <c r="AT14">
        <f t="shared" si="5"/>
        <v>2.3655410320240642</v>
      </c>
    </row>
    <row r="15" spans="1:46" x14ac:dyDescent="0.25">
      <c r="A15">
        <v>1</v>
      </c>
      <c r="B15">
        <v>23106</v>
      </c>
      <c r="C15">
        <v>2</v>
      </c>
      <c r="D15">
        <v>3005</v>
      </c>
      <c r="E15" t="str">
        <f t="shared" si="0"/>
        <v>2310623005</v>
      </c>
      <c r="F15">
        <v>23106</v>
      </c>
      <c r="G15">
        <v>2</v>
      </c>
      <c r="H15">
        <v>3</v>
      </c>
      <c r="I15">
        <v>1</v>
      </c>
      <c r="J15">
        <v>2</v>
      </c>
      <c r="K15">
        <v>7</v>
      </c>
      <c r="L15">
        <v>2</v>
      </c>
      <c r="M15">
        <v>1</v>
      </c>
      <c r="N15">
        <v>122</v>
      </c>
      <c r="O15">
        <v>5</v>
      </c>
      <c r="P15">
        <v>8</v>
      </c>
      <c r="Q15">
        <v>3</v>
      </c>
      <c r="R15">
        <v>1</v>
      </c>
      <c r="S15">
        <v>8</v>
      </c>
      <c r="T15">
        <v>7</v>
      </c>
      <c r="U15">
        <v>13113</v>
      </c>
      <c r="V15">
        <v>5</v>
      </c>
      <c r="W15">
        <v>1</v>
      </c>
      <c r="X15">
        <v>12</v>
      </c>
      <c r="Y15">
        <v>3</v>
      </c>
      <c r="Z15">
        <v>1</v>
      </c>
      <c r="AA15">
        <v>3</v>
      </c>
      <c r="AB15">
        <v>23106</v>
      </c>
      <c r="AC15">
        <v>5</v>
      </c>
      <c r="AJ15" t="str">
        <f t="shared" si="1"/>
        <v>23106230057</v>
      </c>
      <c r="AK15">
        <v>8.3975109292652172E-2</v>
      </c>
      <c r="AL15">
        <f>IF(AK15&lt;'Company Market Shares'!$E$4,1,IF(AND(AK15&gt;'Company Market Shares'!$E$4,AK15&lt;'Company Market Shares'!$E$5),2,IF(AND(AK15&gt;'Company Market Shares'!$E$5,AK15&lt;'Company Market Shares'!$E$6),3,IF(AND(AK15&gt;'Company Market Shares'!$E$6,AK15&lt;'Company Market Shares'!$E$7),4,5))))</f>
        <v>1</v>
      </c>
      <c r="AM15">
        <f>VLOOKUP($U15,'Zone Coordinates'!$D$2:$G$2058,2)</f>
        <v>35.692140500000001</v>
      </c>
      <c r="AN15">
        <f t="shared" si="2"/>
        <v>0.62294536880941509</v>
      </c>
      <c r="AO15">
        <f>VLOOKUP($U15,'Zone Coordinates'!$D$2:$G$2058,3)</f>
        <v>139.72389480000001</v>
      </c>
      <c r="AP15">
        <f t="shared" si="3"/>
        <v>2.4386420079701838</v>
      </c>
      <c r="AQ15">
        <f>VLOOKUP($AB15,'Zone Coordinates'!$D$2:$G$2058,2)</f>
        <v>35.187503599999999</v>
      </c>
      <c r="AR15">
        <f t="shared" si="4"/>
        <v>0.61413779337735774</v>
      </c>
      <c r="AS15">
        <f>VLOOKUP($AB15,'Zone Coordinates'!$D$2:$G$2058,3)</f>
        <v>136.92979410000001</v>
      </c>
      <c r="AT15">
        <f t="shared" si="5"/>
        <v>2.3898757511229056</v>
      </c>
    </row>
    <row r="16" spans="1:46" x14ac:dyDescent="0.25">
      <c r="A16">
        <v>1</v>
      </c>
      <c r="B16">
        <v>23106</v>
      </c>
      <c r="C16">
        <v>2</v>
      </c>
      <c r="D16">
        <v>3005</v>
      </c>
      <c r="E16" t="str">
        <f t="shared" si="0"/>
        <v>2310623005</v>
      </c>
      <c r="F16">
        <v>23106</v>
      </c>
      <c r="G16">
        <v>2</v>
      </c>
      <c r="H16">
        <v>3</v>
      </c>
      <c r="I16">
        <v>1</v>
      </c>
      <c r="J16">
        <v>2</v>
      </c>
      <c r="K16">
        <v>7</v>
      </c>
      <c r="L16">
        <v>3</v>
      </c>
      <c r="M16">
        <v>1</v>
      </c>
      <c r="N16">
        <v>122</v>
      </c>
      <c r="O16">
        <v>5</v>
      </c>
      <c r="P16">
        <v>8</v>
      </c>
      <c r="Q16">
        <v>3</v>
      </c>
      <c r="R16">
        <v>1</v>
      </c>
      <c r="S16">
        <v>8</v>
      </c>
      <c r="T16">
        <v>7</v>
      </c>
      <c r="U16">
        <v>13102</v>
      </c>
      <c r="V16">
        <v>5</v>
      </c>
      <c r="W16">
        <v>2</v>
      </c>
      <c r="X16">
        <v>12</v>
      </c>
      <c r="Y16">
        <v>3</v>
      </c>
      <c r="Z16">
        <v>1</v>
      </c>
      <c r="AA16">
        <v>3</v>
      </c>
      <c r="AB16">
        <v>23106</v>
      </c>
      <c r="AC16">
        <v>5</v>
      </c>
      <c r="AJ16" t="str">
        <f t="shared" si="1"/>
        <v>23106230057</v>
      </c>
      <c r="AK16">
        <v>0.43900319524228737</v>
      </c>
      <c r="AL16">
        <f>IF(AK16&lt;'Company Market Shares'!$E$4,1,IF(AND(AK16&gt;'Company Market Shares'!$E$4,AK16&lt;'Company Market Shares'!$E$5),2,IF(AND(AK16&gt;'Company Market Shares'!$E$5,AK16&lt;'Company Market Shares'!$E$6),3,IF(AND(AK16&gt;'Company Market Shares'!$E$6,AK16&lt;'Company Market Shares'!$E$7),4,5))))</f>
        <v>1</v>
      </c>
      <c r="AM16">
        <f>VLOOKUP($U16,'Zone Coordinates'!$D$2:$G$2058,2)</f>
        <v>35.696634000000003</v>
      </c>
      <c r="AN16">
        <f t="shared" si="2"/>
        <v>0.62302379517935358</v>
      </c>
      <c r="AO16">
        <f>VLOOKUP($U16,'Zone Coordinates'!$D$2:$G$2058,3)</f>
        <v>139.79319749999999</v>
      </c>
      <c r="AP16">
        <f t="shared" si="3"/>
        <v>2.4398515682657056</v>
      </c>
      <c r="AQ16">
        <f>VLOOKUP($AB16,'Zone Coordinates'!$D$2:$G$2058,2)</f>
        <v>35.187503599999999</v>
      </c>
      <c r="AR16">
        <f t="shared" si="4"/>
        <v>0.61413779337735774</v>
      </c>
      <c r="AS16">
        <f>VLOOKUP($AB16,'Zone Coordinates'!$D$2:$G$2058,3)</f>
        <v>136.92979410000001</v>
      </c>
      <c r="AT16">
        <f t="shared" si="5"/>
        <v>2.3898757511229056</v>
      </c>
    </row>
    <row r="17" spans="1:46" x14ac:dyDescent="0.25">
      <c r="A17">
        <v>1</v>
      </c>
      <c r="B17">
        <v>23106</v>
      </c>
      <c r="C17">
        <v>2</v>
      </c>
      <c r="D17">
        <v>3005</v>
      </c>
      <c r="E17" t="str">
        <f t="shared" si="0"/>
        <v>2310623005</v>
      </c>
      <c r="F17">
        <v>23106</v>
      </c>
      <c r="G17">
        <v>2</v>
      </c>
      <c r="H17">
        <v>3</v>
      </c>
      <c r="I17">
        <v>1</v>
      </c>
      <c r="J17">
        <v>2</v>
      </c>
      <c r="K17">
        <v>7</v>
      </c>
      <c r="L17">
        <v>4</v>
      </c>
      <c r="M17">
        <v>1</v>
      </c>
      <c r="N17">
        <v>122</v>
      </c>
      <c r="O17">
        <v>5</v>
      </c>
      <c r="P17">
        <v>8</v>
      </c>
      <c r="Q17">
        <v>3</v>
      </c>
      <c r="R17">
        <v>1</v>
      </c>
      <c r="S17">
        <v>8</v>
      </c>
      <c r="T17">
        <v>7</v>
      </c>
      <c r="U17">
        <v>13103</v>
      </c>
      <c r="V17">
        <v>5</v>
      </c>
      <c r="W17">
        <v>1</v>
      </c>
      <c r="X17">
        <v>12</v>
      </c>
      <c r="Y17">
        <v>3</v>
      </c>
      <c r="Z17">
        <v>1</v>
      </c>
      <c r="AA17">
        <v>3</v>
      </c>
      <c r="AB17">
        <v>23106</v>
      </c>
      <c r="AC17">
        <v>5</v>
      </c>
      <c r="AJ17" t="str">
        <f t="shared" si="1"/>
        <v>23106230057</v>
      </c>
      <c r="AK17">
        <v>0.62994669117722735</v>
      </c>
      <c r="AL17">
        <f>IF(AK17&lt;'Company Market Shares'!$E$4,1,IF(AND(AK17&gt;'Company Market Shares'!$E$4,AK17&lt;'Company Market Shares'!$E$5),2,IF(AND(AK17&gt;'Company Market Shares'!$E$5,AK17&lt;'Company Market Shares'!$E$6),3,IF(AND(AK17&gt;'Company Market Shares'!$E$6,AK17&lt;'Company Market Shares'!$E$7),4,5))))</f>
        <v>2</v>
      </c>
      <c r="AM17">
        <f>VLOOKUP($U17,'Zone Coordinates'!$D$2:$G$2058,2)</f>
        <v>35.682598599999999</v>
      </c>
      <c r="AN17">
        <f t="shared" si="2"/>
        <v>0.62277883123751909</v>
      </c>
      <c r="AO17">
        <f>VLOOKUP($U17,'Zone Coordinates'!$D$2:$G$2058,3)</f>
        <v>139.7828356</v>
      </c>
      <c r="AP17">
        <f t="shared" si="3"/>
        <v>2.4396707189939435</v>
      </c>
      <c r="AQ17">
        <f>VLOOKUP($AB17,'Zone Coordinates'!$D$2:$G$2058,2)</f>
        <v>35.187503599999999</v>
      </c>
      <c r="AR17">
        <f t="shared" si="4"/>
        <v>0.61413779337735774</v>
      </c>
      <c r="AS17">
        <f>VLOOKUP($AB17,'Zone Coordinates'!$D$2:$G$2058,3)</f>
        <v>136.92979410000001</v>
      </c>
      <c r="AT17">
        <f t="shared" si="5"/>
        <v>2.3898757511229056</v>
      </c>
    </row>
    <row r="18" spans="1:46" x14ac:dyDescent="0.25">
      <c r="A18">
        <v>1</v>
      </c>
      <c r="B18">
        <v>23106</v>
      </c>
      <c r="C18">
        <v>2</v>
      </c>
      <c r="D18">
        <v>3005</v>
      </c>
      <c r="E18" t="str">
        <f t="shared" si="0"/>
        <v>2310623005</v>
      </c>
      <c r="F18">
        <v>23106</v>
      </c>
      <c r="G18">
        <v>2</v>
      </c>
      <c r="H18">
        <v>3</v>
      </c>
      <c r="I18">
        <v>1</v>
      </c>
      <c r="J18">
        <v>2</v>
      </c>
      <c r="K18">
        <v>7</v>
      </c>
      <c r="L18">
        <v>5</v>
      </c>
      <c r="M18">
        <v>1</v>
      </c>
      <c r="N18">
        <v>122</v>
      </c>
      <c r="O18">
        <v>5</v>
      </c>
      <c r="P18">
        <v>8</v>
      </c>
      <c r="Q18">
        <v>3</v>
      </c>
      <c r="R18">
        <v>1</v>
      </c>
      <c r="S18">
        <v>8</v>
      </c>
      <c r="T18">
        <v>7</v>
      </c>
      <c r="U18">
        <v>27127</v>
      </c>
      <c r="V18">
        <v>6</v>
      </c>
      <c r="W18">
        <v>1</v>
      </c>
      <c r="X18">
        <v>12</v>
      </c>
      <c r="Y18">
        <v>3</v>
      </c>
      <c r="Z18">
        <v>1</v>
      </c>
      <c r="AA18">
        <v>3</v>
      </c>
      <c r="AB18">
        <v>23106</v>
      </c>
      <c r="AC18">
        <v>6</v>
      </c>
      <c r="AJ18" t="str">
        <f t="shared" si="1"/>
        <v>23106230057</v>
      </c>
      <c r="AK18">
        <v>0.37323179769309889</v>
      </c>
      <c r="AL18">
        <f>IF(AK18&lt;'Company Market Shares'!$E$4,1,IF(AND(AK18&gt;'Company Market Shares'!$E$4,AK18&lt;'Company Market Shares'!$E$5),2,IF(AND(AK18&gt;'Company Market Shares'!$E$5,AK18&lt;'Company Market Shares'!$E$6),3,IF(AND(AK18&gt;'Company Market Shares'!$E$6,AK18&lt;'Company Market Shares'!$E$7),4,5))))</f>
        <v>1</v>
      </c>
      <c r="AM18">
        <f>VLOOKUP($U18,'Zone Coordinates'!$D$2:$G$2058,2)</f>
        <v>34.7206969</v>
      </c>
      <c r="AN18">
        <f t="shared" si="2"/>
        <v>0.60599047949198837</v>
      </c>
      <c r="AO18">
        <f>VLOOKUP($U18,'Zone Coordinates'!$D$2:$G$2058,3)</f>
        <v>135.52291439999999</v>
      </c>
      <c r="AP18">
        <f t="shared" si="3"/>
        <v>2.3653210681784356</v>
      </c>
      <c r="AQ18">
        <f>VLOOKUP($AB18,'Zone Coordinates'!$D$2:$G$2058,2)</f>
        <v>35.187503599999999</v>
      </c>
      <c r="AR18">
        <f t="shared" si="4"/>
        <v>0.61413779337735774</v>
      </c>
      <c r="AS18">
        <f>VLOOKUP($AB18,'Zone Coordinates'!$D$2:$G$2058,3)</f>
        <v>136.92979410000001</v>
      </c>
      <c r="AT18">
        <f t="shared" si="5"/>
        <v>2.3898757511229056</v>
      </c>
    </row>
    <row r="19" spans="1:46" x14ac:dyDescent="0.25">
      <c r="A19">
        <v>1</v>
      </c>
      <c r="B19">
        <v>23106</v>
      </c>
      <c r="C19">
        <v>2</v>
      </c>
      <c r="D19">
        <v>3005</v>
      </c>
      <c r="E19" t="str">
        <f t="shared" si="0"/>
        <v>2310623005</v>
      </c>
      <c r="F19">
        <v>23106</v>
      </c>
      <c r="G19">
        <v>2</v>
      </c>
      <c r="H19">
        <v>3</v>
      </c>
      <c r="I19">
        <v>1</v>
      </c>
      <c r="J19">
        <v>2</v>
      </c>
      <c r="K19">
        <v>7</v>
      </c>
      <c r="L19">
        <v>6</v>
      </c>
      <c r="M19">
        <v>1</v>
      </c>
      <c r="N19">
        <v>122</v>
      </c>
      <c r="O19">
        <v>5</v>
      </c>
      <c r="P19">
        <v>8</v>
      </c>
      <c r="Q19">
        <v>3</v>
      </c>
      <c r="R19">
        <v>1</v>
      </c>
      <c r="S19">
        <v>8</v>
      </c>
      <c r="T19">
        <v>7</v>
      </c>
      <c r="U19">
        <v>27128</v>
      </c>
      <c r="V19">
        <v>6</v>
      </c>
      <c r="W19">
        <v>1</v>
      </c>
      <c r="X19">
        <v>12</v>
      </c>
      <c r="Y19">
        <v>3</v>
      </c>
      <c r="Z19">
        <v>1</v>
      </c>
      <c r="AA19">
        <v>3</v>
      </c>
      <c r="AB19">
        <v>23106</v>
      </c>
      <c r="AC19">
        <v>6</v>
      </c>
      <c r="AJ19" t="str">
        <f t="shared" si="1"/>
        <v>23106230057</v>
      </c>
      <c r="AK19">
        <v>9.2738555147277468E-2</v>
      </c>
      <c r="AL19">
        <f>IF(AK19&lt;'Company Market Shares'!$E$4,1,IF(AND(AK19&gt;'Company Market Shares'!$E$4,AK19&lt;'Company Market Shares'!$E$5),2,IF(AND(AK19&gt;'Company Market Shares'!$E$5,AK19&lt;'Company Market Shares'!$E$6),3,IF(AND(AK19&gt;'Company Market Shares'!$E$6,AK19&lt;'Company Market Shares'!$E$7),4,5))))</f>
        <v>1</v>
      </c>
      <c r="AM19">
        <f>VLOOKUP($U19,'Zone Coordinates'!$D$2:$G$2058,2)</f>
        <v>34.695365600000002</v>
      </c>
      <c r="AN19">
        <f t="shared" si="2"/>
        <v>0.60554836490317798</v>
      </c>
      <c r="AO19">
        <f>VLOOKUP($U19,'Zone Coordinates'!$D$2:$G$2058,3)</f>
        <v>135.5355174</v>
      </c>
      <c r="AP19">
        <f t="shared" si="3"/>
        <v>2.3655410320240642</v>
      </c>
      <c r="AQ19">
        <f>VLOOKUP($AB19,'Zone Coordinates'!$D$2:$G$2058,2)</f>
        <v>35.187503599999999</v>
      </c>
      <c r="AR19">
        <f t="shared" si="4"/>
        <v>0.61413779337735774</v>
      </c>
      <c r="AS19">
        <f>VLOOKUP($AB19,'Zone Coordinates'!$D$2:$G$2058,3)</f>
        <v>136.92979410000001</v>
      </c>
      <c r="AT19">
        <f t="shared" si="5"/>
        <v>2.3898757511229056</v>
      </c>
    </row>
    <row r="20" spans="1:46" x14ac:dyDescent="0.25">
      <c r="A20">
        <v>1</v>
      </c>
      <c r="B20">
        <v>23108</v>
      </c>
      <c r="C20">
        <v>3</v>
      </c>
      <c r="D20">
        <v>6009</v>
      </c>
      <c r="E20" t="str">
        <f t="shared" si="0"/>
        <v>2310836009</v>
      </c>
      <c r="F20">
        <v>23108</v>
      </c>
      <c r="G20">
        <v>3</v>
      </c>
      <c r="H20">
        <v>1</v>
      </c>
      <c r="I20">
        <v>3</v>
      </c>
      <c r="J20">
        <v>2</v>
      </c>
      <c r="K20">
        <v>2</v>
      </c>
      <c r="L20">
        <v>2</v>
      </c>
      <c r="M20">
        <v>1</v>
      </c>
      <c r="N20">
        <v>196</v>
      </c>
      <c r="O20">
        <v>21</v>
      </c>
      <c r="P20">
        <v>83</v>
      </c>
      <c r="Q20">
        <v>3</v>
      </c>
      <c r="R20">
        <v>1</v>
      </c>
      <c r="S20">
        <v>2</v>
      </c>
      <c r="T20">
        <v>1</v>
      </c>
      <c r="U20">
        <v>27000</v>
      </c>
      <c r="V20">
        <v>6</v>
      </c>
      <c r="W20">
        <v>1</v>
      </c>
      <c r="X20">
        <v>14</v>
      </c>
      <c r="Y20">
        <v>5</v>
      </c>
      <c r="Z20">
        <v>1</v>
      </c>
      <c r="AA20">
        <v>1</v>
      </c>
      <c r="AB20">
        <v>23108</v>
      </c>
      <c r="AC20">
        <v>6</v>
      </c>
      <c r="AJ20" t="str">
        <f t="shared" si="1"/>
        <v>23108360097</v>
      </c>
      <c r="AK20">
        <v>0.57153912535944373</v>
      </c>
      <c r="AL20">
        <f>IF(AK20&lt;'Company Market Shares'!$E$4,1,IF(AND(AK20&gt;'Company Market Shares'!$E$4,AK20&lt;'Company Market Shares'!$E$5),2,IF(AND(AK20&gt;'Company Market Shares'!$E$5,AK20&lt;'Company Market Shares'!$E$6),3,IF(AND(AK20&gt;'Company Market Shares'!$E$6,AK20&lt;'Company Market Shares'!$E$7),4,5))))</f>
        <v>2</v>
      </c>
      <c r="AM20">
        <f>VLOOKUP($U20,'Zone Coordinates'!$D$2:$G$2058,2)</f>
        <v>34.768754299999998</v>
      </c>
      <c r="AN20">
        <f t="shared" si="2"/>
        <v>0.60682923935193622</v>
      </c>
      <c r="AO20">
        <f>VLOOKUP($U20,'Zone Coordinates'!$D$2:$G$2058,3)</f>
        <v>135.5991712</v>
      </c>
      <c r="AP20">
        <f t="shared" si="3"/>
        <v>2.3666520004154701</v>
      </c>
      <c r="AQ20">
        <f>VLOOKUP($AB20,'Zone Coordinates'!$D$2:$G$2058,2)</f>
        <v>35.140540100000003</v>
      </c>
      <c r="AR20">
        <f t="shared" si="4"/>
        <v>0.61331812567409749</v>
      </c>
      <c r="AS20">
        <f>VLOOKUP($AB20,'Zone Coordinates'!$D$2:$G$2058,3)</f>
        <v>136.96208770000001</v>
      </c>
      <c r="AT20">
        <f t="shared" si="5"/>
        <v>2.390439380770228</v>
      </c>
    </row>
    <row r="21" spans="1:46" x14ac:dyDescent="0.25">
      <c r="A21">
        <v>1</v>
      </c>
      <c r="B21">
        <v>23110</v>
      </c>
      <c r="C21">
        <v>1</v>
      </c>
      <c r="D21">
        <v>24</v>
      </c>
      <c r="E21" t="str">
        <f t="shared" si="0"/>
        <v>23110124</v>
      </c>
      <c r="F21">
        <v>23110</v>
      </c>
      <c r="G21">
        <v>1</v>
      </c>
      <c r="H21">
        <v>3</v>
      </c>
      <c r="I21">
        <v>1</v>
      </c>
      <c r="J21">
        <v>1</v>
      </c>
      <c r="K21">
        <v>25</v>
      </c>
      <c r="L21">
        <v>14</v>
      </c>
      <c r="M21">
        <v>1</v>
      </c>
      <c r="N21">
        <v>187</v>
      </c>
      <c r="O21">
        <v>7</v>
      </c>
      <c r="P21">
        <v>7</v>
      </c>
      <c r="Q21">
        <v>3</v>
      </c>
      <c r="R21">
        <v>1</v>
      </c>
      <c r="S21">
        <v>8</v>
      </c>
      <c r="T21">
        <v>7</v>
      </c>
      <c r="U21">
        <v>23110</v>
      </c>
      <c r="V21">
        <v>6</v>
      </c>
      <c r="AB21">
        <v>27127</v>
      </c>
      <c r="AC21">
        <v>6</v>
      </c>
      <c r="AE21">
        <v>19</v>
      </c>
      <c r="AF21">
        <v>1</v>
      </c>
      <c r="AG21">
        <v>1</v>
      </c>
      <c r="AH21">
        <v>1</v>
      </c>
      <c r="AI21">
        <v>3</v>
      </c>
      <c r="AJ21" t="str">
        <f t="shared" si="1"/>
        <v>231101247</v>
      </c>
      <c r="AK21">
        <v>0.45945826530066858</v>
      </c>
      <c r="AL21">
        <f>IF(AK21&lt;'Company Market Shares'!$E$4,1,IF(AND(AK21&gt;'Company Market Shares'!$E$4,AK21&lt;'Company Market Shares'!$E$5),2,IF(AND(AK21&gt;'Company Market Shares'!$E$5,AK21&lt;'Company Market Shares'!$E$6),3,IF(AND(AK21&gt;'Company Market Shares'!$E$6,AK21&lt;'Company Market Shares'!$E$7),4,5))))</f>
        <v>2</v>
      </c>
      <c r="AM21">
        <f>VLOOKUP($U21,'Zone Coordinates'!$D$2:$G$2058,2)</f>
        <v>35.168336500000002</v>
      </c>
      <c r="AN21">
        <f t="shared" si="2"/>
        <v>0.61380326437429877</v>
      </c>
      <c r="AO21">
        <f>VLOOKUP($U21,'Zone Coordinates'!$D$2:$G$2058,3)</f>
        <v>136.89852490000001</v>
      </c>
      <c r="AP21">
        <f t="shared" si="3"/>
        <v>2.389330000628441</v>
      </c>
      <c r="AQ21">
        <f>VLOOKUP($AB21,'Zone Coordinates'!$D$2:$G$2058,2)</f>
        <v>34.7206969</v>
      </c>
      <c r="AR21">
        <f t="shared" si="4"/>
        <v>0.60599047949198837</v>
      </c>
      <c r="AS21">
        <f>VLOOKUP($AB21,'Zone Coordinates'!$D$2:$G$2058,3)</f>
        <v>135.52291439999999</v>
      </c>
      <c r="AT21">
        <f t="shared" si="5"/>
        <v>2.3653210681784356</v>
      </c>
    </row>
    <row r="22" spans="1:46" x14ac:dyDescent="0.25">
      <c r="A22">
        <v>1</v>
      </c>
      <c r="B22">
        <v>23110</v>
      </c>
      <c r="C22">
        <v>1</v>
      </c>
      <c r="D22">
        <v>24</v>
      </c>
      <c r="E22" t="str">
        <f t="shared" si="0"/>
        <v>23110124</v>
      </c>
      <c r="F22">
        <v>23110</v>
      </c>
      <c r="G22">
        <v>1</v>
      </c>
      <c r="H22">
        <v>3</v>
      </c>
      <c r="I22">
        <v>1</v>
      </c>
      <c r="J22">
        <v>1</v>
      </c>
      <c r="K22">
        <v>25</v>
      </c>
      <c r="L22">
        <v>17</v>
      </c>
      <c r="M22">
        <v>1</v>
      </c>
      <c r="N22">
        <v>187</v>
      </c>
      <c r="O22">
        <v>7</v>
      </c>
      <c r="P22">
        <v>7</v>
      </c>
      <c r="Q22">
        <v>3</v>
      </c>
      <c r="R22">
        <v>1</v>
      </c>
      <c r="S22">
        <v>13</v>
      </c>
      <c r="T22">
        <v>4</v>
      </c>
      <c r="U22">
        <v>23110</v>
      </c>
      <c r="V22">
        <v>3</v>
      </c>
      <c r="AB22">
        <v>23101</v>
      </c>
      <c r="AC22">
        <v>3</v>
      </c>
      <c r="AE22">
        <v>13</v>
      </c>
      <c r="AF22">
        <v>3</v>
      </c>
      <c r="AG22">
        <v>1</v>
      </c>
      <c r="AH22">
        <v>1</v>
      </c>
      <c r="AI22">
        <v>3</v>
      </c>
      <c r="AJ22" t="str">
        <f t="shared" si="1"/>
        <v>231101247</v>
      </c>
      <c r="AK22">
        <v>0.93535619549793347</v>
      </c>
      <c r="AL22">
        <f>IF(AK22&lt;'Company Market Shares'!$E$4,1,IF(AND(AK22&gt;'Company Market Shares'!$E$4,AK22&lt;'Company Market Shares'!$E$5),2,IF(AND(AK22&gt;'Company Market Shares'!$E$5,AK22&lt;'Company Market Shares'!$E$6),3,IF(AND(AK22&gt;'Company Market Shares'!$E$6,AK22&lt;'Company Market Shares'!$E$7),4,5))))</f>
        <v>4</v>
      </c>
      <c r="AM22">
        <f>VLOOKUP($U22,'Zone Coordinates'!$D$2:$G$2058,2)</f>
        <v>35.168336500000002</v>
      </c>
      <c r="AN22">
        <f t="shared" si="2"/>
        <v>0.61380326437429877</v>
      </c>
      <c r="AO22">
        <f>VLOOKUP($U22,'Zone Coordinates'!$D$2:$G$2058,3)</f>
        <v>136.89852490000001</v>
      </c>
      <c r="AP22">
        <f t="shared" si="3"/>
        <v>2.389330000628441</v>
      </c>
      <c r="AQ22">
        <f>VLOOKUP($AB22,'Zone Coordinates'!$D$2:$G$2058,2)</f>
        <v>35.193533100000003</v>
      </c>
      <c r="AR22">
        <f t="shared" si="4"/>
        <v>0.61424302800460684</v>
      </c>
      <c r="AS22">
        <f>VLOOKUP($AB22,'Zone Coordinates'!$D$2:$G$2058,3)</f>
        <v>136.99241520000001</v>
      </c>
      <c r="AT22">
        <f t="shared" si="5"/>
        <v>2.3909686954991263</v>
      </c>
    </row>
    <row r="23" spans="1:46" x14ac:dyDescent="0.25">
      <c r="A23">
        <v>1</v>
      </c>
      <c r="B23">
        <v>23110</v>
      </c>
      <c r="C23">
        <v>1</v>
      </c>
      <c r="D23">
        <v>24</v>
      </c>
      <c r="E23" t="str">
        <f t="shared" si="0"/>
        <v>23110124</v>
      </c>
      <c r="F23">
        <v>23110</v>
      </c>
      <c r="G23">
        <v>1</v>
      </c>
      <c r="H23">
        <v>3</v>
      </c>
      <c r="I23">
        <v>1</v>
      </c>
      <c r="J23">
        <v>2</v>
      </c>
      <c r="K23">
        <v>15</v>
      </c>
      <c r="L23">
        <v>5</v>
      </c>
      <c r="M23">
        <v>1</v>
      </c>
      <c r="N23">
        <v>156</v>
      </c>
      <c r="O23">
        <v>6</v>
      </c>
      <c r="P23">
        <v>6</v>
      </c>
      <c r="Q23">
        <v>3</v>
      </c>
      <c r="R23">
        <v>1</v>
      </c>
      <c r="S23">
        <v>8</v>
      </c>
      <c r="T23">
        <v>7</v>
      </c>
      <c r="U23">
        <v>13106</v>
      </c>
      <c r="V23">
        <v>5</v>
      </c>
      <c r="X23">
        <v>21</v>
      </c>
      <c r="Y23">
        <v>7</v>
      </c>
      <c r="Z23">
        <v>1</v>
      </c>
      <c r="AA23">
        <v>4</v>
      </c>
      <c r="AB23">
        <v>23110</v>
      </c>
      <c r="AC23">
        <v>5</v>
      </c>
      <c r="AJ23" t="str">
        <f t="shared" si="1"/>
        <v>231101247</v>
      </c>
      <c r="AK23">
        <v>0.44696301167682795</v>
      </c>
      <c r="AL23">
        <f>IF(AK23&lt;'Company Market Shares'!$E$4,1,IF(AND(AK23&gt;'Company Market Shares'!$E$4,AK23&lt;'Company Market Shares'!$E$5),2,IF(AND(AK23&gt;'Company Market Shares'!$E$5,AK23&lt;'Company Market Shares'!$E$6),3,IF(AND(AK23&gt;'Company Market Shares'!$E$6,AK23&lt;'Company Market Shares'!$E$7),4,5))))</f>
        <v>1</v>
      </c>
      <c r="AM23">
        <f>VLOOKUP($U23,'Zone Coordinates'!$D$2:$G$2058,2)</f>
        <v>35.731638400000001</v>
      </c>
      <c r="AN23">
        <f t="shared" si="2"/>
        <v>0.62363473721203866</v>
      </c>
      <c r="AO23">
        <f>VLOOKUP($U23,'Zone Coordinates'!$D$2:$G$2058,3)</f>
        <v>139.80975040000001</v>
      </c>
      <c r="AP23">
        <f t="shared" si="3"/>
        <v>2.4401404708714591</v>
      </c>
      <c r="AQ23">
        <f>VLOOKUP($AB23,'Zone Coordinates'!$D$2:$G$2058,2)</f>
        <v>35.168336500000002</v>
      </c>
      <c r="AR23">
        <f t="shared" si="4"/>
        <v>0.61380326437429877</v>
      </c>
      <c r="AS23">
        <f>VLOOKUP($AB23,'Zone Coordinates'!$D$2:$G$2058,3)</f>
        <v>136.89852490000001</v>
      </c>
      <c r="AT23">
        <f t="shared" si="5"/>
        <v>2.389330000628441</v>
      </c>
    </row>
    <row r="24" spans="1:46" x14ac:dyDescent="0.25">
      <c r="A24">
        <v>1</v>
      </c>
      <c r="B24">
        <v>23110</v>
      </c>
      <c r="C24">
        <v>1</v>
      </c>
      <c r="D24">
        <v>24</v>
      </c>
      <c r="E24" t="str">
        <f t="shared" si="0"/>
        <v>23110124</v>
      </c>
      <c r="F24">
        <v>23110</v>
      </c>
      <c r="G24">
        <v>1</v>
      </c>
      <c r="H24">
        <v>3</v>
      </c>
      <c r="I24">
        <v>1</v>
      </c>
      <c r="J24">
        <v>2</v>
      </c>
      <c r="K24">
        <v>15</v>
      </c>
      <c r="L24">
        <v>10</v>
      </c>
      <c r="M24">
        <v>1</v>
      </c>
      <c r="N24">
        <v>156</v>
      </c>
      <c r="O24">
        <v>6</v>
      </c>
      <c r="P24">
        <v>6</v>
      </c>
      <c r="Q24">
        <v>3</v>
      </c>
      <c r="R24">
        <v>1</v>
      </c>
      <c r="S24">
        <v>8</v>
      </c>
      <c r="T24">
        <v>7</v>
      </c>
      <c r="U24">
        <v>13105</v>
      </c>
      <c r="V24">
        <v>5</v>
      </c>
      <c r="X24">
        <v>20</v>
      </c>
      <c r="Y24">
        <v>1</v>
      </c>
      <c r="Z24">
        <v>1</v>
      </c>
      <c r="AA24">
        <v>3</v>
      </c>
      <c r="AB24">
        <v>23110</v>
      </c>
      <c r="AC24">
        <v>5</v>
      </c>
      <c r="AJ24" t="str">
        <f t="shared" si="1"/>
        <v>231101247</v>
      </c>
      <c r="AK24">
        <v>0.64782342433591378</v>
      </c>
      <c r="AL24">
        <f>IF(AK24&lt;'Company Market Shares'!$E$4,1,IF(AND(AK24&gt;'Company Market Shares'!$E$4,AK24&lt;'Company Market Shares'!$E$5),2,IF(AND(AK24&gt;'Company Market Shares'!$E$5,AK24&lt;'Company Market Shares'!$E$6),3,IF(AND(AK24&gt;'Company Market Shares'!$E$6,AK24&lt;'Company Market Shares'!$E$7),4,5))))</f>
        <v>2</v>
      </c>
      <c r="AM24">
        <f>VLOOKUP($U24,'Zone Coordinates'!$D$2:$G$2058,2)</f>
        <v>35.735924900000001</v>
      </c>
      <c r="AN24">
        <f t="shared" si="2"/>
        <v>0.62370955075042533</v>
      </c>
      <c r="AO24">
        <f>VLOOKUP($U24,'Zone Coordinates'!$D$2:$G$2058,3)</f>
        <v>139.7724691</v>
      </c>
      <c r="AP24">
        <f t="shared" si="3"/>
        <v>2.4394897894370353</v>
      </c>
      <c r="AQ24">
        <f>VLOOKUP($AB24,'Zone Coordinates'!$D$2:$G$2058,2)</f>
        <v>35.168336500000002</v>
      </c>
      <c r="AR24">
        <f t="shared" si="4"/>
        <v>0.61380326437429877</v>
      </c>
      <c r="AS24">
        <f>VLOOKUP($AB24,'Zone Coordinates'!$D$2:$G$2058,3)</f>
        <v>136.89852490000001</v>
      </c>
      <c r="AT24">
        <f t="shared" si="5"/>
        <v>2.389330000628441</v>
      </c>
    </row>
    <row r="25" spans="1:46" x14ac:dyDescent="0.25">
      <c r="A25">
        <v>1</v>
      </c>
      <c r="B25">
        <v>23110</v>
      </c>
      <c r="C25">
        <v>1</v>
      </c>
      <c r="D25">
        <v>24</v>
      </c>
      <c r="E25" t="str">
        <f t="shared" si="0"/>
        <v>23110124</v>
      </c>
      <c r="F25">
        <v>23110</v>
      </c>
      <c r="G25">
        <v>1</v>
      </c>
      <c r="H25">
        <v>3</v>
      </c>
      <c r="I25">
        <v>1</v>
      </c>
      <c r="J25">
        <v>2</v>
      </c>
      <c r="K25">
        <v>15</v>
      </c>
      <c r="L25">
        <v>12</v>
      </c>
      <c r="M25">
        <v>1</v>
      </c>
      <c r="N25">
        <v>156</v>
      </c>
      <c r="O25">
        <v>6</v>
      </c>
      <c r="P25">
        <v>6</v>
      </c>
      <c r="Q25">
        <v>3</v>
      </c>
      <c r="R25">
        <v>1</v>
      </c>
      <c r="S25">
        <v>8</v>
      </c>
      <c r="T25">
        <v>7</v>
      </c>
      <c r="U25">
        <v>14113</v>
      </c>
      <c r="V25">
        <v>5</v>
      </c>
      <c r="X25">
        <v>21</v>
      </c>
      <c r="Y25">
        <v>7</v>
      </c>
      <c r="Z25">
        <v>1</v>
      </c>
      <c r="AA25">
        <v>4</v>
      </c>
      <c r="AB25">
        <v>23110</v>
      </c>
      <c r="AC25">
        <v>5</v>
      </c>
      <c r="AJ25" t="str">
        <f t="shared" si="1"/>
        <v>231101247</v>
      </c>
      <c r="AK25">
        <v>0.40497693468101315</v>
      </c>
      <c r="AL25">
        <f>IF(AK25&lt;'Company Market Shares'!$E$4,1,IF(AND(AK25&gt;'Company Market Shares'!$E$4,AK25&lt;'Company Market Shares'!$E$5),2,IF(AND(AK25&gt;'Company Market Shares'!$E$5,AK25&lt;'Company Market Shares'!$E$6),3,IF(AND(AK25&gt;'Company Market Shares'!$E$6,AK25&lt;'Company Market Shares'!$E$7),4,5))))</f>
        <v>1</v>
      </c>
      <c r="AM25">
        <f>VLOOKUP($U25,'Zone Coordinates'!$D$2:$G$2058,2)</f>
        <v>35.538787599999999</v>
      </c>
      <c r="AN25">
        <f t="shared" si="2"/>
        <v>0.62026885578693347</v>
      </c>
      <c r="AO25">
        <f>VLOOKUP($U25,'Zone Coordinates'!$D$2:$G$2058,3)</f>
        <v>139.58689409999999</v>
      </c>
      <c r="AP25">
        <f t="shared" si="3"/>
        <v>2.4362508946776469</v>
      </c>
      <c r="AQ25">
        <f>VLOOKUP($AB25,'Zone Coordinates'!$D$2:$G$2058,2)</f>
        <v>35.168336500000002</v>
      </c>
      <c r="AR25">
        <f t="shared" si="4"/>
        <v>0.61380326437429877</v>
      </c>
      <c r="AS25">
        <f>VLOOKUP($AB25,'Zone Coordinates'!$D$2:$G$2058,3)</f>
        <v>136.89852490000001</v>
      </c>
      <c r="AT25">
        <f t="shared" si="5"/>
        <v>2.389330000628441</v>
      </c>
    </row>
    <row r="26" spans="1:46" x14ac:dyDescent="0.25">
      <c r="A26">
        <v>1</v>
      </c>
      <c r="B26">
        <v>23110</v>
      </c>
      <c r="C26">
        <v>1</v>
      </c>
      <c r="D26">
        <v>106</v>
      </c>
      <c r="E26" t="str">
        <f t="shared" si="0"/>
        <v>231101106</v>
      </c>
      <c r="F26">
        <v>23110</v>
      </c>
      <c r="G26">
        <v>1</v>
      </c>
      <c r="H26">
        <v>2</v>
      </c>
      <c r="I26">
        <v>1</v>
      </c>
      <c r="J26">
        <v>2</v>
      </c>
      <c r="K26">
        <v>32</v>
      </c>
      <c r="L26">
        <v>28</v>
      </c>
      <c r="M26">
        <v>1</v>
      </c>
      <c r="N26">
        <v>147</v>
      </c>
      <c r="O26">
        <v>6</v>
      </c>
      <c r="P26">
        <v>6</v>
      </c>
      <c r="Q26">
        <v>4</v>
      </c>
      <c r="R26">
        <v>1</v>
      </c>
      <c r="S26">
        <v>20</v>
      </c>
      <c r="T26">
        <v>9</v>
      </c>
      <c r="U26">
        <v>39000</v>
      </c>
      <c r="V26">
        <v>6</v>
      </c>
      <c r="W26">
        <v>1</v>
      </c>
      <c r="X26">
        <v>4</v>
      </c>
      <c r="Y26">
        <v>1</v>
      </c>
      <c r="Z26">
        <v>1</v>
      </c>
      <c r="AA26">
        <v>3</v>
      </c>
      <c r="AB26">
        <v>23110</v>
      </c>
      <c r="AC26">
        <v>6</v>
      </c>
      <c r="AJ26" t="str">
        <f t="shared" si="1"/>
        <v>2311011067</v>
      </c>
      <c r="AK26">
        <v>0.41868039110458011</v>
      </c>
      <c r="AL26">
        <f>IF(AK26&lt;'Company Market Shares'!$E$4,1,IF(AND(AK26&gt;'Company Market Shares'!$E$4,AK26&lt;'Company Market Shares'!$E$5),2,IF(AND(AK26&gt;'Company Market Shares'!$E$5,AK26&lt;'Company Market Shares'!$E$6),3,IF(AND(AK26&gt;'Company Market Shares'!$E$6,AK26&lt;'Company Market Shares'!$E$7),4,5))))</f>
        <v>1</v>
      </c>
      <c r="AM26">
        <f>VLOOKUP($U26,'Zone Coordinates'!$D$2:$G$2058,2)</f>
        <v>33.681375099999997</v>
      </c>
      <c r="AN26">
        <f t="shared" si="2"/>
        <v>0.58785089209423436</v>
      </c>
      <c r="AO26">
        <f>VLOOKUP($U26,'Zone Coordinates'!$D$2:$G$2058,3)</f>
        <v>133.62549580000001</v>
      </c>
      <c r="AP26">
        <f t="shared" si="3"/>
        <v>2.332204866319854</v>
      </c>
      <c r="AQ26">
        <f>VLOOKUP($AB26,'Zone Coordinates'!$D$2:$G$2058,2)</f>
        <v>35.168336500000002</v>
      </c>
      <c r="AR26">
        <f t="shared" si="4"/>
        <v>0.61380326437429877</v>
      </c>
      <c r="AS26">
        <f>VLOOKUP($AB26,'Zone Coordinates'!$D$2:$G$2058,3)</f>
        <v>136.89852490000001</v>
      </c>
      <c r="AT26">
        <f t="shared" si="5"/>
        <v>2.389330000628441</v>
      </c>
    </row>
    <row r="27" spans="1:46" x14ac:dyDescent="0.25">
      <c r="A27">
        <v>1</v>
      </c>
      <c r="B27">
        <v>23110</v>
      </c>
      <c r="C27">
        <v>2</v>
      </c>
      <c r="D27">
        <v>1013</v>
      </c>
      <c r="E27" t="str">
        <f t="shared" si="0"/>
        <v>2311021013</v>
      </c>
      <c r="F27">
        <v>23110</v>
      </c>
      <c r="G27">
        <v>2</v>
      </c>
      <c r="H27">
        <v>1</v>
      </c>
      <c r="I27">
        <v>3</v>
      </c>
      <c r="J27">
        <v>2</v>
      </c>
      <c r="K27">
        <v>4</v>
      </c>
      <c r="L27">
        <v>3</v>
      </c>
      <c r="M27">
        <v>1</v>
      </c>
      <c r="N27">
        <v>176</v>
      </c>
      <c r="O27">
        <v>8</v>
      </c>
      <c r="P27">
        <v>18</v>
      </c>
      <c r="Q27">
        <v>4</v>
      </c>
      <c r="R27">
        <v>1</v>
      </c>
      <c r="S27">
        <v>8</v>
      </c>
      <c r="T27">
        <v>7</v>
      </c>
      <c r="U27">
        <v>23101</v>
      </c>
      <c r="V27">
        <v>3</v>
      </c>
      <c r="W27">
        <v>1</v>
      </c>
      <c r="X27">
        <v>5</v>
      </c>
      <c r="Y27">
        <v>1</v>
      </c>
      <c r="Z27">
        <v>1</v>
      </c>
      <c r="AB27">
        <v>23110</v>
      </c>
      <c r="AC27">
        <v>3</v>
      </c>
      <c r="AJ27" t="str">
        <f t="shared" si="1"/>
        <v>23110210137</v>
      </c>
      <c r="AK27">
        <v>0.52086847406593195</v>
      </c>
      <c r="AL27">
        <f>IF(AK27&lt;'Company Market Shares'!$E$4,1,IF(AND(AK27&gt;'Company Market Shares'!$E$4,AK27&lt;'Company Market Shares'!$E$5),2,IF(AND(AK27&gt;'Company Market Shares'!$E$5,AK27&lt;'Company Market Shares'!$E$6),3,IF(AND(AK27&gt;'Company Market Shares'!$E$6,AK27&lt;'Company Market Shares'!$E$7),4,5))))</f>
        <v>2</v>
      </c>
      <c r="AM27">
        <f>VLOOKUP($U27,'Zone Coordinates'!$D$2:$G$2058,2)</f>
        <v>35.193533100000003</v>
      </c>
      <c r="AN27">
        <f t="shared" si="2"/>
        <v>0.61424302800460684</v>
      </c>
      <c r="AO27">
        <f>VLOOKUP($U27,'Zone Coordinates'!$D$2:$G$2058,3)</f>
        <v>136.99241520000001</v>
      </c>
      <c r="AP27">
        <f t="shared" si="3"/>
        <v>2.3909686954991263</v>
      </c>
      <c r="AQ27">
        <f>VLOOKUP($AB27,'Zone Coordinates'!$D$2:$G$2058,2)</f>
        <v>35.168336500000002</v>
      </c>
      <c r="AR27">
        <f t="shared" si="4"/>
        <v>0.61380326437429877</v>
      </c>
      <c r="AS27">
        <f>VLOOKUP($AB27,'Zone Coordinates'!$D$2:$G$2058,3)</f>
        <v>136.89852490000001</v>
      </c>
      <c r="AT27">
        <f t="shared" si="5"/>
        <v>2.389330000628441</v>
      </c>
    </row>
    <row r="28" spans="1:46" x14ac:dyDescent="0.25">
      <c r="A28">
        <v>1</v>
      </c>
      <c r="B28">
        <v>23116</v>
      </c>
      <c r="C28">
        <v>2</v>
      </c>
      <c r="D28">
        <v>2008</v>
      </c>
      <c r="E28" t="str">
        <f t="shared" si="0"/>
        <v>2311622008</v>
      </c>
      <c r="F28">
        <v>23116</v>
      </c>
      <c r="G28">
        <v>2</v>
      </c>
      <c r="H28">
        <v>2</v>
      </c>
      <c r="I28">
        <v>3</v>
      </c>
      <c r="J28">
        <v>2</v>
      </c>
      <c r="K28">
        <v>2</v>
      </c>
      <c r="L28">
        <v>1</v>
      </c>
      <c r="M28">
        <v>1</v>
      </c>
      <c r="N28">
        <v>165</v>
      </c>
      <c r="O28">
        <v>6</v>
      </c>
      <c r="P28">
        <v>76</v>
      </c>
      <c r="Q28">
        <v>4</v>
      </c>
      <c r="R28">
        <v>1</v>
      </c>
      <c r="S28">
        <v>8</v>
      </c>
      <c r="T28">
        <v>7</v>
      </c>
      <c r="U28">
        <v>23116</v>
      </c>
      <c r="V28">
        <v>1</v>
      </c>
      <c r="W28">
        <v>3</v>
      </c>
      <c r="X28">
        <v>11</v>
      </c>
      <c r="Y28">
        <v>3</v>
      </c>
      <c r="Z28">
        <v>1</v>
      </c>
      <c r="AA28">
        <v>3</v>
      </c>
      <c r="AB28">
        <v>23116</v>
      </c>
      <c r="AC28">
        <v>1</v>
      </c>
      <c r="AJ28" t="str">
        <f t="shared" si="1"/>
        <v>23116220087</v>
      </c>
      <c r="AK28">
        <v>0.64309765012807563</v>
      </c>
      <c r="AL28">
        <f>IF(AK28&lt;'Company Market Shares'!$E$4,1,IF(AND(AK28&gt;'Company Market Shares'!$E$4,AK28&lt;'Company Market Shares'!$E$5),2,IF(AND(AK28&gt;'Company Market Shares'!$E$5,AK28&lt;'Company Market Shares'!$E$6),3,IF(AND(AK28&gt;'Company Market Shares'!$E$6,AK28&lt;'Company Market Shares'!$E$7),4,5))))</f>
        <v>2</v>
      </c>
      <c r="AM28">
        <f>VLOOKUP($U28,'Zone Coordinates'!$D$2:$G$2058,2)</f>
        <v>35.152611800000003</v>
      </c>
      <c r="AN28">
        <f t="shared" si="2"/>
        <v>0.61352881658541036</v>
      </c>
      <c r="AO28">
        <f>VLOOKUP($U28,'Zone Coordinates'!$D$2:$G$2058,3)</f>
        <v>137.02041259999999</v>
      </c>
      <c r="AP28">
        <f t="shared" si="3"/>
        <v>2.3914573423111238</v>
      </c>
      <c r="AQ28">
        <f>VLOOKUP($AB28,'Zone Coordinates'!$D$2:$G$2058,2)</f>
        <v>35.152611800000003</v>
      </c>
      <c r="AR28">
        <f t="shared" si="4"/>
        <v>0.61352881658541036</v>
      </c>
      <c r="AS28">
        <f>VLOOKUP($AB28,'Zone Coordinates'!$D$2:$G$2058,3)</f>
        <v>137.02041259999999</v>
      </c>
      <c r="AT28">
        <f t="shared" si="5"/>
        <v>2.3914573423111238</v>
      </c>
    </row>
    <row r="29" spans="1:46" x14ac:dyDescent="0.25">
      <c r="A29">
        <v>1</v>
      </c>
      <c r="B29">
        <v>23116</v>
      </c>
      <c r="C29">
        <v>2</v>
      </c>
      <c r="D29">
        <v>2008</v>
      </c>
      <c r="E29" t="str">
        <f t="shared" si="0"/>
        <v>2311622008</v>
      </c>
      <c r="F29">
        <v>23116</v>
      </c>
      <c r="G29">
        <v>2</v>
      </c>
      <c r="H29">
        <v>2</v>
      </c>
      <c r="I29">
        <v>3</v>
      </c>
      <c r="J29">
        <v>2</v>
      </c>
      <c r="K29">
        <v>2</v>
      </c>
      <c r="L29">
        <v>2</v>
      </c>
      <c r="M29">
        <v>1</v>
      </c>
      <c r="N29">
        <v>165</v>
      </c>
      <c r="O29">
        <v>6</v>
      </c>
      <c r="P29">
        <v>76</v>
      </c>
      <c r="Q29">
        <v>4</v>
      </c>
      <c r="R29">
        <v>1</v>
      </c>
      <c r="S29">
        <v>8</v>
      </c>
      <c r="T29">
        <v>7</v>
      </c>
      <c r="U29">
        <v>23115</v>
      </c>
      <c r="V29">
        <v>2</v>
      </c>
      <c r="W29">
        <v>1</v>
      </c>
      <c r="X29">
        <v>11</v>
      </c>
      <c r="Y29">
        <v>3</v>
      </c>
      <c r="Z29">
        <v>1</v>
      </c>
      <c r="AA29">
        <v>3</v>
      </c>
      <c r="AB29">
        <v>23116</v>
      </c>
      <c r="AC29">
        <v>2</v>
      </c>
      <c r="AJ29" t="str">
        <f t="shared" si="1"/>
        <v>23116220087</v>
      </c>
      <c r="AK29">
        <v>0.57863658161121279</v>
      </c>
      <c r="AL29">
        <f>IF(AK29&lt;'Company Market Shares'!$E$4,1,IF(AND(AK29&gt;'Company Market Shares'!$E$4,AK29&lt;'Company Market Shares'!$E$5),2,IF(AND(AK29&gt;'Company Market Shares'!$E$5,AK29&lt;'Company Market Shares'!$E$6),3,IF(AND(AK29&gt;'Company Market Shares'!$E$6,AK29&lt;'Company Market Shares'!$E$7),4,5))))</f>
        <v>2</v>
      </c>
      <c r="AM29">
        <f>VLOOKUP($U29,'Zone Coordinates'!$D$2:$G$2058,2)</f>
        <v>35.197339900000003</v>
      </c>
      <c r="AN29">
        <f t="shared" si="2"/>
        <v>0.61430946919857177</v>
      </c>
      <c r="AO29">
        <f>VLOOKUP($U29,'Zone Coordinates'!$D$2:$G$2058,3)</f>
        <v>137.0276356</v>
      </c>
      <c r="AP29">
        <f t="shared" si="3"/>
        <v>2.3915834074429956</v>
      </c>
      <c r="AQ29">
        <f>VLOOKUP($AB29,'Zone Coordinates'!$D$2:$G$2058,2)</f>
        <v>35.152611800000003</v>
      </c>
      <c r="AR29">
        <f t="shared" si="4"/>
        <v>0.61352881658541036</v>
      </c>
      <c r="AS29">
        <f>VLOOKUP($AB29,'Zone Coordinates'!$D$2:$G$2058,3)</f>
        <v>137.02041259999999</v>
      </c>
      <c r="AT29">
        <f t="shared" si="5"/>
        <v>2.3914573423111238</v>
      </c>
    </row>
    <row r="30" spans="1:46" x14ac:dyDescent="0.25">
      <c r="A30">
        <v>1</v>
      </c>
      <c r="B30">
        <v>23201</v>
      </c>
      <c r="C30">
        <v>4</v>
      </c>
      <c r="D30">
        <v>7002</v>
      </c>
      <c r="E30" t="str">
        <f t="shared" si="0"/>
        <v>2320147002</v>
      </c>
      <c r="F30">
        <v>23201</v>
      </c>
      <c r="G30">
        <v>4</v>
      </c>
      <c r="H30">
        <v>4</v>
      </c>
      <c r="I30">
        <v>3</v>
      </c>
      <c r="J30">
        <v>2</v>
      </c>
      <c r="K30">
        <v>3</v>
      </c>
      <c r="L30">
        <v>2</v>
      </c>
      <c r="M30">
        <v>1</v>
      </c>
      <c r="N30">
        <v>118</v>
      </c>
      <c r="O30">
        <v>5</v>
      </c>
      <c r="P30">
        <v>5</v>
      </c>
      <c r="Q30">
        <v>4</v>
      </c>
      <c r="R30">
        <v>1</v>
      </c>
      <c r="S30">
        <v>9</v>
      </c>
      <c r="T30">
        <v>7</v>
      </c>
      <c r="U30">
        <v>14212</v>
      </c>
      <c r="V30">
        <v>5</v>
      </c>
      <c r="W30">
        <v>1</v>
      </c>
      <c r="X30">
        <v>11</v>
      </c>
      <c r="Y30">
        <v>17</v>
      </c>
      <c r="Z30">
        <v>3</v>
      </c>
      <c r="AA30">
        <v>1</v>
      </c>
      <c r="AB30">
        <v>23201</v>
      </c>
      <c r="AC30">
        <v>5</v>
      </c>
      <c r="AJ30" t="str">
        <f t="shared" si="1"/>
        <v>23201470027</v>
      </c>
      <c r="AK30">
        <v>0.75383800864529427</v>
      </c>
      <c r="AL30">
        <f>IF(AK30&lt;'Company Market Shares'!$E$4,1,IF(AND(AK30&gt;'Company Market Shares'!$E$4,AK30&lt;'Company Market Shares'!$E$5),2,IF(AND(AK30&gt;'Company Market Shares'!$E$5,AK30&lt;'Company Market Shares'!$E$6),3,IF(AND(AK30&gt;'Company Market Shares'!$E$6,AK30&lt;'Company Market Shares'!$E$7),4,5))))</f>
        <v>2</v>
      </c>
      <c r="AM30">
        <f>VLOOKUP($U30,'Zone Coordinates'!$D$2:$G$2058,2)</f>
        <v>35.527398400000003</v>
      </c>
      <c r="AN30">
        <f t="shared" si="2"/>
        <v>0.62007007674776549</v>
      </c>
      <c r="AO30">
        <f>VLOOKUP($U30,'Zone Coordinates'!$D$2:$G$2058,3)</f>
        <v>139.37977190000001</v>
      </c>
      <c r="AP30">
        <f t="shared" si="3"/>
        <v>2.4326359303336726</v>
      </c>
      <c r="AQ30">
        <f>VLOOKUP($AB30,'Zone Coordinates'!$D$2:$G$2058,2)</f>
        <v>34.861383699999998</v>
      </c>
      <c r="AR30">
        <f t="shared" si="4"/>
        <v>0.60844592736608305</v>
      </c>
      <c r="AS30">
        <f>VLOOKUP($AB30,'Zone Coordinates'!$D$2:$G$2058,3)</f>
        <v>137.50140769999999</v>
      </c>
      <c r="AT30">
        <f t="shared" si="5"/>
        <v>2.3998522904920834</v>
      </c>
    </row>
    <row r="31" spans="1:46" x14ac:dyDescent="0.25">
      <c r="A31">
        <v>1</v>
      </c>
      <c r="B31">
        <v>23207</v>
      </c>
      <c r="C31">
        <v>4</v>
      </c>
      <c r="D31">
        <v>2006</v>
      </c>
      <c r="E31" t="str">
        <f t="shared" si="0"/>
        <v>2320742006</v>
      </c>
      <c r="F31">
        <v>23207</v>
      </c>
      <c r="G31">
        <v>4</v>
      </c>
      <c r="H31">
        <v>2</v>
      </c>
      <c r="I31">
        <v>3</v>
      </c>
      <c r="J31">
        <v>2</v>
      </c>
      <c r="K31">
        <v>3</v>
      </c>
      <c r="L31">
        <v>3</v>
      </c>
      <c r="M31">
        <v>1</v>
      </c>
      <c r="N31">
        <v>137</v>
      </c>
      <c r="O31">
        <v>6</v>
      </c>
      <c r="P31">
        <v>55</v>
      </c>
      <c r="Q31">
        <v>3</v>
      </c>
      <c r="R31">
        <v>1</v>
      </c>
      <c r="S31">
        <v>6</v>
      </c>
      <c r="T31">
        <v>6</v>
      </c>
      <c r="U31">
        <v>23201</v>
      </c>
      <c r="V31">
        <v>2</v>
      </c>
      <c r="W31">
        <v>1</v>
      </c>
      <c r="X31">
        <v>11</v>
      </c>
      <c r="Y31">
        <v>8</v>
      </c>
      <c r="Z31">
        <v>2</v>
      </c>
      <c r="AA31">
        <v>1</v>
      </c>
      <c r="AB31">
        <v>23207</v>
      </c>
      <c r="AC31">
        <v>2</v>
      </c>
      <c r="AJ31" t="str">
        <f t="shared" si="1"/>
        <v>23207420067</v>
      </c>
      <c r="AK31">
        <v>0.43860568384053467</v>
      </c>
      <c r="AL31">
        <f>IF(AK31&lt;'Company Market Shares'!$E$4,1,IF(AND(AK31&gt;'Company Market Shares'!$E$4,AK31&lt;'Company Market Shares'!$E$5),2,IF(AND(AK31&gt;'Company Market Shares'!$E$5,AK31&lt;'Company Market Shares'!$E$6),3,IF(AND(AK31&gt;'Company Market Shares'!$E$6,AK31&lt;'Company Market Shares'!$E$7),4,5))))</f>
        <v>1</v>
      </c>
      <c r="AM31">
        <f>VLOOKUP($U31,'Zone Coordinates'!$D$2:$G$2058,2)</f>
        <v>34.861383699999998</v>
      </c>
      <c r="AN31">
        <f t="shared" si="2"/>
        <v>0.60844592736608305</v>
      </c>
      <c r="AO31">
        <f>VLOOKUP($U31,'Zone Coordinates'!$D$2:$G$2058,3)</f>
        <v>137.50140769999999</v>
      </c>
      <c r="AP31">
        <f t="shared" si="3"/>
        <v>2.3998522904920834</v>
      </c>
      <c r="AQ31">
        <f>VLOOKUP($AB31,'Zone Coordinates'!$D$2:$G$2058,2)</f>
        <v>34.909794599999998</v>
      </c>
      <c r="AR31">
        <f t="shared" si="4"/>
        <v>0.60929085696493679</v>
      </c>
      <c r="AS31">
        <f>VLOOKUP($AB31,'Zone Coordinates'!$D$2:$G$2058,3)</f>
        <v>137.4612601</v>
      </c>
      <c r="AT31">
        <f t="shared" si="5"/>
        <v>2.39915158268531</v>
      </c>
    </row>
    <row r="32" spans="1:46" x14ac:dyDescent="0.25">
      <c r="A32">
        <v>1</v>
      </c>
      <c r="B32">
        <v>23211</v>
      </c>
      <c r="C32">
        <v>4</v>
      </c>
      <c r="D32">
        <v>3001</v>
      </c>
      <c r="E32" t="str">
        <f t="shared" si="0"/>
        <v>2321143001</v>
      </c>
      <c r="F32">
        <v>23211</v>
      </c>
      <c r="G32">
        <v>4</v>
      </c>
      <c r="H32">
        <v>3</v>
      </c>
      <c r="I32">
        <v>3</v>
      </c>
      <c r="J32">
        <v>2</v>
      </c>
      <c r="K32">
        <v>8</v>
      </c>
      <c r="L32">
        <v>5</v>
      </c>
      <c r="M32">
        <v>1</v>
      </c>
      <c r="N32">
        <v>122</v>
      </c>
      <c r="O32">
        <v>5</v>
      </c>
      <c r="P32">
        <v>5</v>
      </c>
      <c r="Q32">
        <v>3</v>
      </c>
      <c r="R32">
        <v>1</v>
      </c>
      <c r="S32">
        <v>11</v>
      </c>
      <c r="T32">
        <v>3</v>
      </c>
      <c r="U32">
        <v>27107</v>
      </c>
      <c r="V32">
        <v>6</v>
      </c>
      <c r="W32">
        <v>1</v>
      </c>
      <c r="X32">
        <v>11</v>
      </c>
      <c r="Y32">
        <v>3</v>
      </c>
      <c r="Z32">
        <v>1</v>
      </c>
      <c r="AA32">
        <v>1</v>
      </c>
      <c r="AB32">
        <v>23211</v>
      </c>
      <c r="AC32">
        <v>6</v>
      </c>
      <c r="AJ32" t="str">
        <f t="shared" si="1"/>
        <v>23211430017</v>
      </c>
      <c r="AK32">
        <v>0.56825665931180247</v>
      </c>
      <c r="AL32">
        <f>IF(AK32&lt;'Company Market Shares'!$E$4,1,IF(AND(AK32&gt;'Company Market Shares'!$E$4,AK32&lt;'Company Market Shares'!$E$5),2,IF(AND(AK32&gt;'Company Market Shares'!$E$5,AK32&lt;'Company Market Shares'!$E$6),3,IF(AND(AK32&gt;'Company Market Shares'!$E$6,AK32&lt;'Company Market Shares'!$E$7),4,5))))</f>
        <v>2</v>
      </c>
      <c r="AM32">
        <f>VLOOKUP($U32,'Zone Coordinates'!$D$2:$G$2058,2)</f>
        <v>34.677561400000002</v>
      </c>
      <c r="AN32">
        <f t="shared" si="2"/>
        <v>0.6052376229924944</v>
      </c>
      <c r="AO32">
        <f>VLOOKUP($U32,'Zone Coordinates'!$D$2:$G$2058,3)</f>
        <v>135.47394879999999</v>
      </c>
      <c r="AP32">
        <f t="shared" si="3"/>
        <v>2.3644664572382208</v>
      </c>
      <c r="AQ32">
        <f>VLOOKUP($AB32,'Zone Coordinates'!$D$2:$G$2058,2)</f>
        <v>35.2912374</v>
      </c>
      <c r="AR32">
        <f t="shared" si="4"/>
        <v>0.61594828973296312</v>
      </c>
      <c r="AS32">
        <f>VLOOKUP($AB32,'Zone Coordinates'!$D$2:$G$2058,3)</f>
        <v>137.58173210000001</v>
      </c>
      <c r="AT32">
        <f t="shared" si="5"/>
        <v>2.4012542157417727</v>
      </c>
    </row>
    <row r="33" spans="1:46" x14ac:dyDescent="0.25">
      <c r="A33">
        <v>1</v>
      </c>
      <c r="B33">
        <v>23211</v>
      </c>
      <c r="C33">
        <v>4</v>
      </c>
      <c r="D33">
        <v>3001</v>
      </c>
      <c r="E33" t="str">
        <f t="shared" si="0"/>
        <v>2321143001</v>
      </c>
      <c r="F33">
        <v>23211</v>
      </c>
      <c r="G33">
        <v>4</v>
      </c>
      <c r="H33">
        <v>3</v>
      </c>
      <c r="I33">
        <v>3</v>
      </c>
      <c r="J33">
        <v>2</v>
      </c>
      <c r="K33">
        <v>8</v>
      </c>
      <c r="L33">
        <v>6</v>
      </c>
      <c r="M33">
        <v>1</v>
      </c>
      <c r="N33">
        <v>122</v>
      </c>
      <c r="O33">
        <v>5</v>
      </c>
      <c r="P33">
        <v>5</v>
      </c>
      <c r="Q33">
        <v>3</v>
      </c>
      <c r="R33">
        <v>1</v>
      </c>
      <c r="S33">
        <v>18</v>
      </c>
      <c r="T33">
        <v>5</v>
      </c>
      <c r="U33">
        <v>27211</v>
      </c>
      <c r="V33">
        <v>6</v>
      </c>
      <c r="W33">
        <v>1</v>
      </c>
      <c r="X33">
        <v>16</v>
      </c>
      <c r="Y33">
        <v>8</v>
      </c>
      <c r="Z33">
        <v>2</v>
      </c>
      <c r="AA33">
        <v>1</v>
      </c>
      <c r="AB33">
        <v>23211</v>
      </c>
      <c r="AC33">
        <v>6</v>
      </c>
      <c r="AJ33" t="str">
        <f t="shared" si="1"/>
        <v>23211430017</v>
      </c>
      <c r="AK33">
        <v>0.6527294807892996</v>
      </c>
      <c r="AL33">
        <f>IF(AK33&lt;'Company Market Shares'!$E$4,1,IF(AND(AK33&gt;'Company Market Shares'!$E$4,AK33&lt;'Company Market Shares'!$E$5),2,IF(AND(AK33&gt;'Company Market Shares'!$E$5,AK33&lt;'Company Market Shares'!$E$6),3,IF(AND(AK33&gt;'Company Market Shares'!$E$6,AK33&lt;'Company Market Shares'!$E$7),4,5))))</f>
        <v>2</v>
      </c>
      <c r="AM33">
        <f>VLOOKUP($U33,'Zone Coordinates'!$D$2:$G$2058,2)</f>
        <v>34.928879299999998</v>
      </c>
      <c r="AN33">
        <f t="shared" si="2"/>
        <v>0.60962394781669216</v>
      </c>
      <c r="AO33">
        <f>VLOOKUP($U33,'Zone Coordinates'!$D$2:$G$2058,3)</f>
        <v>135.60623699999999</v>
      </c>
      <c r="AP33">
        <f t="shared" si="3"/>
        <v>2.3667753218897576</v>
      </c>
      <c r="AQ33">
        <f>VLOOKUP($AB33,'Zone Coordinates'!$D$2:$G$2058,2)</f>
        <v>35.2912374</v>
      </c>
      <c r="AR33">
        <f t="shared" si="4"/>
        <v>0.61594828973296312</v>
      </c>
      <c r="AS33">
        <f>VLOOKUP($AB33,'Zone Coordinates'!$D$2:$G$2058,3)</f>
        <v>137.58173210000001</v>
      </c>
      <c r="AT33">
        <f t="shared" si="5"/>
        <v>2.4012542157417727</v>
      </c>
    </row>
    <row r="34" spans="1:46" x14ac:dyDescent="0.25">
      <c r="A34">
        <v>1</v>
      </c>
      <c r="B34">
        <v>23212</v>
      </c>
      <c r="C34">
        <v>4</v>
      </c>
      <c r="D34">
        <v>7002</v>
      </c>
      <c r="E34" t="str">
        <f t="shared" si="0"/>
        <v>2321247002</v>
      </c>
      <c r="F34">
        <v>23212</v>
      </c>
      <c r="G34">
        <v>4</v>
      </c>
      <c r="H34">
        <v>4</v>
      </c>
      <c r="I34">
        <v>3</v>
      </c>
      <c r="J34">
        <v>2</v>
      </c>
      <c r="K34">
        <v>3</v>
      </c>
      <c r="L34">
        <v>3</v>
      </c>
      <c r="M34">
        <v>1</v>
      </c>
      <c r="N34">
        <v>118</v>
      </c>
      <c r="O34">
        <v>5</v>
      </c>
      <c r="P34">
        <v>4</v>
      </c>
      <c r="Q34">
        <v>3</v>
      </c>
      <c r="R34">
        <v>1</v>
      </c>
      <c r="S34">
        <v>5</v>
      </c>
      <c r="T34">
        <v>6</v>
      </c>
      <c r="U34">
        <v>23212</v>
      </c>
      <c r="V34">
        <v>1</v>
      </c>
      <c r="W34">
        <v>1</v>
      </c>
      <c r="X34">
        <v>11</v>
      </c>
      <c r="Y34">
        <v>24</v>
      </c>
      <c r="Z34">
        <v>4</v>
      </c>
      <c r="AA34">
        <v>2</v>
      </c>
      <c r="AB34">
        <v>23212</v>
      </c>
      <c r="AC34">
        <v>1</v>
      </c>
      <c r="AJ34" t="str">
        <f t="shared" si="1"/>
        <v>23212470027</v>
      </c>
      <c r="AK34">
        <v>0.83585091640508014</v>
      </c>
      <c r="AL34">
        <f>IF(AK34&lt;'Company Market Shares'!$E$4,1,IF(AND(AK34&gt;'Company Market Shares'!$E$4,AK34&lt;'Company Market Shares'!$E$5),2,IF(AND(AK34&gt;'Company Market Shares'!$E$5,AK34&lt;'Company Market Shares'!$E$6),3,IF(AND(AK34&gt;'Company Market Shares'!$E$6,AK34&lt;'Company Market Shares'!$E$7),4,5))))</f>
        <v>3</v>
      </c>
      <c r="AM34">
        <f>VLOOKUP($U34,'Zone Coordinates'!$D$2:$G$2058,2)</f>
        <v>35.011158199999997</v>
      </c>
      <c r="AN34">
        <f t="shared" si="2"/>
        <v>0.61105998552661134</v>
      </c>
      <c r="AO34">
        <f>VLOOKUP($U34,'Zone Coordinates'!$D$2:$G$2058,3)</f>
        <v>137.12644879999999</v>
      </c>
      <c r="AP34">
        <f t="shared" si="3"/>
        <v>2.3933080231274269</v>
      </c>
      <c r="AQ34">
        <f>VLOOKUP($AB34,'Zone Coordinates'!$D$2:$G$2058,2)</f>
        <v>35.011158199999997</v>
      </c>
      <c r="AR34">
        <f t="shared" si="4"/>
        <v>0.61105998552661134</v>
      </c>
      <c r="AS34">
        <f>VLOOKUP($AB34,'Zone Coordinates'!$D$2:$G$2058,3)</f>
        <v>137.12644879999999</v>
      </c>
      <c r="AT34">
        <f t="shared" si="5"/>
        <v>2.3933080231274269</v>
      </c>
    </row>
    <row r="35" spans="1:46" x14ac:dyDescent="0.25">
      <c r="A35">
        <v>1</v>
      </c>
      <c r="B35">
        <v>23213</v>
      </c>
      <c r="C35">
        <v>2</v>
      </c>
      <c r="D35">
        <v>1005</v>
      </c>
      <c r="E35" t="str">
        <f t="shared" si="0"/>
        <v>2321321005</v>
      </c>
      <c r="F35">
        <v>23213</v>
      </c>
      <c r="G35">
        <v>2</v>
      </c>
      <c r="H35">
        <v>1</v>
      </c>
      <c r="I35">
        <v>1</v>
      </c>
      <c r="J35">
        <v>2</v>
      </c>
      <c r="K35">
        <v>2</v>
      </c>
      <c r="L35">
        <v>1</v>
      </c>
      <c r="M35">
        <v>1</v>
      </c>
      <c r="N35">
        <v>161</v>
      </c>
      <c r="O35">
        <v>7</v>
      </c>
      <c r="P35">
        <v>34</v>
      </c>
      <c r="Q35">
        <v>3</v>
      </c>
      <c r="R35">
        <v>1</v>
      </c>
      <c r="S35">
        <v>8</v>
      </c>
      <c r="T35">
        <v>7</v>
      </c>
      <c r="U35">
        <v>23102</v>
      </c>
      <c r="V35">
        <v>3</v>
      </c>
      <c r="X35">
        <v>11</v>
      </c>
      <c r="Y35">
        <v>1</v>
      </c>
      <c r="Z35">
        <v>1</v>
      </c>
      <c r="AB35">
        <v>23213</v>
      </c>
      <c r="AC35">
        <v>3</v>
      </c>
      <c r="AJ35" t="str">
        <f t="shared" si="1"/>
        <v>23213210057</v>
      </c>
      <c r="AK35">
        <v>0.62268267646573361</v>
      </c>
      <c r="AL35">
        <f>IF(AK35&lt;'Company Market Shares'!$E$4,1,IF(AND(AK35&gt;'Company Market Shares'!$E$4,AK35&lt;'Company Market Shares'!$E$5),2,IF(AND(AK35&gt;'Company Market Shares'!$E$5,AK35&lt;'Company Market Shares'!$E$6),3,IF(AND(AK35&gt;'Company Market Shares'!$E$6,AK35&lt;'Company Market Shares'!$E$7),4,5))))</f>
        <v>2</v>
      </c>
      <c r="AM35">
        <f>VLOOKUP($U35,'Zone Coordinates'!$D$2:$G$2058,2)</f>
        <v>35.199319600000003</v>
      </c>
      <c r="AN35">
        <f t="shared" si="2"/>
        <v>0.61434402148177347</v>
      </c>
      <c r="AO35">
        <f>VLOOKUP($U35,'Zone Coordinates'!$D$2:$G$2058,3)</f>
        <v>136.96582419999999</v>
      </c>
      <c r="AP35">
        <f t="shared" si="3"/>
        <v>2.3905045949977284</v>
      </c>
      <c r="AQ35">
        <f>VLOOKUP($AB35,'Zone Coordinates'!$D$2:$G$2058,2)</f>
        <v>34.913755399999999</v>
      </c>
      <c r="AR35">
        <f t="shared" si="4"/>
        <v>0.60935998596594987</v>
      </c>
      <c r="AS35">
        <f>VLOOKUP($AB35,'Zone Coordinates'!$D$2:$G$2058,3)</f>
        <v>137.17203069999999</v>
      </c>
      <c r="AT35">
        <f t="shared" si="5"/>
        <v>2.3941035773617418</v>
      </c>
    </row>
    <row r="36" spans="1:46" x14ac:dyDescent="0.25">
      <c r="A36">
        <v>1</v>
      </c>
      <c r="B36">
        <v>23213</v>
      </c>
      <c r="C36">
        <v>2</v>
      </c>
      <c r="D36">
        <v>1005</v>
      </c>
      <c r="E36" t="str">
        <f t="shared" si="0"/>
        <v>2321321005</v>
      </c>
      <c r="F36">
        <v>23213</v>
      </c>
      <c r="G36">
        <v>2</v>
      </c>
      <c r="H36">
        <v>1</v>
      </c>
      <c r="I36">
        <v>1</v>
      </c>
      <c r="J36">
        <v>2</v>
      </c>
      <c r="K36">
        <v>2</v>
      </c>
      <c r="L36">
        <v>2</v>
      </c>
      <c r="M36">
        <v>1</v>
      </c>
      <c r="N36">
        <v>161</v>
      </c>
      <c r="O36">
        <v>7</v>
      </c>
      <c r="P36">
        <v>34</v>
      </c>
      <c r="Q36">
        <v>3</v>
      </c>
      <c r="R36">
        <v>1</v>
      </c>
      <c r="S36">
        <v>8</v>
      </c>
      <c r="T36">
        <v>7</v>
      </c>
      <c r="U36">
        <v>25209</v>
      </c>
      <c r="V36">
        <v>6</v>
      </c>
      <c r="X36">
        <v>5</v>
      </c>
      <c r="Y36">
        <v>1</v>
      </c>
      <c r="Z36">
        <v>1</v>
      </c>
      <c r="AB36">
        <v>23213</v>
      </c>
      <c r="AC36">
        <v>6</v>
      </c>
      <c r="AJ36" t="str">
        <f t="shared" si="1"/>
        <v>23213210057</v>
      </c>
      <c r="AK36">
        <v>0.75856104179867823</v>
      </c>
      <c r="AL36">
        <f>IF(AK36&lt;'Company Market Shares'!$E$4,1,IF(AND(AK36&gt;'Company Market Shares'!$E$4,AK36&lt;'Company Market Shares'!$E$5),2,IF(AND(AK36&gt;'Company Market Shares'!$E$5,AK36&lt;'Company Market Shares'!$E$6),3,IF(AND(AK36&gt;'Company Market Shares'!$E$6,AK36&lt;'Company Market Shares'!$E$7),4,5))))</f>
        <v>2</v>
      </c>
      <c r="AM36">
        <f>VLOOKUP($U36,'Zone Coordinates'!$D$2:$G$2058,2)</f>
        <v>35.031053200000002</v>
      </c>
      <c r="AN36">
        <f t="shared" si="2"/>
        <v>0.61140721878129567</v>
      </c>
      <c r="AO36">
        <f>VLOOKUP($U36,'Zone Coordinates'!$D$2:$G$2058,3)</f>
        <v>136.42131520000001</v>
      </c>
      <c r="AP36">
        <f t="shared" si="3"/>
        <v>2.3810011201409864</v>
      </c>
      <c r="AQ36">
        <f>VLOOKUP($AB36,'Zone Coordinates'!$D$2:$G$2058,2)</f>
        <v>34.913755399999999</v>
      </c>
      <c r="AR36">
        <f t="shared" si="4"/>
        <v>0.60935998596594987</v>
      </c>
      <c r="AS36">
        <f>VLOOKUP($AB36,'Zone Coordinates'!$D$2:$G$2058,3)</f>
        <v>137.17203069999999</v>
      </c>
      <c r="AT36">
        <f t="shared" si="5"/>
        <v>2.3941035773617418</v>
      </c>
    </row>
    <row r="37" spans="1:46" x14ac:dyDescent="0.25">
      <c r="A37">
        <v>1</v>
      </c>
      <c r="B37">
        <v>23214</v>
      </c>
      <c r="C37">
        <v>1</v>
      </c>
      <c r="D37">
        <v>34</v>
      </c>
      <c r="E37" t="str">
        <f t="shared" si="0"/>
        <v>23214134</v>
      </c>
      <c r="F37">
        <v>23214</v>
      </c>
      <c r="G37">
        <v>1</v>
      </c>
      <c r="H37">
        <v>1</v>
      </c>
      <c r="I37">
        <v>1</v>
      </c>
      <c r="J37">
        <v>1</v>
      </c>
      <c r="K37">
        <v>2</v>
      </c>
      <c r="L37">
        <v>1</v>
      </c>
      <c r="M37">
        <v>1</v>
      </c>
      <c r="N37">
        <v>183</v>
      </c>
      <c r="O37">
        <v>10</v>
      </c>
      <c r="P37">
        <v>10</v>
      </c>
      <c r="Q37">
        <v>4</v>
      </c>
      <c r="R37">
        <v>1</v>
      </c>
      <c r="S37">
        <v>8</v>
      </c>
      <c r="T37">
        <v>7</v>
      </c>
      <c r="U37">
        <v>23214</v>
      </c>
      <c r="V37">
        <v>2</v>
      </c>
      <c r="AB37">
        <v>23202</v>
      </c>
      <c r="AC37">
        <v>2</v>
      </c>
      <c r="AD37">
        <v>1</v>
      </c>
      <c r="AE37">
        <v>4</v>
      </c>
      <c r="AF37">
        <v>2</v>
      </c>
      <c r="AG37">
        <v>1</v>
      </c>
      <c r="AI37">
        <v>1</v>
      </c>
      <c r="AJ37" t="str">
        <f t="shared" si="1"/>
        <v>232141347</v>
      </c>
      <c r="AK37">
        <v>0.51711240775778855</v>
      </c>
      <c r="AL37">
        <f>IF(AK37&lt;'Company Market Shares'!$E$4,1,IF(AND(AK37&gt;'Company Market Shares'!$E$4,AK37&lt;'Company Market Shares'!$E$5),2,IF(AND(AK37&gt;'Company Market Shares'!$E$5,AK37&lt;'Company Market Shares'!$E$6),3,IF(AND(AK37&gt;'Company Market Shares'!$E$6,AK37&lt;'Company Market Shares'!$E$7),4,5))))</f>
        <v>2</v>
      </c>
      <c r="AM37">
        <f>VLOOKUP($U37,'Zone Coordinates'!$D$2:$G$2058,2)</f>
        <v>34.870319100000003</v>
      </c>
      <c r="AN37">
        <f t="shared" si="2"/>
        <v>0.60860187951606592</v>
      </c>
      <c r="AO37">
        <f>VLOOKUP($U37,'Zone Coordinates'!$D$2:$G$2058,3)</f>
        <v>137.30150420000001</v>
      </c>
      <c r="AP37">
        <f t="shared" si="3"/>
        <v>2.3963633162308233</v>
      </c>
      <c r="AQ37">
        <f>VLOOKUP($AB37,'Zone Coordinates'!$D$2:$G$2058,2)</f>
        <v>35.041512900000001</v>
      </c>
      <c r="AR37">
        <f t="shared" si="4"/>
        <v>0.6115897749850665</v>
      </c>
      <c r="AS37">
        <f>VLOOKUP($AB37,'Zone Coordinates'!$D$2:$G$2058,3)</f>
        <v>137.42111600000001</v>
      </c>
      <c r="AT37">
        <f t="shared" si="5"/>
        <v>2.3984509359650601</v>
      </c>
    </row>
    <row r="38" spans="1:46" x14ac:dyDescent="0.25">
      <c r="A38">
        <v>1</v>
      </c>
      <c r="B38">
        <v>23214</v>
      </c>
      <c r="C38">
        <v>1</v>
      </c>
      <c r="D38">
        <v>34</v>
      </c>
      <c r="E38" t="str">
        <f t="shared" si="0"/>
        <v>23214134</v>
      </c>
      <c r="F38">
        <v>23214</v>
      </c>
      <c r="G38">
        <v>1</v>
      </c>
      <c r="H38">
        <v>1</v>
      </c>
      <c r="I38">
        <v>1</v>
      </c>
      <c r="J38">
        <v>1</v>
      </c>
      <c r="K38">
        <v>2</v>
      </c>
      <c r="L38">
        <v>2</v>
      </c>
      <c r="M38">
        <v>1</v>
      </c>
      <c r="N38">
        <v>183</v>
      </c>
      <c r="O38">
        <v>10</v>
      </c>
      <c r="P38">
        <v>10</v>
      </c>
      <c r="Q38">
        <v>4</v>
      </c>
      <c r="R38">
        <v>1</v>
      </c>
      <c r="S38">
        <v>8</v>
      </c>
      <c r="T38">
        <v>7</v>
      </c>
      <c r="U38">
        <v>23214</v>
      </c>
      <c r="V38">
        <v>3</v>
      </c>
      <c r="AB38">
        <v>23203</v>
      </c>
      <c r="AC38">
        <v>3</v>
      </c>
      <c r="AD38">
        <v>5</v>
      </c>
      <c r="AE38">
        <v>4</v>
      </c>
      <c r="AF38">
        <v>2</v>
      </c>
      <c r="AG38">
        <v>1</v>
      </c>
      <c r="AI38">
        <v>1</v>
      </c>
      <c r="AJ38" t="str">
        <f t="shared" si="1"/>
        <v>232141347</v>
      </c>
      <c r="AK38">
        <v>0.55554405018166519</v>
      </c>
      <c r="AL38">
        <f>IF(AK38&lt;'Company Market Shares'!$E$4,1,IF(AND(AK38&gt;'Company Market Shares'!$E$4,AK38&lt;'Company Market Shares'!$E$5),2,IF(AND(AK38&gt;'Company Market Shares'!$E$5,AK38&lt;'Company Market Shares'!$E$6),3,IF(AND(AK38&gt;'Company Market Shares'!$E$6,AK38&lt;'Company Market Shares'!$E$7),4,5))))</f>
        <v>2</v>
      </c>
      <c r="AM38">
        <f>VLOOKUP($U38,'Zone Coordinates'!$D$2:$G$2058,2)</f>
        <v>34.870319100000003</v>
      </c>
      <c r="AN38">
        <f t="shared" si="2"/>
        <v>0.60860187951606592</v>
      </c>
      <c r="AO38">
        <f>VLOOKUP($U38,'Zone Coordinates'!$D$2:$G$2058,3)</f>
        <v>137.30150420000001</v>
      </c>
      <c r="AP38">
        <f t="shared" si="3"/>
        <v>2.3963633162308233</v>
      </c>
      <c r="AQ38">
        <f>VLOOKUP($AB38,'Zone Coordinates'!$D$2:$G$2058,2)</f>
        <v>35.370100100000002</v>
      </c>
      <c r="AR38">
        <f t="shared" si="4"/>
        <v>0.6173247035049757</v>
      </c>
      <c r="AS38">
        <f>VLOOKUP($AB38,'Zone Coordinates'!$D$2:$G$2058,3)</f>
        <v>136.87722289999999</v>
      </c>
      <c r="AT38">
        <f t="shared" si="5"/>
        <v>2.3889582105911811</v>
      </c>
    </row>
    <row r="39" spans="1:46" x14ac:dyDescent="0.25">
      <c r="A39">
        <v>1</v>
      </c>
      <c r="B39">
        <v>23214</v>
      </c>
      <c r="C39">
        <v>1</v>
      </c>
      <c r="D39">
        <v>34</v>
      </c>
      <c r="E39" t="str">
        <f t="shared" si="0"/>
        <v>23214134</v>
      </c>
      <c r="F39">
        <v>23214</v>
      </c>
      <c r="G39">
        <v>1</v>
      </c>
      <c r="H39">
        <v>1</v>
      </c>
      <c r="I39">
        <v>1</v>
      </c>
      <c r="J39">
        <v>2</v>
      </c>
      <c r="K39">
        <v>4</v>
      </c>
      <c r="L39">
        <v>1</v>
      </c>
      <c r="M39">
        <v>1</v>
      </c>
      <c r="N39">
        <v>166</v>
      </c>
      <c r="O39">
        <v>9</v>
      </c>
      <c r="P39">
        <v>9</v>
      </c>
      <c r="Q39">
        <v>4</v>
      </c>
      <c r="R39">
        <v>1</v>
      </c>
      <c r="S39">
        <v>8</v>
      </c>
      <c r="T39">
        <v>7</v>
      </c>
      <c r="U39">
        <v>23207</v>
      </c>
      <c r="V39">
        <v>3</v>
      </c>
      <c r="W39">
        <v>1</v>
      </c>
      <c r="X39">
        <v>4</v>
      </c>
      <c r="Y39">
        <v>2</v>
      </c>
      <c r="Z39">
        <v>1</v>
      </c>
      <c r="AA39">
        <v>4</v>
      </c>
      <c r="AB39">
        <v>23214</v>
      </c>
      <c r="AC39">
        <v>3</v>
      </c>
      <c r="AJ39" t="str">
        <f t="shared" si="1"/>
        <v>232141347</v>
      </c>
      <c r="AK39">
        <v>0.57313411718134089</v>
      </c>
      <c r="AL39">
        <f>IF(AK39&lt;'Company Market Shares'!$E$4,1,IF(AND(AK39&gt;'Company Market Shares'!$E$4,AK39&lt;'Company Market Shares'!$E$5),2,IF(AND(AK39&gt;'Company Market Shares'!$E$5,AK39&lt;'Company Market Shares'!$E$6),3,IF(AND(AK39&gt;'Company Market Shares'!$E$6,AK39&lt;'Company Market Shares'!$E$7),4,5))))</f>
        <v>2</v>
      </c>
      <c r="AM39">
        <f>VLOOKUP($U39,'Zone Coordinates'!$D$2:$G$2058,2)</f>
        <v>34.909794599999998</v>
      </c>
      <c r="AN39">
        <f t="shared" si="2"/>
        <v>0.60929085696493679</v>
      </c>
      <c r="AO39">
        <f>VLOOKUP($U39,'Zone Coordinates'!$D$2:$G$2058,3)</f>
        <v>137.4612601</v>
      </c>
      <c r="AP39">
        <f t="shared" si="3"/>
        <v>2.39915158268531</v>
      </c>
      <c r="AQ39">
        <f>VLOOKUP($AB39,'Zone Coordinates'!$D$2:$G$2058,2)</f>
        <v>34.870319100000003</v>
      </c>
      <c r="AR39">
        <f t="shared" si="4"/>
        <v>0.60860187951606592</v>
      </c>
      <c r="AS39">
        <f>VLOOKUP($AB39,'Zone Coordinates'!$D$2:$G$2058,3)</f>
        <v>137.30150420000001</v>
      </c>
      <c r="AT39">
        <f t="shared" si="5"/>
        <v>2.3963633162308233</v>
      </c>
    </row>
    <row r="40" spans="1:46" x14ac:dyDescent="0.25">
      <c r="A40">
        <v>1</v>
      </c>
      <c r="B40">
        <v>23214</v>
      </c>
      <c r="C40">
        <v>1</v>
      </c>
      <c r="D40">
        <v>34</v>
      </c>
      <c r="E40" t="str">
        <f t="shared" si="0"/>
        <v>23214134</v>
      </c>
      <c r="F40">
        <v>23214</v>
      </c>
      <c r="G40">
        <v>1</v>
      </c>
      <c r="H40">
        <v>1</v>
      </c>
      <c r="I40">
        <v>1</v>
      </c>
      <c r="J40">
        <v>2</v>
      </c>
      <c r="K40">
        <v>4</v>
      </c>
      <c r="L40">
        <v>2</v>
      </c>
      <c r="M40">
        <v>1</v>
      </c>
      <c r="N40">
        <v>166</v>
      </c>
      <c r="O40">
        <v>9</v>
      </c>
      <c r="P40">
        <v>9</v>
      </c>
      <c r="Q40">
        <v>4</v>
      </c>
      <c r="R40">
        <v>1</v>
      </c>
      <c r="S40">
        <v>8</v>
      </c>
      <c r="T40">
        <v>7</v>
      </c>
      <c r="U40">
        <v>23482</v>
      </c>
      <c r="V40">
        <v>3</v>
      </c>
      <c r="W40">
        <v>1</v>
      </c>
      <c r="X40">
        <v>4</v>
      </c>
      <c r="Y40">
        <v>2</v>
      </c>
      <c r="Z40">
        <v>1</v>
      </c>
      <c r="AA40">
        <v>4</v>
      </c>
      <c r="AB40">
        <v>23214</v>
      </c>
      <c r="AC40">
        <v>3</v>
      </c>
      <c r="AJ40" t="str">
        <f t="shared" si="1"/>
        <v>232141347</v>
      </c>
      <c r="AK40">
        <v>0.79474165565102783</v>
      </c>
      <c r="AL40">
        <f>IF(AK40&lt;'Company Market Shares'!$E$4,1,IF(AND(AK40&gt;'Company Market Shares'!$E$4,AK40&lt;'Company Market Shares'!$E$5),2,IF(AND(AK40&gt;'Company Market Shares'!$E$5,AK40&lt;'Company Market Shares'!$E$6),3,IF(AND(AK40&gt;'Company Market Shares'!$E$6,AK40&lt;'Company Market Shares'!$E$7),4,5))))</f>
        <v>3</v>
      </c>
      <c r="AM40">
        <f>VLOOKUP($U40,'Zone Coordinates'!$D$2:$G$2058,2)</f>
        <v>35.143563700000001</v>
      </c>
      <c r="AN40">
        <f t="shared" si="2"/>
        <v>0.61337089744936069</v>
      </c>
      <c r="AO40">
        <f>VLOOKUP($U40,'Zone Coordinates'!$D$2:$G$2058,3)</f>
        <v>136.86341440000001</v>
      </c>
      <c r="AP40">
        <f t="shared" si="3"/>
        <v>2.3887172068014197</v>
      </c>
      <c r="AQ40">
        <f>VLOOKUP($AB40,'Zone Coordinates'!$D$2:$G$2058,2)</f>
        <v>34.870319100000003</v>
      </c>
      <c r="AR40">
        <f t="shared" si="4"/>
        <v>0.60860187951606592</v>
      </c>
      <c r="AS40">
        <f>VLOOKUP($AB40,'Zone Coordinates'!$D$2:$G$2058,3)</f>
        <v>137.30150420000001</v>
      </c>
      <c r="AT40">
        <f t="shared" si="5"/>
        <v>2.3963633162308233</v>
      </c>
    </row>
    <row r="41" spans="1:46" x14ac:dyDescent="0.25">
      <c r="A41">
        <v>1</v>
      </c>
      <c r="B41">
        <v>23214</v>
      </c>
      <c r="C41">
        <v>1</v>
      </c>
      <c r="D41">
        <v>34</v>
      </c>
      <c r="E41" t="str">
        <f t="shared" si="0"/>
        <v>23214134</v>
      </c>
      <c r="F41">
        <v>23214</v>
      </c>
      <c r="G41">
        <v>1</v>
      </c>
      <c r="H41">
        <v>1</v>
      </c>
      <c r="I41">
        <v>1</v>
      </c>
      <c r="J41">
        <v>2</v>
      </c>
      <c r="K41">
        <v>4</v>
      </c>
      <c r="L41">
        <v>3</v>
      </c>
      <c r="M41">
        <v>1</v>
      </c>
      <c r="N41">
        <v>166</v>
      </c>
      <c r="O41">
        <v>9</v>
      </c>
      <c r="P41">
        <v>9</v>
      </c>
      <c r="Q41">
        <v>4</v>
      </c>
      <c r="R41">
        <v>1</v>
      </c>
      <c r="S41">
        <v>8</v>
      </c>
      <c r="T41">
        <v>7</v>
      </c>
      <c r="U41">
        <v>23205</v>
      </c>
      <c r="V41">
        <v>3</v>
      </c>
      <c r="W41">
        <v>1</v>
      </c>
      <c r="X41">
        <v>4</v>
      </c>
      <c r="Y41">
        <v>2</v>
      </c>
      <c r="Z41">
        <v>1</v>
      </c>
      <c r="AA41">
        <v>4</v>
      </c>
      <c r="AB41">
        <v>23214</v>
      </c>
      <c r="AC41">
        <v>3</v>
      </c>
      <c r="AJ41" t="str">
        <f t="shared" si="1"/>
        <v>232141347</v>
      </c>
      <c r="AK41">
        <v>0.36011172325799035</v>
      </c>
      <c r="AL41">
        <f>IF(AK41&lt;'Company Market Shares'!$E$4,1,IF(AND(AK41&gt;'Company Market Shares'!$E$4,AK41&lt;'Company Market Shares'!$E$5),2,IF(AND(AK41&gt;'Company Market Shares'!$E$5,AK41&lt;'Company Market Shares'!$E$6),3,IF(AND(AK41&gt;'Company Market Shares'!$E$6,AK41&lt;'Company Market Shares'!$E$7),4,5))))</f>
        <v>1</v>
      </c>
      <c r="AM41">
        <f>VLOOKUP($U41,'Zone Coordinates'!$D$2:$G$2058,2)</f>
        <v>34.942044699999997</v>
      </c>
      <c r="AN41">
        <f t="shared" si="2"/>
        <v>0.60985372739403421</v>
      </c>
      <c r="AO41">
        <f>VLOOKUP($U41,'Zone Coordinates'!$D$2:$G$2058,3)</f>
        <v>136.97522499999999</v>
      </c>
      <c r="AP41">
        <f t="shared" si="3"/>
        <v>2.3906686699100499</v>
      </c>
      <c r="AQ41">
        <f>VLOOKUP($AB41,'Zone Coordinates'!$D$2:$G$2058,2)</f>
        <v>34.870319100000003</v>
      </c>
      <c r="AR41">
        <f t="shared" si="4"/>
        <v>0.60860187951606592</v>
      </c>
      <c r="AS41">
        <f>VLOOKUP($AB41,'Zone Coordinates'!$D$2:$G$2058,3)</f>
        <v>137.30150420000001</v>
      </c>
      <c r="AT41">
        <f t="shared" si="5"/>
        <v>2.3963633162308233</v>
      </c>
    </row>
    <row r="42" spans="1:46" x14ac:dyDescent="0.25">
      <c r="A42">
        <v>1</v>
      </c>
      <c r="B42">
        <v>23214</v>
      </c>
      <c r="C42">
        <v>1</v>
      </c>
      <c r="D42">
        <v>34</v>
      </c>
      <c r="E42" t="str">
        <f t="shared" si="0"/>
        <v>23214134</v>
      </c>
      <c r="F42">
        <v>23214</v>
      </c>
      <c r="G42">
        <v>1</v>
      </c>
      <c r="H42">
        <v>1</v>
      </c>
      <c r="I42">
        <v>1</v>
      </c>
      <c r="J42">
        <v>2</v>
      </c>
      <c r="K42">
        <v>4</v>
      </c>
      <c r="L42">
        <v>4</v>
      </c>
      <c r="M42">
        <v>1</v>
      </c>
      <c r="N42">
        <v>166</v>
      </c>
      <c r="O42">
        <v>9</v>
      </c>
      <c r="P42">
        <v>9</v>
      </c>
      <c r="Q42">
        <v>4</v>
      </c>
      <c r="R42">
        <v>1</v>
      </c>
      <c r="S42">
        <v>8</v>
      </c>
      <c r="T42">
        <v>7</v>
      </c>
      <c r="U42">
        <v>23213</v>
      </c>
      <c r="V42">
        <v>3</v>
      </c>
      <c r="W42">
        <v>1</v>
      </c>
      <c r="X42">
        <v>4</v>
      </c>
      <c r="Y42">
        <v>2</v>
      </c>
      <c r="Z42">
        <v>1</v>
      </c>
      <c r="AA42">
        <v>4</v>
      </c>
      <c r="AB42">
        <v>23214</v>
      </c>
      <c r="AC42">
        <v>3</v>
      </c>
      <c r="AJ42" t="str">
        <f t="shared" si="1"/>
        <v>232141347</v>
      </c>
      <c r="AK42">
        <v>0.26542968757703567</v>
      </c>
      <c r="AL42">
        <f>IF(AK42&lt;'Company Market Shares'!$E$4,1,IF(AND(AK42&gt;'Company Market Shares'!$E$4,AK42&lt;'Company Market Shares'!$E$5),2,IF(AND(AK42&gt;'Company Market Shares'!$E$5,AK42&lt;'Company Market Shares'!$E$6),3,IF(AND(AK42&gt;'Company Market Shares'!$E$6,AK42&lt;'Company Market Shares'!$E$7),4,5))))</f>
        <v>1</v>
      </c>
      <c r="AM42">
        <f>VLOOKUP($U42,'Zone Coordinates'!$D$2:$G$2058,2)</f>
        <v>34.913755399999999</v>
      </c>
      <c r="AN42">
        <f t="shared" si="2"/>
        <v>0.60935998596594987</v>
      </c>
      <c r="AO42">
        <f>VLOOKUP($U42,'Zone Coordinates'!$D$2:$G$2058,3)</f>
        <v>137.17203069999999</v>
      </c>
      <c r="AP42">
        <f t="shared" si="3"/>
        <v>2.3941035773617418</v>
      </c>
      <c r="AQ42">
        <f>VLOOKUP($AB42,'Zone Coordinates'!$D$2:$G$2058,2)</f>
        <v>34.870319100000003</v>
      </c>
      <c r="AR42">
        <f t="shared" si="4"/>
        <v>0.60860187951606592</v>
      </c>
      <c r="AS42">
        <f>VLOOKUP($AB42,'Zone Coordinates'!$D$2:$G$2058,3)</f>
        <v>137.30150420000001</v>
      </c>
      <c r="AT42">
        <f t="shared" si="5"/>
        <v>2.3963633162308233</v>
      </c>
    </row>
    <row r="43" spans="1:46" x14ac:dyDescent="0.25">
      <c r="A43">
        <v>1</v>
      </c>
      <c r="B43">
        <v>23228</v>
      </c>
      <c r="C43">
        <v>4</v>
      </c>
      <c r="D43">
        <v>2002</v>
      </c>
      <c r="E43" t="str">
        <f t="shared" si="0"/>
        <v>2322842002</v>
      </c>
      <c r="F43">
        <v>23228</v>
      </c>
      <c r="G43">
        <v>4</v>
      </c>
      <c r="H43">
        <v>2</v>
      </c>
      <c r="I43">
        <v>3</v>
      </c>
      <c r="J43">
        <v>2</v>
      </c>
      <c r="K43">
        <v>1</v>
      </c>
      <c r="L43">
        <v>1</v>
      </c>
      <c r="M43">
        <v>1</v>
      </c>
      <c r="N43">
        <v>137</v>
      </c>
      <c r="O43">
        <v>5</v>
      </c>
      <c r="P43">
        <v>55</v>
      </c>
      <c r="Q43">
        <v>3</v>
      </c>
      <c r="R43">
        <v>1</v>
      </c>
      <c r="S43">
        <v>7</v>
      </c>
      <c r="T43">
        <v>7</v>
      </c>
      <c r="U43">
        <v>27100</v>
      </c>
      <c r="V43">
        <v>6</v>
      </c>
      <c r="W43">
        <v>1</v>
      </c>
      <c r="X43">
        <v>20</v>
      </c>
      <c r="Y43">
        <v>17</v>
      </c>
      <c r="Z43">
        <v>3</v>
      </c>
      <c r="AA43">
        <v>2</v>
      </c>
      <c r="AB43">
        <v>23228</v>
      </c>
      <c r="AC43">
        <v>6</v>
      </c>
      <c r="AJ43" t="str">
        <f t="shared" si="1"/>
        <v>23228420027</v>
      </c>
      <c r="AK43">
        <v>0.35123790686342182</v>
      </c>
      <c r="AL43">
        <f>IF(AK43&lt;'Company Market Shares'!$E$4,1,IF(AND(AK43&gt;'Company Market Shares'!$E$4,AK43&lt;'Company Market Shares'!$E$5),2,IF(AND(AK43&gt;'Company Market Shares'!$E$5,AK43&lt;'Company Market Shares'!$E$6),3,IF(AND(AK43&gt;'Company Market Shares'!$E$6,AK43&lt;'Company Market Shares'!$E$7),4,5))))</f>
        <v>1</v>
      </c>
      <c r="AM43">
        <f>VLOOKUP($U43,'Zone Coordinates'!$D$2:$G$2058,2)</f>
        <v>34.768754299999998</v>
      </c>
      <c r="AN43">
        <f t="shared" si="2"/>
        <v>0.60682923935193622</v>
      </c>
      <c r="AO43">
        <f>VLOOKUP($U43,'Zone Coordinates'!$D$2:$G$2058,3)</f>
        <v>135.5991712</v>
      </c>
      <c r="AP43">
        <f t="shared" si="3"/>
        <v>2.3666520004154701</v>
      </c>
      <c r="AQ43">
        <f>VLOOKUP($AB43,'Zone Coordinates'!$D$2:$G$2058,2)</f>
        <v>35.3022122</v>
      </c>
      <c r="AR43">
        <f t="shared" si="4"/>
        <v>0.61613983612771095</v>
      </c>
      <c r="AS43">
        <f>VLOOKUP($AB43,'Zone Coordinates'!$D$2:$G$2058,3)</f>
        <v>136.88557739999999</v>
      </c>
      <c r="AT43">
        <f t="shared" si="5"/>
        <v>2.3891040241235388</v>
      </c>
    </row>
    <row r="44" spans="1:46" x14ac:dyDescent="0.25">
      <c r="A44">
        <v>1</v>
      </c>
      <c r="B44">
        <v>23234</v>
      </c>
      <c r="C44">
        <v>3</v>
      </c>
      <c r="D44">
        <v>4</v>
      </c>
      <c r="E44" t="str">
        <f t="shared" si="0"/>
        <v>2323434</v>
      </c>
      <c r="F44">
        <v>23234</v>
      </c>
      <c r="G44">
        <v>3</v>
      </c>
      <c r="H44">
        <v>2</v>
      </c>
      <c r="I44">
        <v>3</v>
      </c>
      <c r="J44">
        <v>2</v>
      </c>
      <c r="K44">
        <v>3</v>
      </c>
      <c r="L44">
        <v>1</v>
      </c>
      <c r="M44">
        <v>1</v>
      </c>
      <c r="N44">
        <v>233</v>
      </c>
      <c r="O44">
        <v>25</v>
      </c>
      <c r="P44">
        <v>76</v>
      </c>
      <c r="Q44">
        <v>3</v>
      </c>
      <c r="R44">
        <v>1</v>
      </c>
      <c r="S44">
        <v>4</v>
      </c>
      <c r="T44">
        <v>6</v>
      </c>
      <c r="U44">
        <v>13109</v>
      </c>
      <c r="V44">
        <v>5</v>
      </c>
      <c r="W44">
        <v>1</v>
      </c>
      <c r="X44">
        <v>11</v>
      </c>
      <c r="Y44">
        <v>9</v>
      </c>
      <c r="Z44">
        <v>2</v>
      </c>
      <c r="AA44">
        <v>2</v>
      </c>
      <c r="AB44">
        <v>23234</v>
      </c>
      <c r="AC44">
        <v>5</v>
      </c>
      <c r="AJ44" t="str">
        <f t="shared" si="1"/>
        <v>23234347</v>
      </c>
      <c r="AK44">
        <v>0.78279892755831193</v>
      </c>
      <c r="AL44">
        <f>IF(AK44&lt;'Company Market Shares'!$E$4,1,IF(AND(AK44&gt;'Company Market Shares'!$E$4,AK44&lt;'Company Market Shares'!$E$5),2,IF(AND(AK44&gt;'Company Market Shares'!$E$5,AK44&lt;'Company Market Shares'!$E$6),3,IF(AND(AK44&gt;'Company Market Shares'!$E$6,AK44&lt;'Company Market Shares'!$E$7),4,5))))</f>
        <v>2</v>
      </c>
      <c r="AM44">
        <f>VLOOKUP($U44,'Zone Coordinates'!$D$2:$G$2058,2)</f>
        <v>35.641585200000002</v>
      </c>
      <c r="AN44">
        <f t="shared" si="2"/>
        <v>0.62206301237008166</v>
      </c>
      <c r="AO44">
        <f>VLOOKUP($U44,'Zone Coordinates'!$D$2:$G$2058,3)</f>
        <v>139.77364299999999</v>
      </c>
      <c r="AP44">
        <f t="shared" si="3"/>
        <v>2.4395102778571243</v>
      </c>
      <c r="AQ44">
        <f>VLOOKUP($AB44,'Zone Coordinates'!$D$2:$G$2058,2)</f>
        <v>35.266612700000003</v>
      </c>
      <c r="AR44">
        <f t="shared" si="4"/>
        <v>0.61551850764064731</v>
      </c>
      <c r="AS44">
        <f>VLOOKUP($AB44,'Zone Coordinates'!$D$2:$G$2058,3)</f>
        <v>136.90441809999999</v>
      </c>
      <c r="AT44">
        <f t="shared" si="5"/>
        <v>2.3894328563719194</v>
      </c>
    </row>
    <row r="45" spans="1:46" x14ac:dyDescent="0.25">
      <c r="A45">
        <v>1</v>
      </c>
      <c r="B45">
        <v>23604</v>
      </c>
      <c r="C45">
        <v>4</v>
      </c>
      <c r="D45">
        <v>2002</v>
      </c>
      <c r="E45" t="str">
        <f t="shared" si="0"/>
        <v>2360442002</v>
      </c>
      <c r="F45">
        <v>23604</v>
      </c>
      <c r="G45">
        <v>4</v>
      </c>
      <c r="H45">
        <v>2</v>
      </c>
      <c r="I45">
        <v>1</v>
      </c>
      <c r="J45">
        <v>2</v>
      </c>
      <c r="K45">
        <v>3</v>
      </c>
      <c r="L45">
        <v>3</v>
      </c>
      <c r="M45">
        <v>1</v>
      </c>
      <c r="N45">
        <v>137</v>
      </c>
      <c r="O45">
        <v>6</v>
      </c>
      <c r="P45">
        <v>55</v>
      </c>
      <c r="Q45">
        <v>3</v>
      </c>
      <c r="R45">
        <v>1</v>
      </c>
      <c r="S45">
        <v>21</v>
      </c>
      <c r="T45">
        <v>10</v>
      </c>
      <c r="U45">
        <v>23000</v>
      </c>
      <c r="V45">
        <v>3</v>
      </c>
      <c r="X45">
        <v>20</v>
      </c>
      <c r="Y45">
        <v>24</v>
      </c>
      <c r="Z45">
        <v>4</v>
      </c>
      <c r="AB45">
        <v>23604</v>
      </c>
      <c r="AC45">
        <v>3</v>
      </c>
      <c r="AJ45" t="str">
        <f t="shared" si="1"/>
        <v>23604420027</v>
      </c>
      <c r="AK45">
        <v>0.33950748194774216</v>
      </c>
      <c r="AL45">
        <f>IF(AK45&lt;'Company Market Shares'!$E$4,1,IF(AND(AK45&gt;'Company Market Shares'!$E$4,AK45&lt;'Company Market Shares'!$E$5),2,IF(AND(AK45&gt;'Company Market Shares'!$E$5,AK45&lt;'Company Market Shares'!$E$6),3,IF(AND(AK45&gt;'Company Market Shares'!$E$6,AK45&lt;'Company Market Shares'!$E$7),4,5))))</f>
        <v>1</v>
      </c>
      <c r="AM45">
        <f>VLOOKUP($U45,'Zone Coordinates'!$D$2:$G$2058,2)</f>
        <v>35.136727399999998</v>
      </c>
      <c r="AN45">
        <f t="shared" si="2"/>
        <v>0.61325158150570658</v>
      </c>
      <c r="AO45">
        <f>VLOOKUP($U45,'Zone Coordinates'!$D$2:$G$2058,3)</f>
        <v>136.93514300000001</v>
      </c>
      <c r="AP45">
        <f t="shared" si="3"/>
        <v>2.3899691070392657</v>
      </c>
      <c r="AQ45">
        <f>VLOOKUP($AB45,'Zone Coordinates'!$D$2:$G$2058,2)</f>
        <v>34.817976700000003</v>
      </c>
      <c r="AR45">
        <f t="shared" si="4"/>
        <v>0.60768833229766994</v>
      </c>
      <c r="AS45">
        <f>VLOOKUP($AB45,'Zone Coordinates'!$D$2:$G$2058,3)</f>
        <v>137.320446</v>
      </c>
      <c r="AT45">
        <f t="shared" si="5"/>
        <v>2.396693913007077</v>
      </c>
    </row>
    <row r="46" spans="1:46" x14ac:dyDescent="0.25">
      <c r="A46">
        <v>1</v>
      </c>
      <c r="B46">
        <v>24214</v>
      </c>
      <c r="C46">
        <v>3</v>
      </c>
      <c r="D46">
        <v>6004</v>
      </c>
      <c r="E46" t="str">
        <f t="shared" si="0"/>
        <v>2421436004</v>
      </c>
      <c r="F46">
        <v>24214</v>
      </c>
      <c r="G46">
        <v>3</v>
      </c>
      <c r="H46">
        <v>2</v>
      </c>
      <c r="I46">
        <v>3</v>
      </c>
      <c r="J46">
        <v>2</v>
      </c>
      <c r="K46">
        <v>3</v>
      </c>
      <c r="L46">
        <v>1</v>
      </c>
      <c r="M46">
        <v>1</v>
      </c>
      <c r="N46">
        <v>175</v>
      </c>
      <c r="O46">
        <v>14</v>
      </c>
      <c r="P46">
        <v>82</v>
      </c>
      <c r="Q46">
        <v>3</v>
      </c>
      <c r="R46">
        <v>1</v>
      </c>
      <c r="S46">
        <v>4</v>
      </c>
      <c r="T46">
        <v>6</v>
      </c>
      <c r="U46">
        <v>13112</v>
      </c>
      <c r="V46">
        <v>5</v>
      </c>
      <c r="W46">
        <v>1</v>
      </c>
      <c r="X46">
        <v>14</v>
      </c>
      <c r="Y46">
        <v>3</v>
      </c>
      <c r="Z46">
        <v>1</v>
      </c>
      <c r="AA46">
        <v>1</v>
      </c>
      <c r="AB46">
        <v>24214</v>
      </c>
      <c r="AC46">
        <v>5</v>
      </c>
      <c r="AJ46" t="str">
        <f t="shared" si="1"/>
        <v>24214360047</v>
      </c>
      <c r="AK46">
        <v>0.30031659078625161</v>
      </c>
      <c r="AL46">
        <f>IF(AK46&lt;'Company Market Shares'!$E$4,1,IF(AND(AK46&gt;'Company Market Shares'!$E$4,AK46&lt;'Company Market Shares'!$E$5),2,IF(AND(AK46&gt;'Company Market Shares'!$E$5,AK46&lt;'Company Market Shares'!$E$6),3,IF(AND(AK46&gt;'Company Market Shares'!$E$6,AK46&lt;'Company Market Shares'!$E$7),4,5))))</f>
        <v>1</v>
      </c>
      <c r="AM46">
        <f>VLOOKUP($U46,'Zone Coordinates'!$D$2:$G$2058,2)</f>
        <v>35.682973699999998</v>
      </c>
      <c r="AN46">
        <f t="shared" si="2"/>
        <v>0.6227853779675433</v>
      </c>
      <c r="AO46">
        <f>VLOOKUP($U46,'Zone Coordinates'!$D$2:$G$2058,3)</f>
        <v>139.68656010000001</v>
      </c>
      <c r="AP46">
        <f t="shared" si="3"/>
        <v>2.4379903945299395</v>
      </c>
      <c r="AQ46">
        <f>VLOOKUP($AB46,'Zone Coordinates'!$D$2:$G$2058,2)</f>
        <v>35.257684400000002</v>
      </c>
      <c r="AR46">
        <f t="shared" si="4"/>
        <v>0.61536267940904144</v>
      </c>
      <c r="AS46">
        <f>VLOOKUP($AB46,'Zone Coordinates'!$D$2:$G$2058,3)</f>
        <v>136.59488469999999</v>
      </c>
      <c r="AT46">
        <f t="shared" si="5"/>
        <v>2.3840304793970266</v>
      </c>
    </row>
    <row r="47" spans="1:46" x14ac:dyDescent="0.25">
      <c r="A47">
        <v>1</v>
      </c>
      <c r="B47">
        <v>24214</v>
      </c>
      <c r="C47">
        <v>3</v>
      </c>
      <c r="D47">
        <v>6004</v>
      </c>
      <c r="E47" t="str">
        <f t="shared" si="0"/>
        <v>2421436004</v>
      </c>
      <c r="F47">
        <v>24214</v>
      </c>
      <c r="G47">
        <v>3</v>
      </c>
      <c r="H47">
        <v>2</v>
      </c>
      <c r="I47">
        <v>3</v>
      </c>
      <c r="J47">
        <v>2</v>
      </c>
      <c r="K47">
        <v>3</v>
      </c>
      <c r="L47">
        <v>2</v>
      </c>
      <c r="M47">
        <v>1</v>
      </c>
      <c r="N47">
        <v>175</v>
      </c>
      <c r="O47">
        <v>14</v>
      </c>
      <c r="P47">
        <v>82</v>
      </c>
      <c r="Q47">
        <v>3</v>
      </c>
      <c r="R47">
        <v>1</v>
      </c>
      <c r="S47">
        <v>4</v>
      </c>
      <c r="T47">
        <v>6</v>
      </c>
      <c r="U47">
        <v>24216</v>
      </c>
      <c r="V47">
        <v>3</v>
      </c>
      <c r="W47">
        <v>1</v>
      </c>
      <c r="X47">
        <v>4</v>
      </c>
      <c r="Y47">
        <v>1</v>
      </c>
      <c r="Z47">
        <v>1</v>
      </c>
      <c r="AA47">
        <v>3</v>
      </c>
      <c r="AB47">
        <v>24214</v>
      </c>
      <c r="AC47">
        <v>3</v>
      </c>
      <c r="AJ47" t="str">
        <f t="shared" si="1"/>
        <v>24214360047</v>
      </c>
      <c r="AK47">
        <v>0.4740072729017375</v>
      </c>
      <c r="AL47">
        <f>IF(AK47&lt;'Company Market Shares'!$E$4,1,IF(AND(AK47&gt;'Company Market Shares'!$E$4,AK47&lt;'Company Market Shares'!$E$5),2,IF(AND(AK47&gt;'Company Market Shares'!$E$5,AK47&lt;'Company Market Shares'!$E$6),3,IF(AND(AK47&gt;'Company Market Shares'!$E$6,AK47&lt;'Company Market Shares'!$E$7),4,5))))</f>
        <v>2</v>
      </c>
      <c r="AM47">
        <f>VLOOKUP($U47,'Zone Coordinates'!$D$2:$G$2058,2)</f>
        <v>34.902003499999999</v>
      </c>
      <c r="AN47">
        <f t="shared" si="2"/>
        <v>0.60915487661758472</v>
      </c>
      <c r="AO47">
        <f>VLOOKUP($U47,'Zone Coordinates'!$D$2:$G$2058,3)</f>
        <v>136.34232589999999</v>
      </c>
      <c r="AP47">
        <f t="shared" si="3"/>
        <v>2.3796224967821407</v>
      </c>
      <c r="AQ47">
        <f>VLOOKUP($AB47,'Zone Coordinates'!$D$2:$G$2058,2)</f>
        <v>35.257684400000002</v>
      </c>
      <c r="AR47">
        <f t="shared" si="4"/>
        <v>0.61536267940904144</v>
      </c>
      <c r="AS47">
        <f>VLOOKUP($AB47,'Zone Coordinates'!$D$2:$G$2058,3)</f>
        <v>136.59488469999999</v>
      </c>
      <c r="AT47">
        <f t="shared" si="5"/>
        <v>2.3840304793970266</v>
      </c>
    </row>
    <row r="48" spans="1:46" x14ac:dyDescent="0.25">
      <c r="A48">
        <v>1</v>
      </c>
      <c r="B48">
        <v>24214</v>
      </c>
      <c r="C48">
        <v>3</v>
      </c>
      <c r="D48">
        <v>6004</v>
      </c>
      <c r="E48" t="str">
        <f t="shared" si="0"/>
        <v>2421436004</v>
      </c>
      <c r="F48">
        <v>24214</v>
      </c>
      <c r="G48">
        <v>3</v>
      </c>
      <c r="H48">
        <v>2</v>
      </c>
      <c r="I48">
        <v>3</v>
      </c>
      <c r="J48">
        <v>2</v>
      </c>
      <c r="K48">
        <v>3</v>
      </c>
      <c r="L48">
        <v>3</v>
      </c>
      <c r="M48">
        <v>1</v>
      </c>
      <c r="N48">
        <v>175</v>
      </c>
      <c r="O48">
        <v>14</v>
      </c>
      <c r="P48">
        <v>82</v>
      </c>
      <c r="Q48">
        <v>3</v>
      </c>
      <c r="R48">
        <v>1</v>
      </c>
      <c r="S48">
        <v>4</v>
      </c>
      <c r="T48">
        <v>6</v>
      </c>
      <c r="U48">
        <v>21201</v>
      </c>
      <c r="V48">
        <v>4</v>
      </c>
      <c r="W48">
        <v>1</v>
      </c>
      <c r="X48">
        <v>4</v>
      </c>
      <c r="Y48">
        <v>1</v>
      </c>
      <c r="Z48">
        <v>1</v>
      </c>
      <c r="AA48">
        <v>1</v>
      </c>
      <c r="AB48">
        <v>24214</v>
      </c>
      <c r="AC48">
        <v>4</v>
      </c>
      <c r="AJ48" t="str">
        <f t="shared" si="1"/>
        <v>24214360047</v>
      </c>
      <c r="AK48">
        <v>0.15290898521458274</v>
      </c>
      <c r="AL48">
        <f>IF(AK48&lt;'Company Market Shares'!$E$4,1,IF(AND(AK48&gt;'Company Market Shares'!$E$4,AK48&lt;'Company Market Shares'!$E$5),2,IF(AND(AK48&gt;'Company Market Shares'!$E$5,AK48&lt;'Company Market Shares'!$E$6),3,IF(AND(AK48&gt;'Company Market Shares'!$E$6,AK48&lt;'Company Market Shares'!$E$7),4,5))))</f>
        <v>1</v>
      </c>
      <c r="AM48">
        <f>VLOOKUP($U48,'Zone Coordinates'!$D$2:$G$2058,2)</f>
        <v>35.543131000000002</v>
      </c>
      <c r="AN48">
        <f t="shared" si="2"/>
        <v>0.62034466241766473</v>
      </c>
      <c r="AO48">
        <f>VLOOKUP($U48,'Zone Coordinates'!$D$2:$G$2058,3)</f>
        <v>136.8861857</v>
      </c>
      <c r="AP48">
        <f t="shared" si="3"/>
        <v>2.3891146409613788</v>
      </c>
      <c r="AQ48">
        <f>VLOOKUP($AB48,'Zone Coordinates'!$D$2:$G$2058,2)</f>
        <v>35.257684400000002</v>
      </c>
      <c r="AR48">
        <f t="shared" si="4"/>
        <v>0.61536267940904144</v>
      </c>
      <c r="AS48">
        <f>VLOOKUP($AB48,'Zone Coordinates'!$D$2:$G$2058,3)</f>
        <v>136.59488469999999</v>
      </c>
      <c r="AT48">
        <f t="shared" si="5"/>
        <v>2.3840304793970266</v>
      </c>
    </row>
    <row r="49" spans="1:46" x14ac:dyDescent="0.25">
      <c r="A49">
        <v>1</v>
      </c>
      <c r="B49">
        <v>21201</v>
      </c>
      <c r="C49">
        <v>4</v>
      </c>
      <c r="D49">
        <v>7036</v>
      </c>
      <c r="E49" t="str">
        <f t="shared" si="0"/>
        <v>2120147036</v>
      </c>
      <c r="F49">
        <v>21201</v>
      </c>
      <c r="G49">
        <v>4</v>
      </c>
      <c r="H49">
        <v>4</v>
      </c>
      <c r="I49">
        <v>1</v>
      </c>
      <c r="J49">
        <v>1</v>
      </c>
      <c r="K49">
        <v>1</v>
      </c>
      <c r="L49">
        <v>1</v>
      </c>
      <c r="M49">
        <v>2</v>
      </c>
      <c r="N49">
        <v>111</v>
      </c>
      <c r="O49">
        <v>4</v>
      </c>
      <c r="P49">
        <v>8</v>
      </c>
      <c r="Q49">
        <v>3</v>
      </c>
      <c r="R49">
        <v>1</v>
      </c>
      <c r="S49">
        <v>16</v>
      </c>
      <c r="T49">
        <v>4</v>
      </c>
      <c r="U49">
        <v>21201</v>
      </c>
      <c r="V49">
        <v>6</v>
      </c>
      <c r="AB49">
        <v>27127</v>
      </c>
      <c r="AC49">
        <v>6</v>
      </c>
      <c r="AD49">
        <v>1</v>
      </c>
      <c r="AE49">
        <v>20</v>
      </c>
      <c r="AF49">
        <v>1</v>
      </c>
      <c r="AG49">
        <v>1</v>
      </c>
      <c r="AI49">
        <v>2</v>
      </c>
      <c r="AJ49" t="str">
        <f t="shared" si="1"/>
        <v>21201470367</v>
      </c>
      <c r="AK49">
        <v>0.30481955644787573</v>
      </c>
      <c r="AL49">
        <f>IF(AK49&lt;'Company Market Shares'!$E$4,1,IF(AND(AK49&gt;'Company Market Shares'!$E$4,AK49&lt;'Company Market Shares'!$E$5),2,IF(AND(AK49&gt;'Company Market Shares'!$E$5,AK49&lt;'Company Market Shares'!$E$6),3,IF(AND(AK49&gt;'Company Market Shares'!$E$6,AK49&lt;'Company Market Shares'!$E$7),4,5))))</f>
        <v>1</v>
      </c>
      <c r="AM49">
        <f>VLOOKUP($U49,'Zone Coordinates'!$D$2:$G$2058,2)</f>
        <v>35.543131000000002</v>
      </c>
      <c r="AN49">
        <f t="shared" si="2"/>
        <v>0.62034466241766473</v>
      </c>
      <c r="AO49">
        <f>VLOOKUP($U49,'Zone Coordinates'!$D$2:$G$2058,3)</f>
        <v>136.8861857</v>
      </c>
      <c r="AP49">
        <f t="shared" si="3"/>
        <v>2.3891146409613788</v>
      </c>
      <c r="AQ49">
        <f>VLOOKUP($AB49,'Zone Coordinates'!$D$2:$G$2058,2)</f>
        <v>34.7206969</v>
      </c>
      <c r="AR49">
        <f t="shared" si="4"/>
        <v>0.60599047949198837</v>
      </c>
      <c r="AS49">
        <f>VLOOKUP($AB49,'Zone Coordinates'!$D$2:$G$2058,3)</f>
        <v>135.52291439999999</v>
      </c>
      <c r="AT49">
        <f t="shared" si="5"/>
        <v>2.3653210681784356</v>
      </c>
    </row>
    <row r="50" spans="1:46" x14ac:dyDescent="0.25">
      <c r="A50">
        <v>1</v>
      </c>
      <c r="B50">
        <v>21201</v>
      </c>
      <c r="C50">
        <v>4</v>
      </c>
      <c r="D50">
        <v>7036</v>
      </c>
      <c r="E50" t="str">
        <f t="shared" si="0"/>
        <v>2120147036</v>
      </c>
      <c r="F50">
        <v>21201</v>
      </c>
      <c r="G50">
        <v>4</v>
      </c>
      <c r="H50">
        <v>4</v>
      </c>
      <c r="I50">
        <v>1</v>
      </c>
      <c r="J50">
        <v>2</v>
      </c>
      <c r="K50">
        <v>1</v>
      </c>
      <c r="L50">
        <v>1</v>
      </c>
      <c r="M50">
        <v>2</v>
      </c>
      <c r="N50">
        <v>111</v>
      </c>
      <c r="O50">
        <v>4</v>
      </c>
      <c r="P50">
        <v>6</v>
      </c>
      <c r="Q50">
        <v>3</v>
      </c>
      <c r="R50">
        <v>1</v>
      </c>
      <c r="S50">
        <v>16</v>
      </c>
      <c r="T50">
        <v>4</v>
      </c>
      <c r="U50">
        <v>27127</v>
      </c>
      <c r="V50">
        <v>6</v>
      </c>
      <c r="W50">
        <v>1</v>
      </c>
      <c r="X50">
        <v>20</v>
      </c>
      <c r="Y50">
        <v>1</v>
      </c>
      <c r="Z50">
        <v>1</v>
      </c>
      <c r="AA50">
        <v>2</v>
      </c>
      <c r="AB50">
        <v>21201</v>
      </c>
      <c r="AC50">
        <v>6</v>
      </c>
      <c r="AJ50" t="str">
        <f t="shared" si="1"/>
        <v>21201470367</v>
      </c>
      <c r="AK50">
        <v>0.37912672729279895</v>
      </c>
      <c r="AL50">
        <f>IF(AK50&lt;'Company Market Shares'!$E$4,1,IF(AND(AK50&gt;'Company Market Shares'!$E$4,AK50&lt;'Company Market Shares'!$E$5),2,IF(AND(AK50&gt;'Company Market Shares'!$E$5,AK50&lt;'Company Market Shares'!$E$6),3,IF(AND(AK50&gt;'Company Market Shares'!$E$6,AK50&lt;'Company Market Shares'!$E$7),4,5))))</f>
        <v>1</v>
      </c>
      <c r="AM50">
        <f>VLOOKUP($U50,'Zone Coordinates'!$D$2:$G$2058,2)</f>
        <v>34.7206969</v>
      </c>
      <c r="AN50">
        <f t="shared" si="2"/>
        <v>0.60599047949198837</v>
      </c>
      <c r="AO50">
        <f>VLOOKUP($U50,'Zone Coordinates'!$D$2:$G$2058,3)</f>
        <v>135.52291439999999</v>
      </c>
      <c r="AP50">
        <f t="shared" si="3"/>
        <v>2.3653210681784356</v>
      </c>
      <c r="AQ50">
        <f>VLOOKUP($AB50,'Zone Coordinates'!$D$2:$G$2058,2)</f>
        <v>35.543131000000002</v>
      </c>
      <c r="AR50">
        <f t="shared" si="4"/>
        <v>0.62034466241766473</v>
      </c>
      <c r="AS50">
        <f>VLOOKUP($AB50,'Zone Coordinates'!$D$2:$G$2058,3)</f>
        <v>136.8861857</v>
      </c>
      <c r="AT50">
        <f t="shared" si="5"/>
        <v>2.3891146409613788</v>
      </c>
    </row>
    <row r="51" spans="1:46" x14ac:dyDescent="0.25">
      <c r="A51">
        <v>1</v>
      </c>
      <c r="B51">
        <v>23106</v>
      </c>
      <c r="C51">
        <v>2</v>
      </c>
      <c r="D51">
        <v>3005</v>
      </c>
      <c r="E51" t="str">
        <f t="shared" si="0"/>
        <v>2310623005</v>
      </c>
      <c r="F51">
        <v>23106</v>
      </c>
      <c r="G51">
        <v>2</v>
      </c>
      <c r="H51">
        <v>3</v>
      </c>
      <c r="I51">
        <v>1</v>
      </c>
      <c r="J51">
        <v>1</v>
      </c>
      <c r="K51">
        <v>5</v>
      </c>
      <c r="L51">
        <v>3</v>
      </c>
      <c r="M51">
        <v>2</v>
      </c>
      <c r="N51">
        <v>110</v>
      </c>
      <c r="O51">
        <v>5</v>
      </c>
      <c r="P51">
        <v>16</v>
      </c>
      <c r="Q51">
        <v>3</v>
      </c>
      <c r="R51">
        <v>1</v>
      </c>
      <c r="S51">
        <v>8</v>
      </c>
      <c r="T51">
        <v>7</v>
      </c>
      <c r="U51">
        <v>23106</v>
      </c>
      <c r="V51">
        <v>5</v>
      </c>
      <c r="AB51">
        <v>13102</v>
      </c>
      <c r="AC51">
        <v>5</v>
      </c>
      <c r="AD51">
        <v>2</v>
      </c>
      <c r="AE51">
        <v>12</v>
      </c>
      <c r="AF51">
        <v>3</v>
      </c>
      <c r="AG51">
        <v>1</v>
      </c>
      <c r="AI51">
        <v>3</v>
      </c>
      <c r="AJ51" t="str">
        <f t="shared" si="1"/>
        <v>23106230057</v>
      </c>
      <c r="AK51">
        <v>0.26060475379202541</v>
      </c>
      <c r="AL51">
        <f>IF(AK51&lt;'Company Market Shares'!$E$4,1,IF(AND(AK51&gt;'Company Market Shares'!$E$4,AK51&lt;'Company Market Shares'!$E$5),2,IF(AND(AK51&gt;'Company Market Shares'!$E$5,AK51&lt;'Company Market Shares'!$E$6),3,IF(AND(AK51&gt;'Company Market Shares'!$E$6,AK51&lt;'Company Market Shares'!$E$7),4,5))))</f>
        <v>1</v>
      </c>
      <c r="AM51">
        <f>VLOOKUP($U51,'Zone Coordinates'!$D$2:$G$2058,2)</f>
        <v>35.187503599999999</v>
      </c>
      <c r="AN51">
        <f t="shared" si="2"/>
        <v>0.61413779337735774</v>
      </c>
      <c r="AO51">
        <f>VLOOKUP($U51,'Zone Coordinates'!$D$2:$G$2058,3)</f>
        <v>136.92979410000001</v>
      </c>
      <c r="AP51">
        <f t="shared" si="3"/>
        <v>2.3898757511229056</v>
      </c>
      <c r="AQ51">
        <f>VLOOKUP($AB51,'Zone Coordinates'!$D$2:$G$2058,2)</f>
        <v>35.696634000000003</v>
      </c>
      <c r="AR51">
        <f t="shared" si="4"/>
        <v>0.62302379517935358</v>
      </c>
      <c r="AS51">
        <f>VLOOKUP($AB51,'Zone Coordinates'!$D$2:$G$2058,3)</f>
        <v>139.79319749999999</v>
      </c>
      <c r="AT51">
        <f t="shared" si="5"/>
        <v>2.4398515682657056</v>
      </c>
    </row>
    <row r="52" spans="1:46" x14ac:dyDescent="0.25">
      <c r="A52">
        <v>1</v>
      </c>
      <c r="B52">
        <v>23110</v>
      </c>
      <c r="C52">
        <v>1</v>
      </c>
      <c r="D52">
        <v>24</v>
      </c>
      <c r="E52" t="str">
        <f t="shared" si="0"/>
        <v>23110124</v>
      </c>
      <c r="F52">
        <v>23110</v>
      </c>
      <c r="G52">
        <v>1</v>
      </c>
      <c r="H52">
        <v>3</v>
      </c>
      <c r="I52">
        <v>1</v>
      </c>
      <c r="J52">
        <v>1</v>
      </c>
      <c r="K52">
        <v>25</v>
      </c>
      <c r="L52">
        <v>1</v>
      </c>
      <c r="M52">
        <v>2</v>
      </c>
      <c r="N52">
        <v>187</v>
      </c>
      <c r="O52">
        <v>7</v>
      </c>
      <c r="P52">
        <v>14</v>
      </c>
      <c r="Q52">
        <v>3</v>
      </c>
      <c r="R52">
        <v>1</v>
      </c>
      <c r="S52">
        <v>17</v>
      </c>
      <c r="T52">
        <v>5</v>
      </c>
      <c r="U52">
        <v>23110</v>
      </c>
      <c r="V52">
        <v>3</v>
      </c>
      <c r="AB52">
        <v>23214</v>
      </c>
      <c r="AC52">
        <v>3</v>
      </c>
      <c r="AE52">
        <v>19</v>
      </c>
      <c r="AF52">
        <v>1</v>
      </c>
      <c r="AG52">
        <v>1</v>
      </c>
      <c r="AH52">
        <v>1</v>
      </c>
      <c r="AI52">
        <v>4</v>
      </c>
      <c r="AJ52" t="str">
        <f t="shared" si="1"/>
        <v>231101247</v>
      </c>
      <c r="AK52">
        <v>0.27378500182480459</v>
      </c>
      <c r="AL52">
        <f>IF(AK52&lt;'Company Market Shares'!$E$4,1,IF(AND(AK52&gt;'Company Market Shares'!$E$4,AK52&lt;'Company Market Shares'!$E$5),2,IF(AND(AK52&gt;'Company Market Shares'!$E$5,AK52&lt;'Company Market Shares'!$E$6),3,IF(AND(AK52&gt;'Company Market Shares'!$E$6,AK52&lt;'Company Market Shares'!$E$7),4,5))))</f>
        <v>1</v>
      </c>
      <c r="AM52">
        <f>VLOOKUP($U52,'Zone Coordinates'!$D$2:$G$2058,2)</f>
        <v>35.168336500000002</v>
      </c>
      <c r="AN52">
        <f t="shared" si="2"/>
        <v>0.61380326437429877</v>
      </c>
      <c r="AO52">
        <f>VLOOKUP($U52,'Zone Coordinates'!$D$2:$G$2058,3)</f>
        <v>136.89852490000001</v>
      </c>
      <c r="AP52">
        <f t="shared" si="3"/>
        <v>2.389330000628441</v>
      </c>
      <c r="AQ52">
        <f>VLOOKUP($AB52,'Zone Coordinates'!$D$2:$G$2058,2)</f>
        <v>34.870319100000003</v>
      </c>
      <c r="AR52">
        <f t="shared" si="4"/>
        <v>0.60860187951606592</v>
      </c>
      <c r="AS52">
        <f>VLOOKUP($AB52,'Zone Coordinates'!$D$2:$G$2058,3)</f>
        <v>137.30150420000001</v>
      </c>
      <c r="AT52">
        <f t="shared" si="5"/>
        <v>2.3963633162308233</v>
      </c>
    </row>
    <row r="53" spans="1:46" x14ac:dyDescent="0.25">
      <c r="A53">
        <v>1</v>
      </c>
      <c r="B53">
        <v>23110</v>
      </c>
      <c r="C53">
        <v>1</v>
      </c>
      <c r="D53">
        <v>24</v>
      </c>
      <c r="E53" t="str">
        <f t="shared" si="0"/>
        <v>23110124</v>
      </c>
      <c r="F53">
        <v>23110</v>
      </c>
      <c r="G53">
        <v>1</v>
      </c>
      <c r="H53">
        <v>3</v>
      </c>
      <c r="I53">
        <v>1</v>
      </c>
      <c r="J53">
        <v>1</v>
      </c>
      <c r="K53">
        <v>25</v>
      </c>
      <c r="L53">
        <v>6</v>
      </c>
      <c r="M53">
        <v>2</v>
      </c>
      <c r="N53">
        <v>187</v>
      </c>
      <c r="O53">
        <v>7</v>
      </c>
      <c r="P53">
        <v>14</v>
      </c>
      <c r="Q53">
        <v>3</v>
      </c>
      <c r="R53">
        <v>1</v>
      </c>
      <c r="S53">
        <v>5</v>
      </c>
      <c r="T53">
        <v>6</v>
      </c>
      <c r="U53">
        <v>23110</v>
      </c>
      <c r="V53">
        <v>5</v>
      </c>
      <c r="AB53">
        <v>11203</v>
      </c>
      <c r="AC53">
        <v>5</v>
      </c>
      <c r="AE53">
        <v>21</v>
      </c>
      <c r="AF53">
        <v>7</v>
      </c>
      <c r="AG53">
        <v>1</v>
      </c>
      <c r="AH53">
        <v>1</v>
      </c>
      <c r="AI53">
        <v>3</v>
      </c>
      <c r="AJ53" t="str">
        <f t="shared" si="1"/>
        <v>231101247</v>
      </c>
      <c r="AK53">
        <v>2.2447554431577532E-2</v>
      </c>
      <c r="AL53">
        <f>IF(AK53&lt;'Company Market Shares'!$E$4,1,IF(AND(AK53&gt;'Company Market Shares'!$E$4,AK53&lt;'Company Market Shares'!$E$5),2,IF(AND(AK53&gt;'Company Market Shares'!$E$5,AK53&lt;'Company Market Shares'!$E$6),3,IF(AND(AK53&gt;'Company Market Shares'!$E$6,AK53&lt;'Company Market Shares'!$E$7),4,5))))</f>
        <v>1</v>
      </c>
      <c r="AM53">
        <f>VLOOKUP($U53,'Zone Coordinates'!$D$2:$G$2058,2)</f>
        <v>35.168336500000002</v>
      </c>
      <c r="AN53">
        <f t="shared" si="2"/>
        <v>0.61380326437429877</v>
      </c>
      <c r="AO53">
        <f>VLOOKUP($U53,'Zone Coordinates'!$D$2:$G$2058,3)</f>
        <v>136.89852490000001</v>
      </c>
      <c r="AP53">
        <f t="shared" si="3"/>
        <v>2.389330000628441</v>
      </c>
      <c r="AQ53">
        <f>VLOOKUP($AB53,'Zone Coordinates'!$D$2:$G$2058,2)</f>
        <v>35.887256499999999</v>
      </c>
      <c r="AR53">
        <f t="shared" si="4"/>
        <v>0.62635078543273637</v>
      </c>
      <c r="AS53">
        <f>VLOOKUP($AB53,'Zone Coordinates'!$D$2:$G$2058,3)</f>
        <v>139.7883052</v>
      </c>
      <c r="AT53">
        <f t="shared" si="5"/>
        <v>2.4397661815227103</v>
      </c>
    </row>
    <row r="54" spans="1:46" x14ac:dyDescent="0.25">
      <c r="A54">
        <v>1</v>
      </c>
      <c r="B54">
        <v>23110</v>
      </c>
      <c r="C54">
        <v>1</v>
      </c>
      <c r="D54">
        <v>24</v>
      </c>
      <c r="E54" t="str">
        <f t="shared" si="0"/>
        <v>23110124</v>
      </c>
      <c r="F54">
        <v>23110</v>
      </c>
      <c r="G54">
        <v>1</v>
      </c>
      <c r="H54">
        <v>3</v>
      </c>
      <c r="I54">
        <v>1</v>
      </c>
      <c r="J54">
        <v>1</v>
      </c>
      <c r="K54">
        <v>25</v>
      </c>
      <c r="L54">
        <v>11</v>
      </c>
      <c r="M54">
        <v>2</v>
      </c>
      <c r="N54">
        <v>187</v>
      </c>
      <c r="O54">
        <v>7</v>
      </c>
      <c r="P54">
        <v>14</v>
      </c>
      <c r="Q54">
        <v>3</v>
      </c>
      <c r="R54">
        <v>1</v>
      </c>
      <c r="S54">
        <v>8</v>
      </c>
      <c r="T54">
        <v>7</v>
      </c>
      <c r="U54">
        <v>23110</v>
      </c>
      <c r="V54">
        <v>5</v>
      </c>
      <c r="AB54">
        <v>22215</v>
      </c>
      <c r="AC54">
        <v>5</v>
      </c>
      <c r="AE54">
        <v>21</v>
      </c>
      <c r="AF54">
        <v>7</v>
      </c>
      <c r="AG54">
        <v>1</v>
      </c>
      <c r="AH54">
        <v>1</v>
      </c>
      <c r="AI54">
        <v>2</v>
      </c>
      <c r="AJ54" t="str">
        <f t="shared" si="1"/>
        <v>231101247</v>
      </c>
      <c r="AK54">
        <v>0.42642413313824534</v>
      </c>
      <c r="AL54">
        <f>IF(AK54&lt;'Company Market Shares'!$E$4,1,IF(AND(AK54&gt;'Company Market Shares'!$E$4,AK54&lt;'Company Market Shares'!$E$5),2,IF(AND(AK54&gt;'Company Market Shares'!$E$5,AK54&lt;'Company Market Shares'!$E$6),3,IF(AND(AK54&gt;'Company Market Shares'!$E$6,AK54&lt;'Company Market Shares'!$E$7),4,5))))</f>
        <v>1</v>
      </c>
      <c r="AM54">
        <f>VLOOKUP($U54,'Zone Coordinates'!$D$2:$G$2058,2)</f>
        <v>35.168336500000002</v>
      </c>
      <c r="AN54">
        <f t="shared" si="2"/>
        <v>0.61380326437429877</v>
      </c>
      <c r="AO54">
        <f>VLOOKUP($U54,'Zone Coordinates'!$D$2:$G$2058,3)</f>
        <v>136.89852490000001</v>
      </c>
      <c r="AP54">
        <f t="shared" si="3"/>
        <v>2.389330000628441</v>
      </c>
      <c r="AQ54">
        <f>VLOOKUP($AB54,'Zone Coordinates'!$D$2:$G$2058,2)</f>
        <v>35.304414100000002</v>
      </c>
      <c r="AR54">
        <f t="shared" si="4"/>
        <v>0.61617826653251062</v>
      </c>
      <c r="AS54">
        <f>VLOOKUP($AB54,'Zone Coordinates'!$D$2:$G$2058,3)</f>
        <v>138.0587816</v>
      </c>
      <c r="AT54">
        <f t="shared" si="5"/>
        <v>2.4095803002117648</v>
      </c>
    </row>
    <row r="55" spans="1:46" x14ac:dyDescent="0.25">
      <c r="A55">
        <v>1</v>
      </c>
      <c r="B55">
        <v>23110</v>
      </c>
      <c r="C55">
        <v>1</v>
      </c>
      <c r="D55">
        <v>24</v>
      </c>
      <c r="E55" t="str">
        <f t="shared" si="0"/>
        <v>23110124</v>
      </c>
      <c r="F55">
        <v>23110</v>
      </c>
      <c r="G55">
        <v>1</v>
      </c>
      <c r="H55">
        <v>3</v>
      </c>
      <c r="I55">
        <v>1</v>
      </c>
      <c r="J55">
        <v>1</v>
      </c>
      <c r="K55">
        <v>25</v>
      </c>
      <c r="L55">
        <v>13</v>
      </c>
      <c r="M55">
        <v>2</v>
      </c>
      <c r="N55">
        <v>187</v>
      </c>
      <c r="O55">
        <v>7</v>
      </c>
      <c r="P55">
        <v>14</v>
      </c>
      <c r="Q55">
        <v>3</v>
      </c>
      <c r="R55">
        <v>1</v>
      </c>
      <c r="S55">
        <v>5</v>
      </c>
      <c r="T55">
        <v>6</v>
      </c>
      <c r="U55">
        <v>23110</v>
      </c>
      <c r="V55">
        <v>4</v>
      </c>
      <c r="AB55">
        <v>21209</v>
      </c>
      <c r="AC55">
        <v>4</v>
      </c>
      <c r="AE55">
        <v>21</v>
      </c>
      <c r="AF55">
        <v>7</v>
      </c>
      <c r="AG55">
        <v>1</v>
      </c>
      <c r="AH55">
        <v>1</v>
      </c>
      <c r="AI55">
        <v>3</v>
      </c>
      <c r="AJ55" t="str">
        <f t="shared" si="1"/>
        <v>231101247</v>
      </c>
      <c r="AK55">
        <v>0.2501535929519042</v>
      </c>
      <c r="AL55">
        <f>IF(AK55&lt;'Company Market Shares'!$E$4,1,IF(AND(AK55&gt;'Company Market Shares'!$E$4,AK55&lt;'Company Market Shares'!$E$5),2,IF(AND(AK55&gt;'Company Market Shares'!$E$5,AK55&lt;'Company Market Shares'!$E$6),3,IF(AND(AK55&gt;'Company Market Shares'!$E$6,AK55&lt;'Company Market Shares'!$E$7),4,5))))</f>
        <v>1</v>
      </c>
      <c r="AM55">
        <f>VLOOKUP($U55,'Zone Coordinates'!$D$2:$G$2058,2)</f>
        <v>35.168336500000002</v>
      </c>
      <c r="AN55">
        <f t="shared" si="2"/>
        <v>0.61380326437429877</v>
      </c>
      <c r="AO55">
        <f>VLOOKUP($U55,'Zone Coordinates'!$D$2:$G$2058,3)</f>
        <v>136.89852490000001</v>
      </c>
      <c r="AP55">
        <f t="shared" si="3"/>
        <v>2.389330000628441</v>
      </c>
      <c r="AQ55">
        <f>VLOOKUP($AB55,'Zone Coordinates'!$D$2:$G$2058,2)</f>
        <v>35.357092999999999</v>
      </c>
      <c r="AR55">
        <f t="shared" si="4"/>
        <v>0.61709768678383936</v>
      </c>
      <c r="AS55">
        <f>VLOOKUP($AB55,'Zone Coordinates'!$D$2:$G$2058,3)</f>
        <v>136.7538711</v>
      </c>
      <c r="AT55">
        <f t="shared" si="5"/>
        <v>2.3868053155429196</v>
      </c>
    </row>
    <row r="56" spans="1:46" x14ac:dyDescent="0.25">
      <c r="A56">
        <v>1</v>
      </c>
      <c r="B56">
        <v>23110</v>
      </c>
      <c r="C56">
        <v>1</v>
      </c>
      <c r="D56">
        <v>24</v>
      </c>
      <c r="E56" t="str">
        <f t="shared" si="0"/>
        <v>23110124</v>
      </c>
      <c r="F56">
        <v>23110</v>
      </c>
      <c r="G56">
        <v>1</v>
      </c>
      <c r="H56">
        <v>3</v>
      </c>
      <c r="I56">
        <v>1</v>
      </c>
      <c r="J56">
        <v>1</v>
      </c>
      <c r="K56">
        <v>25</v>
      </c>
      <c r="L56">
        <v>24</v>
      </c>
      <c r="M56">
        <v>2</v>
      </c>
      <c r="N56">
        <v>187</v>
      </c>
      <c r="O56">
        <v>7</v>
      </c>
      <c r="P56">
        <v>14</v>
      </c>
      <c r="Q56">
        <v>3</v>
      </c>
      <c r="R56">
        <v>1</v>
      </c>
      <c r="S56">
        <v>7</v>
      </c>
      <c r="T56">
        <v>7</v>
      </c>
      <c r="U56">
        <v>23110</v>
      </c>
      <c r="V56">
        <v>4</v>
      </c>
      <c r="AB56">
        <v>21383</v>
      </c>
      <c r="AC56">
        <v>4</v>
      </c>
      <c r="AE56">
        <v>6</v>
      </c>
      <c r="AF56">
        <v>2</v>
      </c>
      <c r="AG56">
        <v>1</v>
      </c>
      <c r="AH56">
        <v>1</v>
      </c>
      <c r="AI56">
        <v>3</v>
      </c>
      <c r="AJ56" t="str">
        <f t="shared" si="1"/>
        <v>231101247</v>
      </c>
      <c r="AK56">
        <v>0.97597301981363183</v>
      </c>
      <c r="AL56">
        <f>IF(AK56&lt;'Company Market Shares'!$E$4,1,IF(AND(AK56&gt;'Company Market Shares'!$E$4,AK56&lt;'Company Market Shares'!$E$5),2,IF(AND(AK56&gt;'Company Market Shares'!$E$5,AK56&lt;'Company Market Shares'!$E$6),3,IF(AND(AK56&gt;'Company Market Shares'!$E$6,AK56&lt;'Company Market Shares'!$E$7),4,5))))</f>
        <v>5</v>
      </c>
      <c r="AM56">
        <f>VLOOKUP($U56,'Zone Coordinates'!$D$2:$G$2058,2)</f>
        <v>35.168336500000002</v>
      </c>
      <c r="AN56">
        <f t="shared" si="2"/>
        <v>0.61380326437429877</v>
      </c>
      <c r="AO56">
        <f>VLOOKUP($U56,'Zone Coordinates'!$D$2:$G$2058,3)</f>
        <v>136.89852490000001</v>
      </c>
      <c r="AP56">
        <f t="shared" si="3"/>
        <v>2.389330000628441</v>
      </c>
      <c r="AQ56">
        <f>VLOOKUP($AB56,'Zone Coordinates'!$D$2:$G$2058,2)</f>
        <v>35.3832266</v>
      </c>
      <c r="AR56">
        <f t="shared" si="4"/>
        <v>0.61755380414923866</v>
      </c>
      <c r="AS56">
        <f>VLOOKUP($AB56,'Zone Coordinates'!$D$2:$G$2058,3)</f>
        <v>136.68835759999999</v>
      </c>
      <c r="AT56">
        <f t="shared" si="5"/>
        <v>2.3856618892634138</v>
      </c>
    </row>
    <row r="57" spans="1:46" x14ac:dyDescent="0.25">
      <c r="A57">
        <v>1</v>
      </c>
      <c r="B57">
        <v>23110</v>
      </c>
      <c r="C57">
        <v>1</v>
      </c>
      <c r="D57">
        <v>106</v>
      </c>
      <c r="E57" t="str">
        <f t="shared" si="0"/>
        <v>231101106</v>
      </c>
      <c r="F57">
        <v>23110</v>
      </c>
      <c r="G57">
        <v>1</v>
      </c>
      <c r="H57">
        <v>2</v>
      </c>
      <c r="I57">
        <v>1</v>
      </c>
      <c r="J57">
        <v>2</v>
      </c>
      <c r="K57">
        <v>32</v>
      </c>
      <c r="L57">
        <v>27</v>
      </c>
      <c r="M57">
        <v>2</v>
      </c>
      <c r="N57">
        <v>147</v>
      </c>
      <c r="O57">
        <v>6</v>
      </c>
      <c r="P57">
        <v>12</v>
      </c>
      <c r="Q57">
        <v>4</v>
      </c>
      <c r="R57">
        <v>1</v>
      </c>
      <c r="S57">
        <v>20</v>
      </c>
      <c r="T57">
        <v>9</v>
      </c>
      <c r="U57">
        <v>34000</v>
      </c>
      <c r="V57">
        <v>6</v>
      </c>
      <c r="W57">
        <v>1</v>
      </c>
      <c r="X57">
        <v>4</v>
      </c>
      <c r="Y57">
        <v>1</v>
      </c>
      <c r="Z57">
        <v>1</v>
      </c>
      <c r="AA57">
        <v>3</v>
      </c>
      <c r="AB57">
        <v>23110</v>
      </c>
      <c r="AC57">
        <v>6</v>
      </c>
      <c r="AJ57" t="str">
        <f t="shared" si="1"/>
        <v>2311011067</v>
      </c>
      <c r="AK57">
        <v>3.8411401538447354E-2</v>
      </c>
      <c r="AL57">
        <f>IF(AK57&lt;'Company Market Shares'!$E$4,1,IF(AND(AK57&gt;'Company Market Shares'!$E$4,AK57&lt;'Company Market Shares'!$E$5),2,IF(AND(AK57&gt;'Company Market Shares'!$E$5,AK57&lt;'Company Market Shares'!$E$6),3,IF(AND(AK57&gt;'Company Market Shares'!$E$6,AK57&lt;'Company Market Shares'!$E$7),4,5))))</f>
        <v>1</v>
      </c>
      <c r="AM57">
        <f>VLOOKUP($U57,'Zone Coordinates'!$D$2:$G$2058,2)</f>
        <v>34.615654599999999</v>
      </c>
      <c r="AN57">
        <f t="shared" si="2"/>
        <v>0.60415714550312072</v>
      </c>
      <c r="AO57">
        <f>VLOOKUP($U57,'Zone Coordinates'!$D$2:$G$2058,3)</f>
        <v>132.69607980000001</v>
      </c>
      <c r="AP57">
        <f t="shared" si="3"/>
        <v>2.3159834969991384</v>
      </c>
      <c r="AQ57">
        <f>VLOOKUP($AB57,'Zone Coordinates'!$D$2:$G$2058,2)</f>
        <v>35.168336500000002</v>
      </c>
      <c r="AR57">
        <f t="shared" si="4"/>
        <v>0.61380326437429877</v>
      </c>
      <c r="AS57">
        <f>VLOOKUP($AB57,'Zone Coordinates'!$D$2:$G$2058,3)</f>
        <v>136.89852490000001</v>
      </c>
      <c r="AT57">
        <f t="shared" si="5"/>
        <v>2.389330000628441</v>
      </c>
    </row>
    <row r="58" spans="1:46" x14ac:dyDescent="0.25">
      <c r="A58">
        <v>1</v>
      </c>
      <c r="B58">
        <v>23113</v>
      </c>
      <c r="C58">
        <v>2</v>
      </c>
      <c r="D58">
        <v>1008</v>
      </c>
      <c r="E58" t="str">
        <f t="shared" si="0"/>
        <v>2311321008</v>
      </c>
      <c r="F58">
        <v>23113</v>
      </c>
      <c r="G58">
        <v>2</v>
      </c>
      <c r="H58">
        <v>1</v>
      </c>
      <c r="I58">
        <v>1</v>
      </c>
      <c r="J58">
        <v>2</v>
      </c>
      <c r="K58">
        <v>1</v>
      </c>
      <c r="L58">
        <v>1</v>
      </c>
      <c r="M58">
        <v>2</v>
      </c>
      <c r="N58">
        <v>176</v>
      </c>
      <c r="O58">
        <v>8</v>
      </c>
      <c r="P58">
        <v>38</v>
      </c>
      <c r="Q58">
        <v>3</v>
      </c>
      <c r="R58">
        <v>1</v>
      </c>
      <c r="S58">
        <v>8</v>
      </c>
      <c r="T58">
        <v>7</v>
      </c>
      <c r="U58">
        <v>23105</v>
      </c>
      <c r="V58">
        <v>3</v>
      </c>
      <c r="W58">
        <v>1</v>
      </c>
      <c r="X58">
        <v>13</v>
      </c>
      <c r="AA58">
        <v>3</v>
      </c>
      <c r="AB58">
        <v>23113</v>
      </c>
      <c r="AC58">
        <v>3</v>
      </c>
      <c r="AJ58" t="str">
        <f t="shared" si="1"/>
        <v>23113210087</v>
      </c>
      <c r="AK58">
        <v>0.27217425672130047</v>
      </c>
      <c r="AL58">
        <f>IF(AK58&lt;'Company Market Shares'!$E$4,1,IF(AND(AK58&gt;'Company Market Shares'!$E$4,AK58&lt;'Company Market Shares'!$E$5),2,IF(AND(AK58&gt;'Company Market Shares'!$E$5,AK58&lt;'Company Market Shares'!$E$6),3,IF(AND(AK58&gt;'Company Market Shares'!$E$6,AK58&lt;'Company Market Shares'!$E$7),4,5))))</f>
        <v>1</v>
      </c>
      <c r="AM58">
        <f>VLOOKUP($U58,'Zone Coordinates'!$D$2:$G$2058,2)</f>
        <v>35.191659999999999</v>
      </c>
      <c r="AN58">
        <f t="shared" si="2"/>
        <v>0.61421033624238763</v>
      </c>
      <c r="AO58">
        <f>VLOOKUP($U58,'Zone Coordinates'!$D$2:$G$2058,3)</f>
        <v>136.8930234</v>
      </c>
      <c r="AP58">
        <f t="shared" si="3"/>
        <v>2.3892339813396428</v>
      </c>
      <c r="AQ58">
        <f>VLOOKUP($AB58,'Zone Coordinates'!$D$2:$G$2058,2)</f>
        <v>35.260454500000002</v>
      </c>
      <c r="AR58">
        <f t="shared" si="4"/>
        <v>0.61541102677465087</v>
      </c>
      <c r="AS58">
        <f>VLOOKUP($AB58,'Zone Coordinates'!$D$2:$G$2058,3)</f>
        <v>137.06092469999999</v>
      </c>
      <c r="AT58">
        <f t="shared" si="5"/>
        <v>2.3921644118430208</v>
      </c>
    </row>
    <row r="59" spans="1:46" x14ac:dyDescent="0.25">
      <c r="A59">
        <v>1</v>
      </c>
      <c r="B59">
        <v>23201</v>
      </c>
      <c r="C59">
        <v>1</v>
      </c>
      <c r="D59">
        <v>12</v>
      </c>
      <c r="E59" t="str">
        <f t="shared" si="0"/>
        <v>23201112</v>
      </c>
      <c r="F59">
        <v>23201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2</v>
      </c>
      <c r="N59">
        <v>183</v>
      </c>
      <c r="O59">
        <v>9</v>
      </c>
      <c r="P59">
        <v>18</v>
      </c>
      <c r="Q59">
        <v>3</v>
      </c>
      <c r="R59">
        <v>1</v>
      </c>
      <c r="S59">
        <v>8</v>
      </c>
      <c r="T59">
        <v>7</v>
      </c>
      <c r="U59">
        <v>23201</v>
      </c>
      <c r="V59">
        <v>1</v>
      </c>
      <c r="AB59">
        <v>23201</v>
      </c>
      <c r="AC59">
        <v>1</v>
      </c>
      <c r="AD59">
        <v>15</v>
      </c>
      <c r="AE59">
        <v>12</v>
      </c>
      <c r="AF59">
        <v>3</v>
      </c>
      <c r="AG59">
        <v>1</v>
      </c>
      <c r="AH59">
        <v>1</v>
      </c>
      <c r="AI59">
        <v>1</v>
      </c>
      <c r="AJ59" t="str">
        <f t="shared" si="1"/>
        <v>232011127</v>
      </c>
      <c r="AK59">
        <v>0.22528040994404308</v>
      </c>
      <c r="AL59">
        <f>IF(AK59&lt;'Company Market Shares'!$E$4,1,IF(AND(AK59&gt;'Company Market Shares'!$E$4,AK59&lt;'Company Market Shares'!$E$5),2,IF(AND(AK59&gt;'Company Market Shares'!$E$5,AK59&lt;'Company Market Shares'!$E$6),3,IF(AND(AK59&gt;'Company Market Shares'!$E$6,AK59&lt;'Company Market Shares'!$E$7),4,5))))</f>
        <v>1</v>
      </c>
      <c r="AM59">
        <f>VLOOKUP($U59,'Zone Coordinates'!$D$2:$G$2058,2)</f>
        <v>34.861383699999998</v>
      </c>
      <c r="AN59">
        <f t="shared" si="2"/>
        <v>0.60844592736608305</v>
      </c>
      <c r="AO59">
        <f>VLOOKUP($U59,'Zone Coordinates'!$D$2:$G$2058,3)</f>
        <v>137.50140769999999</v>
      </c>
      <c r="AP59">
        <f t="shared" si="3"/>
        <v>2.3998522904920834</v>
      </c>
      <c r="AQ59">
        <f>VLOOKUP($AB59,'Zone Coordinates'!$D$2:$G$2058,2)</f>
        <v>34.861383699999998</v>
      </c>
      <c r="AR59">
        <f t="shared" si="4"/>
        <v>0.60844592736608305</v>
      </c>
      <c r="AS59">
        <f>VLOOKUP($AB59,'Zone Coordinates'!$D$2:$G$2058,3)</f>
        <v>137.50140769999999</v>
      </c>
      <c r="AT59">
        <f t="shared" si="5"/>
        <v>2.3998522904920834</v>
      </c>
    </row>
    <row r="60" spans="1:46" x14ac:dyDescent="0.25">
      <c r="A60">
        <v>1</v>
      </c>
      <c r="B60">
        <v>23204</v>
      </c>
      <c r="C60">
        <v>4</v>
      </c>
      <c r="D60">
        <v>3007</v>
      </c>
      <c r="E60" t="str">
        <f t="shared" si="0"/>
        <v>2320443007</v>
      </c>
      <c r="F60">
        <v>23204</v>
      </c>
      <c r="G60">
        <v>4</v>
      </c>
      <c r="H60">
        <v>3</v>
      </c>
      <c r="I60">
        <v>1</v>
      </c>
      <c r="J60">
        <v>2</v>
      </c>
      <c r="K60">
        <v>4</v>
      </c>
      <c r="L60">
        <v>4</v>
      </c>
      <c r="M60">
        <v>2</v>
      </c>
      <c r="N60">
        <v>122</v>
      </c>
      <c r="O60">
        <v>5</v>
      </c>
      <c r="P60">
        <v>10</v>
      </c>
      <c r="Q60">
        <v>3</v>
      </c>
      <c r="R60">
        <v>1</v>
      </c>
      <c r="S60">
        <v>16</v>
      </c>
      <c r="T60">
        <v>4</v>
      </c>
      <c r="U60">
        <v>23108</v>
      </c>
      <c r="V60">
        <v>3</v>
      </c>
      <c r="W60">
        <v>1</v>
      </c>
      <c r="X60">
        <v>9</v>
      </c>
      <c r="Y60">
        <v>1</v>
      </c>
      <c r="Z60">
        <v>1</v>
      </c>
      <c r="AA60">
        <v>1</v>
      </c>
      <c r="AB60">
        <v>23204</v>
      </c>
      <c r="AC60">
        <v>3</v>
      </c>
      <c r="AJ60" t="str">
        <f t="shared" si="1"/>
        <v>23204430077</v>
      </c>
      <c r="AK60">
        <v>0.87307590794903789</v>
      </c>
      <c r="AL60">
        <f>IF(AK60&lt;'Company Market Shares'!$E$4,1,IF(AND(AK60&gt;'Company Market Shares'!$E$4,AK60&lt;'Company Market Shares'!$E$5),2,IF(AND(AK60&gt;'Company Market Shares'!$E$5,AK60&lt;'Company Market Shares'!$E$6),3,IF(AND(AK60&gt;'Company Market Shares'!$E$6,AK60&lt;'Company Market Shares'!$E$7),4,5))))</f>
        <v>3</v>
      </c>
      <c r="AM60">
        <f>VLOOKUP($U60,'Zone Coordinates'!$D$2:$G$2058,2)</f>
        <v>35.140540100000003</v>
      </c>
      <c r="AN60">
        <f t="shared" si="2"/>
        <v>0.61331812567409749</v>
      </c>
      <c r="AO60">
        <f>VLOOKUP($U60,'Zone Coordinates'!$D$2:$G$2058,3)</f>
        <v>136.96208770000001</v>
      </c>
      <c r="AP60">
        <f t="shared" si="3"/>
        <v>2.390439380770228</v>
      </c>
      <c r="AQ60">
        <f>VLOOKUP($AB60,'Zone Coordinates'!$D$2:$G$2058,2)</f>
        <v>35.301718600000001</v>
      </c>
      <c r="AR60">
        <f t="shared" si="4"/>
        <v>0.61613122118252306</v>
      </c>
      <c r="AS60">
        <f>VLOOKUP($AB60,'Zone Coordinates'!$D$2:$G$2058,3)</f>
        <v>137.18945819999999</v>
      </c>
      <c r="AT60">
        <f t="shared" si="5"/>
        <v>2.3944077446171335</v>
      </c>
    </row>
    <row r="61" spans="1:46" x14ac:dyDescent="0.25">
      <c r="A61">
        <v>1</v>
      </c>
      <c r="B61">
        <v>23212</v>
      </c>
      <c r="C61">
        <v>4</v>
      </c>
      <c r="D61">
        <v>7002</v>
      </c>
      <c r="E61" t="str">
        <f t="shared" si="0"/>
        <v>2321247002</v>
      </c>
      <c r="F61">
        <v>23212</v>
      </c>
      <c r="G61">
        <v>4</v>
      </c>
      <c r="H61">
        <v>4</v>
      </c>
      <c r="I61">
        <v>3</v>
      </c>
      <c r="J61">
        <v>2</v>
      </c>
      <c r="K61">
        <v>3</v>
      </c>
      <c r="L61">
        <v>2</v>
      </c>
      <c r="M61">
        <v>2</v>
      </c>
      <c r="N61">
        <v>118</v>
      </c>
      <c r="O61">
        <v>5</v>
      </c>
      <c r="P61">
        <v>8</v>
      </c>
      <c r="Q61">
        <v>3</v>
      </c>
      <c r="R61">
        <v>1</v>
      </c>
      <c r="S61">
        <v>8</v>
      </c>
      <c r="T61">
        <v>7</v>
      </c>
      <c r="U61">
        <v>23212</v>
      </c>
      <c r="V61">
        <v>1</v>
      </c>
      <c r="W61">
        <v>1</v>
      </c>
      <c r="X61">
        <v>11</v>
      </c>
      <c r="Y61">
        <v>24</v>
      </c>
      <c r="Z61">
        <v>4</v>
      </c>
      <c r="AA61">
        <v>2</v>
      </c>
      <c r="AB61">
        <v>23212</v>
      </c>
      <c r="AC61">
        <v>1</v>
      </c>
      <c r="AJ61" t="str">
        <f t="shared" si="1"/>
        <v>23212470027</v>
      </c>
      <c r="AK61">
        <v>0.85140574832213345</v>
      </c>
      <c r="AL61">
        <f>IF(AK61&lt;'Company Market Shares'!$E$4,1,IF(AND(AK61&gt;'Company Market Shares'!$E$4,AK61&lt;'Company Market Shares'!$E$5),2,IF(AND(AK61&gt;'Company Market Shares'!$E$5,AK61&lt;'Company Market Shares'!$E$6),3,IF(AND(AK61&gt;'Company Market Shares'!$E$6,AK61&lt;'Company Market Shares'!$E$7),4,5))))</f>
        <v>3</v>
      </c>
      <c r="AM61">
        <f>VLOOKUP($U61,'Zone Coordinates'!$D$2:$G$2058,2)</f>
        <v>35.011158199999997</v>
      </c>
      <c r="AN61">
        <f t="shared" si="2"/>
        <v>0.61105998552661134</v>
      </c>
      <c r="AO61">
        <f>VLOOKUP($U61,'Zone Coordinates'!$D$2:$G$2058,3)</f>
        <v>137.12644879999999</v>
      </c>
      <c r="AP61">
        <f t="shared" si="3"/>
        <v>2.3933080231274269</v>
      </c>
      <c r="AQ61">
        <f>VLOOKUP($AB61,'Zone Coordinates'!$D$2:$G$2058,2)</f>
        <v>35.011158199999997</v>
      </c>
      <c r="AR61">
        <f t="shared" si="4"/>
        <v>0.61105998552661134</v>
      </c>
      <c r="AS61">
        <f>VLOOKUP($AB61,'Zone Coordinates'!$D$2:$G$2058,3)</f>
        <v>137.12644879999999</v>
      </c>
      <c r="AT61">
        <f t="shared" si="5"/>
        <v>2.3933080231274269</v>
      </c>
    </row>
    <row r="62" spans="1:46" x14ac:dyDescent="0.25">
      <c r="A62">
        <v>1</v>
      </c>
      <c r="B62">
        <v>21201</v>
      </c>
      <c r="C62">
        <v>5</v>
      </c>
      <c r="D62">
        <v>30</v>
      </c>
      <c r="E62" t="str">
        <f t="shared" si="0"/>
        <v>21201530</v>
      </c>
      <c r="F62">
        <v>21201</v>
      </c>
      <c r="G62">
        <v>5</v>
      </c>
      <c r="H62">
        <v>1</v>
      </c>
      <c r="I62">
        <v>1</v>
      </c>
      <c r="J62">
        <v>1</v>
      </c>
      <c r="K62">
        <v>2</v>
      </c>
      <c r="L62">
        <v>2</v>
      </c>
      <c r="M62">
        <v>3</v>
      </c>
      <c r="N62">
        <v>144</v>
      </c>
      <c r="O62">
        <v>7</v>
      </c>
      <c r="P62">
        <v>273</v>
      </c>
      <c r="Q62">
        <v>3</v>
      </c>
      <c r="R62">
        <v>1</v>
      </c>
      <c r="S62">
        <v>8</v>
      </c>
      <c r="T62">
        <v>7</v>
      </c>
      <c r="U62">
        <v>21201</v>
      </c>
      <c r="V62">
        <v>6</v>
      </c>
      <c r="AB62">
        <v>26104</v>
      </c>
      <c r="AC62">
        <v>6</v>
      </c>
      <c r="AE62">
        <v>11</v>
      </c>
      <c r="AF62">
        <v>23</v>
      </c>
      <c r="AG62">
        <v>4</v>
      </c>
      <c r="AI62">
        <v>3</v>
      </c>
      <c r="AJ62" t="str">
        <f t="shared" si="1"/>
        <v>212015307</v>
      </c>
      <c r="AK62">
        <v>0.63177438182317058</v>
      </c>
      <c r="AL62">
        <f>IF(AK62&lt;'Company Market Shares'!$E$4,1,IF(AND(AK62&gt;'Company Market Shares'!$E$4,AK62&lt;'Company Market Shares'!$E$5),2,IF(AND(AK62&gt;'Company Market Shares'!$E$5,AK62&lt;'Company Market Shares'!$E$6),3,IF(AND(AK62&gt;'Company Market Shares'!$E$6,AK62&lt;'Company Market Shares'!$E$7),4,5))))</f>
        <v>2</v>
      </c>
      <c r="AM62">
        <f>VLOOKUP($U62,'Zone Coordinates'!$D$2:$G$2058,2)</f>
        <v>35.543131000000002</v>
      </c>
      <c r="AN62">
        <f t="shared" si="2"/>
        <v>0.62034466241766473</v>
      </c>
      <c r="AO62">
        <f>VLOOKUP($U62,'Zone Coordinates'!$D$2:$G$2058,3)</f>
        <v>136.8861857</v>
      </c>
      <c r="AP62">
        <f t="shared" si="3"/>
        <v>2.3891146409613788</v>
      </c>
      <c r="AQ62">
        <f>VLOOKUP($AB62,'Zone Coordinates'!$D$2:$G$2058,2)</f>
        <v>35.022510699999998</v>
      </c>
      <c r="AR62">
        <f t="shared" si="4"/>
        <v>0.61125812402994395</v>
      </c>
      <c r="AS62">
        <f>VLOOKUP($AB62,'Zone Coordinates'!$D$2:$G$2058,3)</f>
        <v>135.77184349999999</v>
      </c>
      <c r="AT62">
        <f t="shared" si="5"/>
        <v>2.3696657005774617</v>
      </c>
    </row>
    <row r="63" spans="1:46" x14ac:dyDescent="0.25">
      <c r="A63">
        <v>1</v>
      </c>
      <c r="B63">
        <v>21211</v>
      </c>
      <c r="C63">
        <v>3</v>
      </c>
      <c r="D63">
        <v>4</v>
      </c>
      <c r="E63" t="str">
        <f t="shared" si="0"/>
        <v>2121134</v>
      </c>
      <c r="F63">
        <v>21211</v>
      </c>
      <c r="G63">
        <v>3</v>
      </c>
      <c r="H63">
        <v>1</v>
      </c>
      <c r="I63">
        <v>3</v>
      </c>
      <c r="J63">
        <v>2</v>
      </c>
      <c r="K63">
        <v>1</v>
      </c>
      <c r="L63">
        <v>1</v>
      </c>
      <c r="M63">
        <v>3</v>
      </c>
      <c r="N63">
        <v>183</v>
      </c>
      <c r="O63">
        <v>16</v>
      </c>
      <c r="P63">
        <v>261</v>
      </c>
      <c r="Q63">
        <v>3</v>
      </c>
      <c r="R63">
        <v>1</v>
      </c>
      <c r="S63">
        <v>4</v>
      </c>
      <c r="T63">
        <v>6</v>
      </c>
      <c r="U63">
        <v>23105</v>
      </c>
      <c r="V63">
        <v>4</v>
      </c>
      <c r="W63">
        <v>1</v>
      </c>
      <c r="X63">
        <v>14</v>
      </c>
      <c r="Y63">
        <v>5</v>
      </c>
      <c r="Z63">
        <v>1</v>
      </c>
      <c r="AB63">
        <v>21211</v>
      </c>
      <c r="AC63">
        <v>4</v>
      </c>
      <c r="AJ63" t="str">
        <f t="shared" si="1"/>
        <v>21211347</v>
      </c>
      <c r="AK63">
        <v>0.23559738131656294</v>
      </c>
      <c r="AL63">
        <f>IF(AK63&lt;'Company Market Shares'!$E$4,1,IF(AND(AK63&gt;'Company Market Shares'!$E$4,AK63&lt;'Company Market Shares'!$E$5),2,IF(AND(AK63&gt;'Company Market Shares'!$E$5,AK63&lt;'Company Market Shares'!$E$6),3,IF(AND(AK63&gt;'Company Market Shares'!$E$6,AK63&lt;'Company Market Shares'!$E$7),4,5))))</f>
        <v>1</v>
      </c>
      <c r="AM63">
        <f>VLOOKUP($U63,'Zone Coordinates'!$D$2:$G$2058,2)</f>
        <v>35.191659999999999</v>
      </c>
      <c r="AN63">
        <f t="shared" si="2"/>
        <v>0.61421033624238763</v>
      </c>
      <c r="AO63">
        <f>VLOOKUP($U63,'Zone Coordinates'!$D$2:$G$2058,3)</f>
        <v>136.8930234</v>
      </c>
      <c r="AP63">
        <f t="shared" si="3"/>
        <v>2.3892339813396428</v>
      </c>
      <c r="AQ63">
        <f>VLOOKUP($AB63,'Zone Coordinates'!$D$2:$G$2058,2)</f>
        <v>35.553743400000002</v>
      </c>
      <c r="AR63">
        <f t="shared" si="4"/>
        <v>0.62052988373920337</v>
      </c>
      <c r="AS63">
        <f>VLOOKUP($AB63,'Zone Coordinates'!$D$2:$G$2058,3)</f>
        <v>137.08665590000001</v>
      </c>
      <c r="AT63">
        <f t="shared" si="5"/>
        <v>2.3926135060035105</v>
      </c>
    </row>
    <row r="64" spans="1:46" x14ac:dyDescent="0.25">
      <c r="A64">
        <v>1</v>
      </c>
      <c r="B64">
        <v>23106</v>
      </c>
      <c r="C64">
        <v>2</v>
      </c>
      <c r="D64">
        <v>3005</v>
      </c>
      <c r="E64" t="str">
        <f t="shared" si="0"/>
        <v>2310623005</v>
      </c>
      <c r="F64">
        <v>23106</v>
      </c>
      <c r="G64">
        <v>2</v>
      </c>
      <c r="H64">
        <v>3</v>
      </c>
      <c r="I64">
        <v>1</v>
      </c>
      <c r="J64">
        <v>2</v>
      </c>
      <c r="K64">
        <v>7</v>
      </c>
      <c r="L64">
        <v>7</v>
      </c>
      <c r="M64">
        <v>3</v>
      </c>
      <c r="N64">
        <v>122</v>
      </c>
      <c r="O64">
        <v>5</v>
      </c>
      <c r="P64">
        <v>24</v>
      </c>
      <c r="Q64">
        <v>3</v>
      </c>
      <c r="R64">
        <v>1</v>
      </c>
      <c r="S64">
        <v>6</v>
      </c>
      <c r="T64">
        <v>6</v>
      </c>
      <c r="U64">
        <v>13000</v>
      </c>
      <c r="V64">
        <v>5</v>
      </c>
      <c r="X64">
        <v>4</v>
      </c>
      <c r="Y64">
        <v>8</v>
      </c>
      <c r="Z64">
        <v>2</v>
      </c>
      <c r="AA64">
        <v>1</v>
      </c>
      <c r="AB64">
        <v>23106</v>
      </c>
      <c r="AC64">
        <v>5</v>
      </c>
      <c r="AJ64" t="str">
        <f t="shared" si="1"/>
        <v>23106230057</v>
      </c>
      <c r="AK64">
        <v>3.6426240734656501E-2</v>
      </c>
      <c r="AL64">
        <f>IF(AK64&lt;'Company Market Shares'!$E$4,1,IF(AND(AK64&gt;'Company Market Shares'!$E$4,AK64&lt;'Company Market Shares'!$E$5),2,IF(AND(AK64&gt;'Company Market Shares'!$E$5,AK64&lt;'Company Market Shares'!$E$6),3,IF(AND(AK64&gt;'Company Market Shares'!$E$6,AK64&lt;'Company Market Shares'!$E$7),4,5))))</f>
        <v>1</v>
      </c>
      <c r="AM64">
        <f>VLOOKUP($U64,'Zone Coordinates'!$D$2:$G$2058,2)</f>
        <v>35.705215799999998</v>
      </c>
      <c r="AN64">
        <f t="shared" si="2"/>
        <v>0.62317357584510114</v>
      </c>
      <c r="AO64">
        <f>VLOOKUP($U64,'Zone Coordinates'!$D$2:$G$2058,3)</f>
        <v>139.78283350000001</v>
      </c>
      <c r="AP64">
        <f t="shared" si="3"/>
        <v>2.4396706823420291</v>
      </c>
      <c r="AQ64">
        <f>VLOOKUP($AB64,'Zone Coordinates'!$D$2:$G$2058,2)</f>
        <v>35.187503599999999</v>
      </c>
      <c r="AR64">
        <f t="shared" si="4"/>
        <v>0.61413779337735774</v>
      </c>
      <c r="AS64">
        <f>VLOOKUP($AB64,'Zone Coordinates'!$D$2:$G$2058,3)</f>
        <v>136.92979410000001</v>
      </c>
      <c r="AT64">
        <f t="shared" si="5"/>
        <v>2.3898757511229056</v>
      </c>
    </row>
    <row r="65" spans="1:46" x14ac:dyDescent="0.25">
      <c r="A65">
        <v>1</v>
      </c>
      <c r="B65">
        <v>23107</v>
      </c>
      <c r="C65">
        <v>2</v>
      </c>
      <c r="D65">
        <v>4005</v>
      </c>
      <c r="E65" t="str">
        <f t="shared" si="0"/>
        <v>2310724005</v>
      </c>
      <c r="F65">
        <v>23107</v>
      </c>
      <c r="G65">
        <v>2</v>
      </c>
      <c r="H65">
        <v>4</v>
      </c>
      <c r="I65">
        <v>3</v>
      </c>
      <c r="J65">
        <v>2</v>
      </c>
      <c r="K65">
        <v>17</v>
      </c>
      <c r="L65">
        <v>13</v>
      </c>
      <c r="M65">
        <v>3</v>
      </c>
      <c r="N65">
        <v>200</v>
      </c>
      <c r="O65">
        <v>5</v>
      </c>
      <c r="P65">
        <v>15</v>
      </c>
      <c r="Q65">
        <v>4</v>
      </c>
      <c r="R65">
        <v>1</v>
      </c>
      <c r="S65">
        <v>5</v>
      </c>
      <c r="T65">
        <v>6</v>
      </c>
      <c r="U65">
        <v>23106</v>
      </c>
      <c r="V65">
        <v>2</v>
      </c>
      <c r="W65">
        <v>1</v>
      </c>
      <c r="X65">
        <v>11</v>
      </c>
      <c r="Y65">
        <v>1</v>
      </c>
      <c r="Z65">
        <v>1</v>
      </c>
      <c r="AB65">
        <v>23107</v>
      </c>
      <c r="AC65">
        <v>2</v>
      </c>
      <c r="AJ65" t="str">
        <f t="shared" si="1"/>
        <v>23107240057</v>
      </c>
      <c r="AK65">
        <v>0.17944384055682228</v>
      </c>
      <c r="AL65">
        <f>IF(AK65&lt;'Company Market Shares'!$E$4,1,IF(AND(AK65&gt;'Company Market Shares'!$E$4,AK65&lt;'Company Market Shares'!$E$5),2,IF(AND(AK65&gt;'Company Market Shares'!$E$5,AK65&lt;'Company Market Shares'!$E$6),3,IF(AND(AK65&gt;'Company Market Shares'!$E$6,AK65&lt;'Company Market Shares'!$E$7),4,5))))</f>
        <v>1</v>
      </c>
      <c r="AM65">
        <f>VLOOKUP($U65,'Zone Coordinates'!$D$2:$G$2058,2)</f>
        <v>35.187503599999999</v>
      </c>
      <c r="AN65">
        <f t="shared" si="2"/>
        <v>0.61413779337735774</v>
      </c>
      <c r="AO65">
        <f>VLOOKUP($U65,'Zone Coordinates'!$D$2:$G$2058,3)</f>
        <v>136.92979410000001</v>
      </c>
      <c r="AP65">
        <f t="shared" si="3"/>
        <v>2.3898757511229056</v>
      </c>
      <c r="AQ65">
        <f>VLOOKUP($AB65,'Zone Coordinates'!$D$2:$G$2058,2)</f>
        <v>35.159796499999999</v>
      </c>
      <c r="AR65">
        <f t="shared" si="4"/>
        <v>0.61365421325617842</v>
      </c>
      <c r="AS65">
        <f>VLOOKUP($AB65,'Zone Coordinates'!$D$2:$G$2058,3)</f>
        <v>136.97287019999999</v>
      </c>
      <c r="AT65">
        <f t="shared" si="5"/>
        <v>2.3906275708968234</v>
      </c>
    </row>
    <row r="66" spans="1:46" x14ac:dyDescent="0.25">
      <c r="A66">
        <v>1</v>
      </c>
      <c r="B66">
        <v>23207</v>
      </c>
      <c r="C66">
        <v>2</v>
      </c>
      <c r="D66">
        <v>1004</v>
      </c>
      <c r="E66" t="str">
        <f t="shared" ref="E66:E129" si="6">CONCATENATE(B66,C66,D66)</f>
        <v>2320721004</v>
      </c>
      <c r="F66">
        <v>23207</v>
      </c>
      <c r="G66">
        <v>2</v>
      </c>
      <c r="H66">
        <v>1</v>
      </c>
      <c r="I66">
        <v>1</v>
      </c>
      <c r="J66">
        <v>1</v>
      </c>
      <c r="K66">
        <v>1</v>
      </c>
      <c r="L66">
        <v>1</v>
      </c>
      <c r="M66">
        <v>3</v>
      </c>
      <c r="N66">
        <v>146</v>
      </c>
      <c r="O66">
        <v>7</v>
      </c>
      <c r="P66">
        <v>231</v>
      </c>
      <c r="Q66">
        <v>3</v>
      </c>
      <c r="R66">
        <v>1</v>
      </c>
      <c r="S66">
        <v>8</v>
      </c>
      <c r="T66">
        <v>7</v>
      </c>
      <c r="U66">
        <v>23207</v>
      </c>
      <c r="V66">
        <v>3</v>
      </c>
      <c r="AB66">
        <v>23100</v>
      </c>
      <c r="AC66">
        <v>3</v>
      </c>
      <c r="AJ66" t="str">
        <f t="shared" si="1"/>
        <v>23207210047</v>
      </c>
      <c r="AK66">
        <v>0.44479098123393213</v>
      </c>
      <c r="AL66">
        <f>IF(AK66&lt;'Company Market Shares'!$E$4,1,IF(AND(AK66&gt;'Company Market Shares'!$E$4,AK66&lt;'Company Market Shares'!$E$5),2,IF(AND(AK66&gt;'Company Market Shares'!$E$5,AK66&lt;'Company Market Shares'!$E$6),3,IF(AND(AK66&gt;'Company Market Shares'!$E$6,AK66&lt;'Company Market Shares'!$E$7),4,5))))</f>
        <v>1</v>
      </c>
      <c r="AM66">
        <f>VLOOKUP($U66,'Zone Coordinates'!$D$2:$G$2058,2)</f>
        <v>34.909794599999998</v>
      </c>
      <c r="AN66">
        <f t="shared" si="2"/>
        <v>0.60929085696493679</v>
      </c>
      <c r="AO66">
        <f>VLOOKUP($U66,'Zone Coordinates'!$D$2:$G$2058,3)</f>
        <v>137.4612601</v>
      </c>
      <c r="AP66">
        <f t="shared" si="3"/>
        <v>2.39915158268531</v>
      </c>
      <c r="AQ66">
        <f>VLOOKUP($AB66,'Zone Coordinates'!$D$2:$G$2058,2)</f>
        <v>35.136727399999998</v>
      </c>
      <c r="AR66">
        <f t="shared" si="4"/>
        <v>0.61325158150570658</v>
      </c>
      <c r="AS66">
        <f>VLOOKUP($AB66,'Zone Coordinates'!$D$2:$G$2058,3)</f>
        <v>136.93514300000001</v>
      </c>
      <c r="AT66">
        <f t="shared" si="5"/>
        <v>2.3899691070392657</v>
      </c>
    </row>
    <row r="67" spans="1:46" x14ac:dyDescent="0.25">
      <c r="A67">
        <v>1</v>
      </c>
      <c r="B67">
        <v>23211</v>
      </c>
      <c r="C67">
        <v>2</v>
      </c>
      <c r="D67">
        <v>1020</v>
      </c>
      <c r="E67" t="str">
        <f t="shared" si="6"/>
        <v>2321121020</v>
      </c>
      <c r="F67">
        <v>23211</v>
      </c>
      <c r="G67">
        <v>2</v>
      </c>
      <c r="H67">
        <v>1</v>
      </c>
      <c r="I67">
        <v>3</v>
      </c>
      <c r="J67">
        <v>2</v>
      </c>
      <c r="K67">
        <v>1</v>
      </c>
      <c r="L67">
        <v>1</v>
      </c>
      <c r="M67">
        <v>3</v>
      </c>
      <c r="N67">
        <v>161</v>
      </c>
      <c r="O67">
        <v>7</v>
      </c>
      <c r="P67">
        <v>102</v>
      </c>
      <c r="Q67">
        <v>3</v>
      </c>
      <c r="R67">
        <v>1</v>
      </c>
      <c r="S67">
        <v>8</v>
      </c>
      <c r="T67">
        <v>7</v>
      </c>
      <c r="U67">
        <v>23100</v>
      </c>
      <c r="V67">
        <v>3</v>
      </c>
      <c r="W67">
        <v>3</v>
      </c>
      <c r="X67">
        <v>11</v>
      </c>
      <c r="Y67">
        <v>3</v>
      </c>
      <c r="Z67">
        <v>1</v>
      </c>
      <c r="AB67">
        <v>23211</v>
      </c>
      <c r="AC67">
        <v>3</v>
      </c>
      <c r="AJ67" t="str">
        <f t="shared" ref="AJ67:AJ130" si="7">CONCATENATE(E67,7)</f>
        <v>23211210207</v>
      </c>
      <c r="AK67">
        <v>0.4204239286416338</v>
      </c>
      <c r="AL67">
        <f>IF(AK67&lt;'Company Market Shares'!$E$4,1,IF(AND(AK67&gt;'Company Market Shares'!$E$4,AK67&lt;'Company Market Shares'!$E$5),2,IF(AND(AK67&gt;'Company Market Shares'!$E$5,AK67&lt;'Company Market Shares'!$E$6),3,IF(AND(AK67&gt;'Company Market Shares'!$E$6,AK67&lt;'Company Market Shares'!$E$7),4,5))))</f>
        <v>1</v>
      </c>
      <c r="AM67">
        <f>VLOOKUP($U67,'Zone Coordinates'!$D$2:$G$2058,2)</f>
        <v>35.136727399999998</v>
      </c>
      <c r="AN67">
        <f t="shared" ref="AN67:AN130" si="8">(AM67*PI())/180</f>
        <v>0.61325158150570658</v>
      </c>
      <c r="AO67">
        <f>VLOOKUP($U67,'Zone Coordinates'!$D$2:$G$2058,3)</f>
        <v>136.93514300000001</v>
      </c>
      <c r="AP67">
        <f t="shared" ref="AP67:AP130" si="9">(AO67*PI())/180</f>
        <v>2.3899691070392657</v>
      </c>
      <c r="AQ67">
        <f>VLOOKUP($AB67,'Zone Coordinates'!$D$2:$G$2058,2)</f>
        <v>35.2912374</v>
      </c>
      <c r="AR67">
        <f t="shared" ref="AR67:AR130" si="10">(AQ67*PI())/180</f>
        <v>0.61594828973296312</v>
      </c>
      <c r="AS67">
        <f>VLOOKUP($AB67,'Zone Coordinates'!$D$2:$G$2058,3)</f>
        <v>137.58173210000001</v>
      </c>
      <c r="AT67">
        <f t="shared" ref="AT67:AT130" si="11">(AS67*PI())/180</f>
        <v>2.4012542157417727</v>
      </c>
    </row>
    <row r="68" spans="1:46" x14ac:dyDescent="0.25">
      <c r="A68">
        <v>1</v>
      </c>
      <c r="B68">
        <v>23212</v>
      </c>
      <c r="C68">
        <v>3</v>
      </c>
      <c r="D68">
        <v>5</v>
      </c>
      <c r="E68" t="str">
        <f t="shared" si="6"/>
        <v>2321235</v>
      </c>
      <c r="F68">
        <v>23212</v>
      </c>
      <c r="G68">
        <v>3</v>
      </c>
      <c r="H68">
        <v>1</v>
      </c>
      <c r="I68">
        <v>3</v>
      </c>
      <c r="J68">
        <v>2</v>
      </c>
      <c r="K68">
        <v>2</v>
      </c>
      <c r="L68">
        <v>2</v>
      </c>
      <c r="M68">
        <v>3</v>
      </c>
      <c r="N68">
        <v>193</v>
      </c>
      <c r="O68">
        <v>12</v>
      </c>
      <c r="P68">
        <v>72</v>
      </c>
      <c r="Q68">
        <v>4</v>
      </c>
      <c r="R68">
        <v>1</v>
      </c>
      <c r="S68">
        <v>3</v>
      </c>
      <c r="T68">
        <v>6</v>
      </c>
      <c r="U68">
        <v>23102</v>
      </c>
      <c r="V68">
        <v>3</v>
      </c>
      <c r="W68">
        <v>1</v>
      </c>
      <c r="X68">
        <v>11</v>
      </c>
      <c r="Y68">
        <v>3</v>
      </c>
      <c r="Z68">
        <v>1</v>
      </c>
      <c r="AB68">
        <v>23212</v>
      </c>
      <c r="AC68">
        <v>3</v>
      </c>
      <c r="AJ68" t="str">
        <f t="shared" si="7"/>
        <v>23212357</v>
      </c>
      <c r="AK68">
        <v>0.40181383554162897</v>
      </c>
      <c r="AL68">
        <f>IF(AK68&lt;'Company Market Shares'!$E$4,1,IF(AND(AK68&gt;'Company Market Shares'!$E$4,AK68&lt;'Company Market Shares'!$E$5),2,IF(AND(AK68&gt;'Company Market Shares'!$E$5,AK68&lt;'Company Market Shares'!$E$6),3,IF(AND(AK68&gt;'Company Market Shares'!$E$6,AK68&lt;'Company Market Shares'!$E$7),4,5))))</f>
        <v>1</v>
      </c>
      <c r="AM68">
        <f>VLOOKUP($U68,'Zone Coordinates'!$D$2:$G$2058,2)</f>
        <v>35.199319600000003</v>
      </c>
      <c r="AN68">
        <f t="shared" si="8"/>
        <v>0.61434402148177347</v>
      </c>
      <c r="AO68">
        <f>VLOOKUP($U68,'Zone Coordinates'!$D$2:$G$2058,3)</f>
        <v>136.96582419999999</v>
      </c>
      <c r="AP68">
        <f t="shared" si="9"/>
        <v>2.3905045949977284</v>
      </c>
      <c r="AQ68">
        <f>VLOOKUP($AB68,'Zone Coordinates'!$D$2:$G$2058,2)</f>
        <v>35.011158199999997</v>
      </c>
      <c r="AR68">
        <f t="shared" si="10"/>
        <v>0.61105998552661134</v>
      </c>
      <c r="AS68">
        <f>VLOOKUP($AB68,'Zone Coordinates'!$D$2:$G$2058,3)</f>
        <v>137.12644879999999</v>
      </c>
      <c r="AT68">
        <f t="shared" si="11"/>
        <v>2.3933080231274269</v>
      </c>
    </row>
    <row r="69" spans="1:46" x14ac:dyDescent="0.25">
      <c r="A69">
        <v>1</v>
      </c>
      <c r="B69">
        <v>23604</v>
      </c>
      <c r="C69">
        <v>4</v>
      </c>
      <c r="D69">
        <v>2002</v>
      </c>
      <c r="E69" t="str">
        <f t="shared" si="6"/>
        <v>2360442002</v>
      </c>
      <c r="F69">
        <v>23604</v>
      </c>
      <c r="G69">
        <v>4</v>
      </c>
      <c r="H69">
        <v>2</v>
      </c>
      <c r="I69">
        <v>1</v>
      </c>
      <c r="J69">
        <v>1</v>
      </c>
      <c r="K69">
        <v>2</v>
      </c>
      <c r="L69">
        <v>1</v>
      </c>
      <c r="M69">
        <v>3</v>
      </c>
      <c r="N69">
        <v>129</v>
      </c>
      <c r="O69">
        <v>5</v>
      </c>
      <c r="P69">
        <v>156</v>
      </c>
      <c r="Q69">
        <v>3</v>
      </c>
      <c r="R69">
        <v>1</v>
      </c>
      <c r="S69">
        <v>21</v>
      </c>
      <c r="T69">
        <v>10</v>
      </c>
      <c r="U69">
        <v>23604</v>
      </c>
      <c r="V69">
        <v>3</v>
      </c>
      <c r="AB69">
        <v>23000</v>
      </c>
      <c r="AC69">
        <v>3</v>
      </c>
      <c r="AE69">
        <v>20</v>
      </c>
      <c r="AF69">
        <v>24</v>
      </c>
      <c r="AG69">
        <v>4</v>
      </c>
      <c r="AI69">
        <v>1</v>
      </c>
      <c r="AJ69" t="str">
        <f t="shared" si="7"/>
        <v>23604420027</v>
      </c>
      <c r="AK69">
        <v>0.87385365241156687</v>
      </c>
      <c r="AL69">
        <f>IF(AK69&lt;'Company Market Shares'!$E$4,1,IF(AND(AK69&gt;'Company Market Shares'!$E$4,AK69&lt;'Company Market Shares'!$E$5),2,IF(AND(AK69&gt;'Company Market Shares'!$E$5,AK69&lt;'Company Market Shares'!$E$6),3,IF(AND(AK69&gt;'Company Market Shares'!$E$6,AK69&lt;'Company Market Shares'!$E$7),4,5))))</f>
        <v>3</v>
      </c>
      <c r="AM69">
        <f>VLOOKUP($U69,'Zone Coordinates'!$D$2:$G$2058,2)</f>
        <v>34.817976700000003</v>
      </c>
      <c r="AN69">
        <f t="shared" si="8"/>
        <v>0.60768833229766994</v>
      </c>
      <c r="AO69">
        <f>VLOOKUP($U69,'Zone Coordinates'!$D$2:$G$2058,3)</f>
        <v>137.320446</v>
      </c>
      <c r="AP69">
        <f t="shared" si="9"/>
        <v>2.396693913007077</v>
      </c>
      <c r="AQ69">
        <f>VLOOKUP($AB69,'Zone Coordinates'!$D$2:$G$2058,2)</f>
        <v>35.136727399999998</v>
      </c>
      <c r="AR69">
        <f t="shared" si="10"/>
        <v>0.61325158150570658</v>
      </c>
      <c r="AS69">
        <f>VLOOKUP($AB69,'Zone Coordinates'!$D$2:$G$2058,3)</f>
        <v>136.93514300000001</v>
      </c>
      <c r="AT69">
        <f t="shared" si="11"/>
        <v>2.3899691070392657</v>
      </c>
    </row>
    <row r="70" spans="1:46" x14ac:dyDescent="0.25">
      <c r="A70">
        <v>1</v>
      </c>
      <c r="B70">
        <v>24202</v>
      </c>
      <c r="C70">
        <v>2</v>
      </c>
      <c r="D70">
        <v>1011</v>
      </c>
      <c r="E70" t="str">
        <f t="shared" si="6"/>
        <v>2420221011</v>
      </c>
      <c r="F70">
        <v>24202</v>
      </c>
      <c r="G70">
        <v>2</v>
      </c>
      <c r="H70">
        <v>1</v>
      </c>
      <c r="I70">
        <v>1</v>
      </c>
      <c r="J70">
        <v>2</v>
      </c>
      <c r="K70">
        <v>2</v>
      </c>
      <c r="L70">
        <v>2</v>
      </c>
      <c r="M70">
        <v>3</v>
      </c>
      <c r="N70">
        <v>131</v>
      </c>
      <c r="O70">
        <v>5</v>
      </c>
      <c r="P70">
        <v>219</v>
      </c>
      <c r="Q70">
        <v>4</v>
      </c>
      <c r="R70">
        <v>1</v>
      </c>
      <c r="S70">
        <v>4</v>
      </c>
      <c r="T70">
        <v>6</v>
      </c>
      <c r="U70">
        <v>21303</v>
      </c>
      <c r="V70">
        <v>4</v>
      </c>
      <c r="W70">
        <v>1</v>
      </c>
      <c r="X70">
        <v>4</v>
      </c>
      <c r="Y70">
        <v>2</v>
      </c>
      <c r="Z70">
        <v>1</v>
      </c>
      <c r="AB70">
        <v>24202</v>
      </c>
      <c r="AC70">
        <v>4</v>
      </c>
      <c r="AJ70" t="str">
        <f t="shared" si="7"/>
        <v>24202210117</v>
      </c>
      <c r="AK70">
        <v>0.35786303875139258</v>
      </c>
      <c r="AL70">
        <f>IF(AK70&lt;'Company Market Shares'!$E$4,1,IF(AND(AK70&gt;'Company Market Shares'!$E$4,AK70&lt;'Company Market Shares'!$E$5),2,IF(AND(AK70&gt;'Company Market Shares'!$E$5,AK70&lt;'Company Market Shares'!$E$6),3,IF(AND(AK70&gt;'Company Market Shares'!$E$6,AK70&lt;'Company Market Shares'!$E$7),4,5))))</f>
        <v>1</v>
      </c>
      <c r="AM70">
        <f>VLOOKUP($U70,'Zone Coordinates'!$D$2:$G$2058,2)</f>
        <v>35.383043899999997</v>
      </c>
      <c r="AN70">
        <f t="shared" si="8"/>
        <v>0.61755061543269518</v>
      </c>
      <c r="AO70">
        <f>VLOOKUP($U70,'Zone Coordinates'!$D$2:$G$2058,3)</f>
        <v>136.82094420000001</v>
      </c>
      <c r="AP70">
        <f t="shared" si="9"/>
        <v>2.387975961977439</v>
      </c>
      <c r="AQ70">
        <f>VLOOKUP($AB70,'Zone Coordinates'!$D$2:$G$2058,2)</f>
        <v>35.071916299999998</v>
      </c>
      <c r="AR70">
        <f t="shared" si="10"/>
        <v>0.61212041441886733</v>
      </c>
      <c r="AS70">
        <f>VLOOKUP($AB70,'Zone Coordinates'!$D$2:$G$2058,3)</f>
        <v>136.67770530000001</v>
      </c>
      <c r="AT70">
        <f t="shared" si="11"/>
        <v>2.3854759715555045</v>
      </c>
    </row>
    <row r="71" spans="1:46" x14ac:dyDescent="0.25">
      <c r="A71">
        <v>1</v>
      </c>
      <c r="B71">
        <v>23216</v>
      </c>
      <c r="C71">
        <v>5</v>
      </c>
      <c r="D71">
        <v>3</v>
      </c>
      <c r="E71" t="str">
        <f t="shared" si="6"/>
        <v>2321653</v>
      </c>
      <c r="F71">
        <v>23216</v>
      </c>
      <c r="G71">
        <v>5</v>
      </c>
      <c r="H71">
        <v>3</v>
      </c>
      <c r="I71">
        <v>3</v>
      </c>
      <c r="J71">
        <v>2</v>
      </c>
      <c r="K71">
        <v>3</v>
      </c>
      <c r="L71">
        <v>1</v>
      </c>
      <c r="M71">
        <v>4</v>
      </c>
      <c r="N71">
        <v>133</v>
      </c>
      <c r="O71">
        <v>5</v>
      </c>
      <c r="P71">
        <v>12</v>
      </c>
      <c r="Q71">
        <v>3</v>
      </c>
      <c r="R71">
        <v>1</v>
      </c>
      <c r="S71">
        <v>8</v>
      </c>
      <c r="T71">
        <v>7</v>
      </c>
      <c r="U71">
        <v>23219</v>
      </c>
      <c r="V71">
        <v>3</v>
      </c>
      <c r="W71">
        <v>1</v>
      </c>
      <c r="X71">
        <v>11</v>
      </c>
      <c r="Y71">
        <v>17</v>
      </c>
      <c r="Z71">
        <v>3</v>
      </c>
      <c r="AA71">
        <v>2</v>
      </c>
      <c r="AB71">
        <v>23216</v>
      </c>
      <c r="AC71">
        <v>3</v>
      </c>
      <c r="AJ71" t="str">
        <f t="shared" si="7"/>
        <v>23216537</v>
      </c>
      <c r="AK71">
        <v>0.95533105919037864</v>
      </c>
      <c r="AL71">
        <f>IF(AK71&lt;'Company Market Shares'!$E$4,1,IF(AND(AK71&gt;'Company Market Shares'!$E$4,AK71&lt;'Company Market Shares'!$E$5),2,IF(AND(AK71&gt;'Company Market Shares'!$E$5,AK71&lt;'Company Market Shares'!$E$6),3,IF(AND(AK71&gt;'Company Market Shares'!$E$6,AK71&lt;'Company Market Shares'!$E$7),4,5))))</f>
        <v>4</v>
      </c>
      <c r="AM71">
        <f>VLOOKUP($U71,'Zone Coordinates'!$D$2:$G$2058,2)</f>
        <v>35.338933900000001</v>
      </c>
      <c r="AN71">
        <f t="shared" si="8"/>
        <v>0.61678075069964056</v>
      </c>
      <c r="AO71">
        <f>VLOOKUP($U71,'Zone Coordinates'!$D$2:$G$2058,3)</f>
        <v>137.0457212</v>
      </c>
      <c r="AP71">
        <f t="shared" si="9"/>
        <v>2.3918990607101942</v>
      </c>
      <c r="AQ71">
        <f>VLOOKUP($AB71,'Zone Coordinates'!$D$2:$G$2058,2)</f>
        <v>34.942571399999999</v>
      </c>
      <c r="AR71">
        <f t="shared" si="10"/>
        <v>0.60986292004320453</v>
      </c>
      <c r="AS71">
        <f>VLOOKUP($AB71,'Zone Coordinates'!$D$2:$G$2058,3)</f>
        <v>136.89257910000001</v>
      </c>
      <c r="AT71">
        <f t="shared" si="11"/>
        <v>2.3892262268417759</v>
      </c>
    </row>
    <row r="72" spans="1:46" x14ac:dyDescent="0.25">
      <c r="A72">
        <v>1</v>
      </c>
      <c r="B72">
        <v>21201</v>
      </c>
      <c r="C72">
        <v>1</v>
      </c>
      <c r="D72">
        <v>111</v>
      </c>
      <c r="E72" t="str">
        <f t="shared" si="6"/>
        <v>212011111</v>
      </c>
      <c r="F72">
        <v>21201</v>
      </c>
      <c r="G72">
        <v>1</v>
      </c>
      <c r="H72">
        <v>3</v>
      </c>
      <c r="I72">
        <v>1</v>
      </c>
      <c r="J72">
        <v>3</v>
      </c>
      <c r="K72">
        <v>25</v>
      </c>
      <c r="L72">
        <v>11</v>
      </c>
      <c r="M72">
        <v>5</v>
      </c>
      <c r="Q72">
        <v>4</v>
      </c>
      <c r="R72">
        <v>1</v>
      </c>
      <c r="S72">
        <v>18</v>
      </c>
      <c r="T72">
        <v>5</v>
      </c>
      <c r="U72">
        <v>21201</v>
      </c>
      <c r="V72">
        <v>5</v>
      </c>
      <c r="W72">
        <v>1</v>
      </c>
      <c r="X72">
        <v>5</v>
      </c>
      <c r="Y72">
        <v>17</v>
      </c>
      <c r="Z72">
        <v>3</v>
      </c>
      <c r="AA72">
        <v>1</v>
      </c>
      <c r="AB72">
        <v>13105</v>
      </c>
      <c r="AC72">
        <v>5</v>
      </c>
      <c r="AD72">
        <v>1</v>
      </c>
      <c r="AE72">
        <v>5</v>
      </c>
      <c r="AF72">
        <v>1</v>
      </c>
      <c r="AG72">
        <v>1</v>
      </c>
      <c r="AI72">
        <v>1</v>
      </c>
      <c r="AJ72" t="str">
        <f t="shared" si="7"/>
        <v>2120111117</v>
      </c>
      <c r="AK72">
        <v>0.55323865856988119</v>
      </c>
      <c r="AL72">
        <f>IF(AK72&lt;'Company Market Shares'!$E$4,1,IF(AND(AK72&gt;'Company Market Shares'!$E$4,AK72&lt;'Company Market Shares'!$E$5),2,IF(AND(AK72&gt;'Company Market Shares'!$E$5,AK72&lt;'Company Market Shares'!$E$6),3,IF(AND(AK72&gt;'Company Market Shares'!$E$6,AK72&lt;'Company Market Shares'!$E$7),4,5))))</f>
        <v>2</v>
      </c>
      <c r="AM72">
        <f>VLOOKUP($U72,'Zone Coordinates'!$D$2:$G$2058,2)</f>
        <v>35.543131000000002</v>
      </c>
      <c r="AN72">
        <f t="shared" si="8"/>
        <v>0.62034466241766473</v>
      </c>
      <c r="AO72">
        <f>VLOOKUP($U72,'Zone Coordinates'!$D$2:$G$2058,3)</f>
        <v>136.8861857</v>
      </c>
      <c r="AP72">
        <f t="shared" si="9"/>
        <v>2.3891146409613788</v>
      </c>
      <c r="AQ72">
        <f>VLOOKUP($AB72,'Zone Coordinates'!$D$2:$G$2058,2)</f>
        <v>35.735924900000001</v>
      </c>
      <c r="AR72">
        <f t="shared" si="10"/>
        <v>0.62370955075042533</v>
      </c>
      <c r="AS72">
        <f>VLOOKUP($AB72,'Zone Coordinates'!$D$2:$G$2058,3)</f>
        <v>139.7724691</v>
      </c>
      <c r="AT72">
        <f t="shared" si="11"/>
        <v>2.4394897894370353</v>
      </c>
    </row>
    <row r="73" spans="1:46" x14ac:dyDescent="0.25">
      <c r="A73">
        <v>1</v>
      </c>
      <c r="B73">
        <v>21201</v>
      </c>
      <c r="C73">
        <v>3</v>
      </c>
      <c r="D73">
        <v>6019</v>
      </c>
      <c r="E73" t="str">
        <f t="shared" si="6"/>
        <v>2120136019</v>
      </c>
      <c r="F73">
        <v>21201</v>
      </c>
      <c r="G73">
        <v>3</v>
      </c>
      <c r="H73">
        <v>2</v>
      </c>
      <c r="I73">
        <v>1</v>
      </c>
      <c r="J73">
        <v>1</v>
      </c>
      <c r="K73">
        <v>2</v>
      </c>
      <c r="L73">
        <v>1</v>
      </c>
      <c r="M73">
        <v>5</v>
      </c>
      <c r="N73">
        <v>100</v>
      </c>
      <c r="O73">
        <v>11</v>
      </c>
      <c r="P73">
        <v>100</v>
      </c>
      <c r="Q73">
        <v>3</v>
      </c>
      <c r="R73">
        <v>1</v>
      </c>
      <c r="S73">
        <v>4</v>
      </c>
      <c r="T73">
        <v>6</v>
      </c>
      <c r="U73">
        <v>21201</v>
      </c>
      <c r="V73">
        <v>4</v>
      </c>
      <c r="AB73">
        <v>23302</v>
      </c>
      <c r="AC73">
        <v>4</v>
      </c>
      <c r="AD73">
        <v>2</v>
      </c>
      <c r="AE73">
        <v>21</v>
      </c>
      <c r="AF73">
        <v>23</v>
      </c>
      <c r="AG73">
        <v>4</v>
      </c>
      <c r="AI73">
        <v>3</v>
      </c>
      <c r="AJ73" t="str">
        <f t="shared" si="7"/>
        <v>21201360197</v>
      </c>
      <c r="AK73">
        <v>0.19013643913630363</v>
      </c>
      <c r="AL73">
        <f>IF(AK73&lt;'Company Market Shares'!$E$4,1,IF(AND(AK73&gt;'Company Market Shares'!$E$4,AK73&lt;'Company Market Shares'!$E$5),2,IF(AND(AK73&gt;'Company Market Shares'!$E$5,AK73&lt;'Company Market Shares'!$E$6),3,IF(AND(AK73&gt;'Company Market Shares'!$E$6,AK73&lt;'Company Market Shares'!$E$7),4,5))))</f>
        <v>1</v>
      </c>
      <c r="AM73">
        <f>VLOOKUP($U73,'Zone Coordinates'!$D$2:$G$2058,2)</f>
        <v>35.543131000000002</v>
      </c>
      <c r="AN73">
        <f t="shared" si="8"/>
        <v>0.62034466241766473</v>
      </c>
      <c r="AO73">
        <f>VLOOKUP($U73,'Zone Coordinates'!$D$2:$G$2058,3)</f>
        <v>136.8861857</v>
      </c>
      <c r="AP73">
        <f t="shared" si="9"/>
        <v>2.3891146409613788</v>
      </c>
      <c r="AQ73">
        <f>VLOOKUP($AB73,'Zone Coordinates'!$D$2:$G$2058,2)</f>
        <v>35.125011399999998</v>
      </c>
      <c r="AR73">
        <f t="shared" si="10"/>
        <v>0.61304709873054297</v>
      </c>
      <c r="AS73">
        <f>VLOOKUP($AB73,'Zone Coordinates'!$D$2:$G$2058,3)</f>
        <v>137.08924569999999</v>
      </c>
      <c r="AT73">
        <f t="shared" si="11"/>
        <v>2.3926587065404781</v>
      </c>
    </row>
    <row r="74" spans="1:46" x14ac:dyDescent="0.25">
      <c r="A74">
        <v>1</v>
      </c>
      <c r="B74">
        <v>21201</v>
      </c>
      <c r="C74">
        <v>3</v>
      </c>
      <c r="D74">
        <v>6019</v>
      </c>
      <c r="E74" t="str">
        <f t="shared" si="6"/>
        <v>2120136019</v>
      </c>
      <c r="F74">
        <v>21201</v>
      </c>
      <c r="G74">
        <v>3</v>
      </c>
      <c r="H74">
        <v>2</v>
      </c>
      <c r="I74">
        <v>1</v>
      </c>
      <c r="J74">
        <v>1</v>
      </c>
      <c r="K74">
        <v>2</v>
      </c>
      <c r="L74">
        <v>2</v>
      </c>
      <c r="M74">
        <v>5</v>
      </c>
      <c r="N74">
        <v>100</v>
      </c>
      <c r="O74">
        <v>11</v>
      </c>
      <c r="P74">
        <v>100</v>
      </c>
      <c r="Q74">
        <v>3</v>
      </c>
      <c r="R74">
        <v>1</v>
      </c>
      <c r="S74">
        <v>4</v>
      </c>
      <c r="T74">
        <v>6</v>
      </c>
      <c r="U74">
        <v>21201</v>
      </c>
      <c r="V74">
        <v>5</v>
      </c>
      <c r="AB74">
        <v>13000</v>
      </c>
      <c r="AC74">
        <v>5</v>
      </c>
      <c r="AD74">
        <v>2</v>
      </c>
      <c r="AE74">
        <v>21</v>
      </c>
      <c r="AF74">
        <v>24</v>
      </c>
      <c r="AG74">
        <v>4</v>
      </c>
      <c r="AI74">
        <v>2</v>
      </c>
      <c r="AJ74" t="str">
        <f t="shared" si="7"/>
        <v>21201360197</v>
      </c>
      <c r="AK74">
        <v>0.30789386902831772</v>
      </c>
      <c r="AL74">
        <f>IF(AK74&lt;'Company Market Shares'!$E$4,1,IF(AND(AK74&gt;'Company Market Shares'!$E$4,AK74&lt;'Company Market Shares'!$E$5),2,IF(AND(AK74&gt;'Company Market Shares'!$E$5,AK74&lt;'Company Market Shares'!$E$6),3,IF(AND(AK74&gt;'Company Market Shares'!$E$6,AK74&lt;'Company Market Shares'!$E$7),4,5))))</f>
        <v>1</v>
      </c>
      <c r="AM74">
        <f>VLOOKUP($U74,'Zone Coordinates'!$D$2:$G$2058,2)</f>
        <v>35.543131000000002</v>
      </c>
      <c r="AN74">
        <f t="shared" si="8"/>
        <v>0.62034466241766473</v>
      </c>
      <c r="AO74">
        <f>VLOOKUP($U74,'Zone Coordinates'!$D$2:$G$2058,3)</f>
        <v>136.8861857</v>
      </c>
      <c r="AP74">
        <f t="shared" si="9"/>
        <v>2.3891146409613788</v>
      </c>
      <c r="AQ74">
        <f>VLOOKUP($AB74,'Zone Coordinates'!$D$2:$G$2058,2)</f>
        <v>35.705215799999998</v>
      </c>
      <c r="AR74">
        <f t="shared" si="10"/>
        <v>0.62317357584510114</v>
      </c>
      <c r="AS74">
        <f>VLOOKUP($AB74,'Zone Coordinates'!$D$2:$G$2058,3)</f>
        <v>139.78283350000001</v>
      </c>
      <c r="AT74">
        <f t="shared" si="11"/>
        <v>2.4396706823420291</v>
      </c>
    </row>
    <row r="75" spans="1:46" x14ac:dyDescent="0.25">
      <c r="A75">
        <v>1</v>
      </c>
      <c r="B75">
        <v>21201</v>
      </c>
      <c r="C75">
        <v>4</v>
      </c>
      <c r="D75">
        <v>2033</v>
      </c>
      <c r="E75" t="str">
        <f t="shared" si="6"/>
        <v>2120142033</v>
      </c>
      <c r="F75">
        <v>21201</v>
      </c>
      <c r="G75">
        <v>4</v>
      </c>
      <c r="H75">
        <v>2</v>
      </c>
      <c r="I75">
        <v>1</v>
      </c>
      <c r="J75">
        <v>1</v>
      </c>
      <c r="K75">
        <v>5</v>
      </c>
      <c r="L75">
        <v>1</v>
      </c>
      <c r="M75">
        <v>5</v>
      </c>
      <c r="N75">
        <v>115</v>
      </c>
      <c r="O75">
        <v>5</v>
      </c>
      <c r="P75">
        <v>280</v>
      </c>
      <c r="Q75">
        <v>3</v>
      </c>
      <c r="R75">
        <v>1</v>
      </c>
      <c r="S75">
        <v>7</v>
      </c>
      <c r="T75">
        <v>7</v>
      </c>
      <c r="U75">
        <v>21201</v>
      </c>
      <c r="V75">
        <v>1</v>
      </c>
      <c r="AB75">
        <v>21201</v>
      </c>
      <c r="AC75">
        <v>1</v>
      </c>
      <c r="AD75">
        <v>1</v>
      </c>
      <c r="AE75">
        <v>20</v>
      </c>
      <c r="AF75">
        <v>1</v>
      </c>
      <c r="AG75">
        <v>1</v>
      </c>
      <c r="AI75">
        <v>3</v>
      </c>
      <c r="AJ75" t="str">
        <f t="shared" si="7"/>
        <v>21201420337</v>
      </c>
      <c r="AK75">
        <v>0.51107494024339439</v>
      </c>
      <c r="AL75">
        <f>IF(AK75&lt;'Company Market Shares'!$E$4,1,IF(AND(AK75&gt;'Company Market Shares'!$E$4,AK75&lt;'Company Market Shares'!$E$5),2,IF(AND(AK75&gt;'Company Market Shares'!$E$5,AK75&lt;'Company Market Shares'!$E$6),3,IF(AND(AK75&gt;'Company Market Shares'!$E$6,AK75&lt;'Company Market Shares'!$E$7),4,5))))</f>
        <v>2</v>
      </c>
      <c r="AM75">
        <f>VLOOKUP($U75,'Zone Coordinates'!$D$2:$G$2058,2)</f>
        <v>35.543131000000002</v>
      </c>
      <c r="AN75">
        <f t="shared" si="8"/>
        <v>0.62034466241766473</v>
      </c>
      <c r="AO75">
        <f>VLOOKUP($U75,'Zone Coordinates'!$D$2:$G$2058,3)</f>
        <v>136.8861857</v>
      </c>
      <c r="AP75">
        <f t="shared" si="9"/>
        <v>2.3891146409613788</v>
      </c>
      <c r="AQ75">
        <f>VLOOKUP($AB75,'Zone Coordinates'!$D$2:$G$2058,2)</f>
        <v>35.543131000000002</v>
      </c>
      <c r="AR75">
        <f t="shared" si="10"/>
        <v>0.62034466241766473</v>
      </c>
      <c r="AS75">
        <f>VLOOKUP($AB75,'Zone Coordinates'!$D$2:$G$2058,3)</f>
        <v>136.8861857</v>
      </c>
      <c r="AT75">
        <f t="shared" si="11"/>
        <v>2.3891146409613788</v>
      </c>
    </row>
    <row r="76" spans="1:46" x14ac:dyDescent="0.25">
      <c r="A76">
        <v>1</v>
      </c>
      <c r="B76">
        <v>21201</v>
      </c>
      <c r="C76">
        <v>4</v>
      </c>
      <c r="D76">
        <v>2033</v>
      </c>
      <c r="E76" t="str">
        <f t="shared" si="6"/>
        <v>2120142033</v>
      </c>
      <c r="F76">
        <v>21201</v>
      </c>
      <c r="G76">
        <v>4</v>
      </c>
      <c r="H76">
        <v>2</v>
      </c>
      <c r="I76">
        <v>1</v>
      </c>
      <c r="J76">
        <v>1</v>
      </c>
      <c r="K76">
        <v>5</v>
      </c>
      <c r="L76">
        <v>2</v>
      </c>
      <c r="M76">
        <v>5</v>
      </c>
      <c r="N76">
        <v>115</v>
      </c>
      <c r="O76">
        <v>5</v>
      </c>
      <c r="P76">
        <v>280</v>
      </c>
      <c r="Q76">
        <v>3</v>
      </c>
      <c r="R76">
        <v>1</v>
      </c>
      <c r="S76">
        <v>7</v>
      </c>
      <c r="T76">
        <v>7</v>
      </c>
      <c r="U76">
        <v>21201</v>
      </c>
      <c r="V76">
        <v>3</v>
      </c>
      <c r="AB76">
        <v>21219</v>
      </c>
      <c r="AC76">
        <v>3</v>
      </c>
      <c r="AD76">
        <v>1</v>
      </c>
      <c r="AE76">
        <v>20</v>
      </c>
      <c r="AF76">
        <v>1</v>
      </c>
      <c r="AG76">
        <v>1</v>
      </c>
      <c r="AI76">
        <v>3</v>
      </c>
      <c r="AJ76" t="str">
        <f t="shared" si="7"/>
        <v>21201420337</v>
      </c>
      <c r="AK76">
        <v>0.75518747454518698</v>
      </c>
      <c r="AL76">
        <f>IF(AK76&lt;'Company Market Shares'!$E$4,1,IF(AND(AK76&gt;'Company Market Shares'!$E$4,AK76&lt;'Company Market Shares'!$E$5),2,IF(AND(AK76&gt;'Company Market Shares'!$E$5,AK76&lt;'Company Market Shares'!$E$6),3,IF(AND(AK76&gt;'Company Market Shares'!$E$6,AK76&lt;'Company Market Shares'!$E$7),4,5))))</f>
        <v>2</v>
      </c>
      <c r="AM76">
        <f>VLOOKUP($U76,'Zone Coordinates'!$D$2:$G$2058,2)</f>
        <v>35.543131000000002</v>
      </c>
      <c r="AN76">
        <f t="shared" si="8"/>
        <v>0.62034466241766473</v>
      </c>
      <c r="AO76">
        <f>VLOOKUP($U76,'Zone Coordinates'!$D$2:$G$2058,3)</f>
        <v>136.8861857</v>
      </c>
      <c r="AP76">
        <f t="shared" si="9"/>
        <v>2.3891146409613788</v>
      </c>
      <c r="AQ76">
        <f>VLOOKUP($AB76,'Zone Coordinates'!$D$2:$G$2058,2)</f>
        <v>36.0676475</v>
      </c>
      <c r="AR76">
        <f t="shared" si="10"/>
        <v>0.62949920232370149</v>
      </c>
      <c r="AS76">
        <f>VLOOKUP($AB76,'Zone Coordinates'!$D$2:$G$2058,3)</f>
        <v>137.16743210000001</v>
      </c>
      <c r="AT76">
        <f t="shared" si="11"/>
        <v>2.3940233166507601</v>
      </c>
    </row>
    <row r="77" spans="1:46" x14ac:dyDescent="0.25">
      <c r="A77">
        <v>1</v>
      </c>
      <c r="B77">
        <v>21201</v>
      </c>
      <c r="C77">
        <v>4</v>
      </c>
      <c r="D77">
        <v>2033</v>
      </c>
      <c r="E77" t="str">
        <f t="shared" si="6"/>
        <v>2120142033</v>
      </c>
      <c r="F77">
        <v>21201</v>
      </c>
      <c r="G77">
        <v>4</v>
      </c>
      <c r="H77">
        <v>2</v>
      </c>
      <c r="I77">
        <v>1</v>
      </c>
      <c r="J77">
        <v>1</v>
      </c>
      <c r="K77">
        <v>5</v>
      </c>
      <c r="L77">
        <v>3</v>
      </c>
      <c r="M77">
        <v>5</v>
      </c>
      <c r="N77">
        <v>115</v>
      </c>
      <c r="O77">
        <v>5</v>
      </c>
      <c r="P77">
        <v>280</v>
      </c>
      <c r="Q77">
        <v>3</v>
      </c>
      <c r="R77">
        <v>1</v>
      </c>
      <c r="S77">
        <v>7</v>
      </c>
      <c r="T77">
        <v>7</v>
      </c>
      <c r="U77">
        <v>21201</v>
      </c>
      <c r="V77">
        <v>3</v>
      </c>
      <c r="AB77">
        <v>21210</v>
      </c>
      <c r="AC77">
        <v>3</v>
      </c>
      <c r="AD77">
        <v>1</v>
      </c>
      <c r="AE77">
        <v>20</v>
      </c>
      <c r="AF77">
        <v>1</v>
      </c>
      <c r="AG77">
        <v>1</v>
      </c>
      <c r="AI77">
        <v>3</v>
      </c>
      <c r="AJ77" t="str">
        <f t="shared" si="7"/>
        <v>21201420337</v>
      </c>
      <c r="AK77">
        <v>0.63539582406866568</v>
      </c>
      <c r="AL77">
        <f>IF(AK77&lt;'Company Market Shares'!$E$4,1,IF(AND(AK77&gt;'Company Market Shares'!$E$4,AK77&lt;'Company Market Shares'!$E$5),2,IF(AND(AK77&gt;'Company Market Shares'!$E$5,AK77&lt;'Company Market Shares'!$E$6),3,IF(AND(AK77&gt;'Company Market Shares'!$E$6,AK77&lt;'Company Market Shares'!$E$7),4,5))))</f>
        <v>2</v>
      </c>
      <c r="AM77">
        <f>VLOOKUP($U77,'Zone Coordinates'!$D$2:$G$2058,2)</f>
        <v>35.543131000000002</v>
      </c>
      <c r="AN77">
        <f t="shared" si="8"/>
        <v>0.62034466241766473</v>
      </c>
      <c r="AO77">
        <f>VLOOKUP($U77,'Zone Coordinates'!$D$2:$G$2058,3)</f>
        <v>136.8861857</v>
      </c>
      <c r="AP77">
        <f t="shared" si="9"/>
        <v>2.3891146409613788</v>
      </c>
      <c r="AQ77">
        <f>VLOOKUP($AB77,'Zone Coordinates'!$D$2:$G$2058,2)</f>
        <v>35.5475584</v>
      </c>
      <c r="AR77">
        <f t="shared" si="10"/>
        <v>0.62042193512496746</v>
      </c>
      <c r="AS77">
        <f>VLOOKUP($AB77,'Zone Coordinates'!$D$2:$G$2058,3)</f>
        <v>137.6040769</v>
      </c>
      <c r="AT77">
        <f t="shared" si="11"/>
        <v>2.4016442060724716</v>
      </c>
    </row>
    <row r="78" spans="1:46" x14ac:dyDescent="0.25">
      <c r="A78">
        <v>1</v>
      </c>
      <c r="B78">
        <v>21201</v>
      </c>
      <c r="C78">
        <v>4</v>
      </c>
      <c r="D78">
        <v>2033</v>
      </c>
      <c r="E78" t="str">
        <f t="shared" si="6"/>
        <v>2120142033</v>
      </c>
      <c r="F78">
        <v>21201</v>
      </c>
      <c r="G78">
        <v>4</v>
      </c>
      <c r="H78">
        <v>2</v>
      </c>
      <c r="I78">
        <v>1</v>
      </c>
      <c r="J78">
        <v>1</v>
      </c>
      <c r="K78">
        <v>5</v>
      </c>
      <c r="L78">
        <v>4</v>
      </c>
      <c r="M78">
        <v>5</v>
      </c>
      <c r="N78">
        <v>115</v>
      </c>
      <c r="O78">
        <v>5</v>
      </c>
      <c r="P78">
        <v>280</v>
      </c>
      <c r="Q78">
        <v>3</v>
      </c>
      <c r="R78">
        <v>1</v>
      </c>
      <c r="S78">
        <v>7</v>
      </c>
      <c r="T78">
        <v>7</v>
      </c>
      <c r="U78">
        <v>21201</v>
      </c>
      <c r="V78">
        <v>3</v>
      </c>
      <c r="AB78">
        <v>21220</v>
      </c>
      <c r="AC78">
        <v>3</v>
      </c>
      <c r="AD78">
        <v>1</v>
      </c>
      <c r="AE78">
        <v>20</v>
      </c>
      <c r="AF78">
        <v>1</v>
      </c>
      <c r="AG78">
        <v>1</v>
      </c>
      <c r="AI78">
        <v>3</v>
      </c>
      <c r="AJ78" t="str">
        <f t="shared" si="7"/>
        <v>21201420337</v>
      </c>
      <c r="AK78">
        <v>0.54833522116132827</v>
      </c>
      <c r="AL78">
        <f>IF(AK78&lt;'Company Market Shares'!$E$4,1,IF(AND(AK78&gt;'Company Market Shares'!$E$4,AK78&lt;'Company Market Shares'!$E$5),2,IF(AND(AK78&gt;'Company Market Shares'!$E$5,AK78&lt;'Company Market Shares'!$E$6),3,IF(AND(AK78&gt;'Company Market Shares'!$E$6,AK78&lt;'Company Market Shares'!$E$7),4,5))))</f>
        <v>2</v>
      </c>
      <c r="AM78">
        <f>VLOOKUP($U78,'Zone Coordinates'!$D$2:$G$2058,2)</f>
        <v>35.543131000000002</v>
      </c>
      <c r="AN78">
        <f t="shared" si="8"/>
        <v>0.62034466241766473</v>
      </c>
      <c r="AO78">
        <f>VLOOKUP($U78,'Zone Coordinates'!$D$2:$G$2058,3)</f>
        <v>136.8861857</v>
      </c>
      <c r="AP78">
        <f t="shared" si="9"/>
        <v>2.3891146409613788</v>
      </c>
      <c r="AQ78">
        <f>VLOOKUP($AB78,'Zone Coordinates'!$D$2:$G$2058,2)</f>
        <v>36.0374129</v>
      </c>
      <c r="AR78">
        <f t="shared" si="10"/>
        <v>0.628971509005678</v>
      </c>
      <c r="AS78">
        <f>VLOOKUP($AB78,'Zone Coordinates'!$D$2:$G$2058,3)</f>
        <v>137.4844339</v>
      </c>
      <c r="AT78">
        <f t="shared" si="11"/>
        <v>2.3995560417955084</v>
      </c>
    </row>
    <row r="79" spans="1:46" x14ac:dyDescent="0.25">
      <c r="A79">
        <v>1</v>
      </c>
      <c r="B79">
        <v>21201</v>
      </c>
      <c r="C79">
        <v>4</v>
      </c>
      <c r="D79">
        <v>2033</v>
      </c>
      <c r="E79" t="str">
        <f t="shared" si="6"/>
        <v>2120142033</v>
      </c>
      <c r="F79">
        <v>21201</v>
      </c>
      <c r="G79">
        <v>4</v>
      </c>
      <c r="H79">
        <v>2</v>
      </c>
      <c r="I79">
        <v>1</v>
      </c>
      <c r="J79">
        <v>1</v>
      </c>
      <c r="K79">
        <v>5</v>
      </c>
      <c r="L79">
        <v>5</v>
      </c>
      <c r="M79">
        <v>5</v>
      </c>
      <c r="N79">
        <v>115</v>
      </c>
      <c r="O79">
        <v>5</v>
      </c>
      <c r="P79">
        <v>280</v>
      </c>
      <c r="Q79">
        <v>3</v>
      </c>
      <c r="R79">
        <v>1</v>
      </c>
      <c r="S79">
        <v>7</v>
      </c>
      <c r="T79">
        <v>7</v>
      </c>
      <c r="U79">
        <v>21201</v>
      </c>
      <c r="V79">
        <v>3</v>
      </c>
      <c r="AB79">
        <v>21217</v>
      </c>
      <c r="AC79">
        <v>3</v>
      </c>
      <c r="AD79">
        <v>1</v>
      </c>
      <c r="AE79">
        <v>20</v>
      </c>
      <c r="AF79">
        <v>1</v>
      </c>
      <c r="AG79">
        <v>1</v>
      </c>
      <c r="AI79">
        <v>3</v>
      </c>
      <c r="AJ79" t="str">
        <f t="shared" si="7"/>
        <v>21201420337</v>
      </c>
      <c r="AK79">
        <v>0.89201394628533281</v>
      </c>
      <c r="AL79">
        <f>IF(AK79&lt;'Company Market Shares'!$E$4,1,IF(AND(AK79&gt;'Company Market Shares'!$E$4,AK79&lt;'Company Market Shares'!$E$5),2,IF(AND(AK79&gt;'Company Market Shares'!$E$5,AK79&lt;'Company Market Shares'!$E$6),3,IF(AND(AK79&gt;'Company Market Shares'!$E$6,AK79&lt;'Company Market Shares'!$E$7),4,5))))</f>
        <v>3</v>
      </c>
      <c r="AM79">
        <f>VLOOKUP($U79,'Zone Coordinates'!$D$2:$G$2058,2)</f>
        <v>35.543131000000002</v>
      </c>
      <c r="AN79">
        <f t="shared" si="8"/>
        <v>0.62034466241766473</v>
      </c>
      <c r="AO79">
        <f>VLOOKUP($U79,'Zone Coordinates'!$D$2:$G$2058,3)</f>
        <v>136.8861857</v>
      </c>
      <c r="AP79">
        <f t="shared" si="9"/>
        <v>2.3891146409613788</v>
      </c>
      <c r="AQ79">
        <f>VLOOKUP($AB79,'Zone Coordinates'!$D$2:$G$2058,2)</f>
        <v>36.464970399999999</v>
      </c>
      <c r="AR79">
        <f t="shared" si="10"/>
        <v>0.6364337951222736</v>
      </c>
      <c r="AS79">
        <f>VLOOKUP($AB79,'Zone Coordinates'!$D$2:$G$2058,3)</f>
        <v>137.53993850000001</v>
      </c>
      <c r="AT79">
        <f t="shared" si="11"/>
        <v>2.4005247798155107</v>
      </c>
    </row>
    <row r="80" spans="1:46" x14ac:dyDescent="0.25">
      <c r="A80">
        <v>1</v>
      </c>
      <c r="B80">
        <v>21201</v>
      </c>
      <c r="C80">
        <v>5</v>
      </c>
      <c r="D80">
        <v>30</v>
      </c>
      <c r="E80" t="str">
        <f t="shared" si="6"/>
        <v>21201530</v>
      </c>
      <c r="F80">
        <v>21201</v>
      </c>
      <c r="G80">
        <v>5</v>
      </c>
      <c r="H80">
        <v>1</v>
      </c>
      <c r="I80">
        <v>1</v>
      </c>
      <c r="J80">
        <v>1</v>
      </c>
      <c r="K80">
        <v>2</v>
      </c>
      <c r="L80">
        <v>1</v>
      </c>
      <c r="M80">
        <v>5</v>
      </c>
      <c r="N80">
        <v>144</v>
      </c>
      <c r="O80">
        <v>7</v>
      </c>
      <c r="P80">
        <v>455</v>
      </c>
      <c r="Q80">
        <v>3</v>
      </c>
      <c r="R80">
        <v>1</v>
      </c>
      <c r="S80">
        <v>8</v>
      </c>
      <c r="T80">
        <v>7</v>
      </c>
      <c r="U80">
        <v>21201</v>
      </c>
      <c r="V80">
        <v>5</v>
      </c>
      <c r="AB80">
        <v>13123</v>
      </c>
      <c r="AC80">
        <v>5</v>
      </c>
      <c r="AI80">
        <v>3</v>
      </c>
      <c r="AJ80" t="str">
        <f t="shared" si="7"/>
        <v>212015307</v>
      </c>
      <c r="AK80">
        <v>1.9512975454497039E-2</v>
      </c>
      <c r="AL80">
        <f>IF(AK80&lt;'Company Market Shares'!$E$4,1,IF(AND(AK80&gt;'Company Market Shares'!$E$4,AK80&lt;'Company Market Shares'!$E$5),2,IF(AND(AK80&gt;'Company Market Shares'!$E$5,AK80&lt;'Company Market Shares'!$E$6),3,IF(AND(AK80&gt;'Company Market Shares'!$E$6,AK80&lt;'Company Market Shares'!$E$7),4,5))))</f>
        <v>1</v>
      </c>
      <c r="AM80">
        <f>VLOOKUP($U80,'Zone Coordinates'!$D$2:$G$2058,2)</f>
        <v>35.543131000000002</v>
      </c>
      <c r="AN80">
        <f t="shared" si="8"/>
        <v>0.62034466241766473</v>
      </c>
      <c r="AO80">
        <f>VLOOKUP($U80,'Zone Coordinates'!$D$2:$G$2058,3)</f>
        <v>136.8861857</v>
      </c>
      <c r="AP80">
        <f t="shared" si="9"/>
        <v>2.3891146409613788</v>
      </c>
      <c r="AQ80">
        <f>VLOOKUP($AB80,'Zone Coordinates'!$D$2:$G$2058,2)</f>
        <v>35.750749499999998</v>
      </c>
      <c r="AR80">
        <f t="shared" si="10"/>
        <v>0.62396828883071653</v>
      </c>
      <c r="AS80">
        <f>VLOOKUP($AB80,'Zone Coordinates'!$D$2:$G$2058,3)</f>
        <v>139.91985650000001</v>
      </c>
      <c r="AT80">
        <f t="shared" si="11"/>
        <v>2.4420621848429893</v>
      </c>
    </row>
    <row r="81" spans="1:46" x14ac:dyDescent="0.25">
      <c r="A81">
        <v>1</v>
      </c>
      <c r="B81">
        <v>21211</v>
      </c>
      <c r="C81">
        <v>2</v>
      </c>
      <c r="D81">
        <v>1004</v>
      </c>
      <c r="E81" t="str">
        <f t="shared" si="6"/>
        <v>2121121004</v>
      </c>
      <c r="F81">
        <v>21211</v>
      </c>
      <c r="G81">
        <v>2</v>
      </c>
      <c r="H81">
        <v>1</v>
      </c>
      <c r="I81">
        <v>3</v>
      </c>
      <c r="J81">
        <v>2</v>
      </c>
      <c r="K81">
        <v>2</v>
      </c>
      <c r="L81">
        <v>1</v>
      </c>
      <c r="M81">
        <v>5</v>
      </c>
      <c r="N81">
        <v>157</v>
      </c>
      <c r="O81">
        <v>10</v>
      </c>
      <c r="P81">
        <v>295</v>
      </c>
      <c r="Q81">
        <v>3</v>
      </c>
      <c r="R81">
        <v>1</v>
      </c>
      <c r="S81">
        <v>8</v>
      </c>
      <c r="T81">
        <v>7</v>
      </c>
      <c r="U81">
        <v>23000</v>
      </c>
      <c r="V81">
        <v>4</v>
      </c>
      <c r="X81">
        <v>13</v>
      </c>
      <c r="Y81">
        <v>17</v>
      </c>
      <c r="Z81">
        <v>3</v>
      </c>
      <c r="AA81">
        <v>2</v>
      </c>
      <c r="AB81">
        <v>21211</v>
      </c>
      <c r="AC81">
        <v>4</v>
      </c>
      <c r="AJ81" t="str">
        <f t="shared" si="7"/>
        <v>21211210047</v>
      </c>
      <c r="AK81">
        <v>0.60331613829579611</v>
      </c>
      <c r="AL81">
        <f>IF(AK81&lt;'Company Market Shares'!$E$4,1,IF(AND(AK81&gt;'Company Market Shares'!$E$4,AK81&lt;'Company Market Shares'!$E$5),2,IF(AND(AK81&gt;'Company Market Shares'!$E$5,AK81&lt;'Company Market Shares'!$E$6),3,IF(AND(AK81&gt;'Company Market Shares'!$E$6,AK81&lt;'Company Market Shares'!$E$7),4,5))))</f>
        <v>2</v>
      </c>
      <c r="AM81">
        <f>VLOOKUP($U81,'Zone Coordinates'!$D$2:$G$2058,2)</f>
        <v>35.136727399999998</v>
      </c>
      <c r="AN81">
        <f t="shared" si="8"/>
        <v>0.61325158150570658</v>
      </c>
      <c r="AO81">
        <f>VLOOKUP($U81,'Zone Coordinates'!$D$2:$G$2058,3)</f>
        <v>136.93514300000001</v>
      </c>
      <c r="AP81">
        <f t="shared" si="9"/>
        <v>2.3899691070392657</v>
      </c>
      <c r="AQ81">
        <f>VLOOKUP($AB81,'Zone Coordinates'!$D$2:$G$2058,2)</f>
        <v>35.553743400000002</v>
      </c>
      <c r="AR81">
        <f t="shared" si="10"/>
        <v>0.62052988373920337</v>
      </c>
      <c r="AS81">
        <f>VLOOKUP($AB81,'Zone Coordinates'!$D$2:$G$2058,3)</f>
        <v>137.08665590000001</v>
      </c>
      <c r="AT81">
        <f t="shared" si="11"/>
        <v>2.3926135060035105</v>
      </c>
    </row>
    <row r="82" spans="1:46" x14ac:dyDescent="0.25">
      <c r="A82">
        <v>1</v>
      </c>
      <c r="B82">
        <v>21421</v>
      </c>
      <c r="C82">
        <v>1</v>
      </c>
      <c r="D82">
        <v>1</v>
      </c>
      <c r="E82" t="str">
        <f t="shared" si="6"/>
        <v>2142111</v>
      </c>
      <c r="F82">
        <v>21421</v>
      </c>
      <c r="G82">
        <v>1</v>
      </c>
      <c r="H82">
        <v>2</v>
      </c>
      <c r="I82">
        <v>1</v>
      </c>
      <c r="J82">
        <v>3</v>
      </c>
      <c r="K82">
        <v>3</v>
      </c>
      <c r="L82">
        <v>3</v>
      </c>
      <c r="M82">
        <v>5</v>
      </c>
      <c r="Q82">
        <v>4</v>
      </c>
      <c r="R82">
        <v>1</v>
      </c>
      <c r="S82">
        <v>8</v>
      </c>
      <c r="T82">
        <v>7</v>
      </c>
      <c r="U82">
        <v>21201</v>
      </c>
      <c r="V82">
        <v>2</v>
      </c>
      <c r="X82">
        <v>15</v>
      </c>
      <c r="Y82">
        <v>16</v>
      </c>
      <c r="Z82">
        <v>3</v>
      </c>
      <c r="AA82">
        <v>3</v>
      </c>
      <c r="AB82">
        <v>21421</v>
      </c>
      <c r="AC82">
        <v>2</v>
      </c>
      <c r="AI82">
        <v>3</v>
      </c>
      <c r="AJ82" t="str">
        <f t="shared" si="7"/>
        <v>21421117</v>
      </c>
      <c r="AK82">
        <v>0.95203160089274252</v>
      </c>
      <c r="AL82">
        <f>IF(AK82&lt;'Company Market Shares'!$E$4,1,IF(AND(AK82&gt;'Company Market Shares'!$E$4,AK82&lt;'Company Market Shares'!$E$5),2,IF(AND(AK82&gt;'Company Market Shares'!$E$5,AK82&lt;'Company Market Shares'!$E$6),3,IF(AND(AK82&gt;'Company Market Shares'!$E$6,AK82&lt;'Company Market Shares'!$E$7),4,5))))</f>
        <v>4</v>
      </c>
      <c r="AM82">
        <f>VLOOKUP($U82,'Zone Coordinates'!$D$2:$G$2058,2)</f>
        <v>35.543131000000002</v>
      </c>
      <c r="AN82">
        <f t="shared" si="8"/>
        <v>0.62034466241766473</v>
      </c>
      <c r="AO82">
        <f>VLOOKUP($U82,'Zone Coordinates'!$D$2:$G$2058,3)</f>
        <v>136.8861857</v>
      </c>
      <c r="AP82">
        <f t="shared" si="9"/>
        <v>2.3891146409613788</v>
      </c>
      <c r="AQ82">
        <f>VLOOKUP($AB82,'Zone Coordinates'!$D$2:$G$2058,2)</f>
        <v>35.449134299999997</v>
      </c>
      <c r="AR82">
        <f t="shared" si="10"/>
        <v>0.61870411051665519</v>
      </c>
      <c r="AS82">
        <f>VLOOKUP($AB82,'Zone Coordinates'!$D$2:$G$2058,3)</f>
        <v>136.69901379999999</v>
      </c>
      <c r="AT82">
        <f t="shared" si="11"/>
        <v>2.3858478750391652</v>
      </c>
    </row>
    <row r="83" spans="1:46" x14ac:dyDescent="0.25">
      <c r="A83">
        <v>1</v>
      </c>
      <c r="B83">
        <v>23101</v>
      </c>
      <c r="C83">
        <v>4</v>
      </c>
      <c r="D83">
        <v>2011</v>
      </c>
      <c r="E83" t="str">
        <f t="shared" si="6"/>
        <v>2310142011</v>
      </c>
      <c r="F83">
        <v>23101</v>
      </c>
      <c r="G83">
        <v>4</v>
      </c>
      <c r="H83">
        <v>2</v>
      </c>
      <c r="I83">
        <v>1</v>
      </c>
      <c r="J83">
        <v>1</v>
      </c>
      <c r="K83">
        <v>2</v>
      </c>
      <c r="L83">
        <v>1</v>
      </c>
      <c r="M83">
        <v>5</v>
      </c>
      <c r="N83">
        <v>113</v>
      </c>
      <c r="O83">
        <v>5</v>
      </c>
      <c r="P83">
        <v>240</v>
      </c>
      <c r="Q83">
        <v>3</v>
      </c>
      <c r="R83">
        <v>1</v>
      </c>
      <c r="S83">
        <v>7</v>
      </c>
      <c r="T83">
        <v>7</v>
      </c>
      <c r="U83">
        <v>23101</v>
      </c>
      <c r="V83">
        <v>3</v>
      </c>
      <c r="AB83">
        <v>23100</v>
      </c>
      <c r="AC83">
        <v>3</v>
      </c>
      <c r="AD83">
        <v>60</v>
      </c>
      <c r="AE83">
        <v>19</v>
      </c>
      <c r="AF83">
        <v>2</v>
      </c>
      <c r="AG83">
        <v>1</v>
      </c>
      <c r="AI83">
        <v>2</v>
      </c>
      <c r="AJ83" t="str">
        <f t="shared" si="7"/>
        <v>23101420117</v>
      </c>
      <c r="AK83">
        <v>0.31865466683527088</v>
      </c>
      <c r="AL83">
        <f>IF(AK83&lt;'Company Market Shares'!$E$4,1,IF(AND(AK83&gt;'Company Market Shares'!$E$4,AK83&lt;'Company Market Shares'!$E$5),2,IF(AND(AK83&gt;'Company Market Shares'!$E$5,AK83&lt;'Company Market Shares'!$E$6),3,IF(AND(AK83&gt;'Company Market Shares'!$E$6,AK83&lt;'Company Market Shares'!$E$7),4,5))))</f>
        <v>1</v>
      </c>
      <c r="AM83">
        <f>VLOOKUP($U83,'Zone Coordinates'!$D$2:$G$2058,2)</f>
        <v>35.193533100000003</v>
      </c>
      <c r="AN83">
        <f t="shared" si="8"/>
        <v>0.61424302800460684</v>
      </c>
      <c r="AO83">
        <f>VLOOKUP($U83,'Zone Coordinates'!$D$2:$G$2058,3)</f>
        <v>136.99241520000001</v>
      </c>
      <c r="AP83">
        <f t="shared" si="9"/>
        <v>2.3909686954991263</v>
      </c>
      <c r="AQ83">
        <f>VLOOKUP($AB83,'Zone Coordinates'!$D$2:$G$2058,2)</f>
        <v>35.136727399999998</v>
      </c>
      <c r="AR83">
        <f t="shared" si="10"/>
        <v>0.61325158150570658</v>
      </c>
      <c r="AS83">
        <f>VLOOKUP($AB83,'Zone Coordinates'!$D$2:$G$2058,3)</f>
        <v>136.93514300000001</v>
      </c>
      <c r="AT83">
        <f t="shared" si="11"/>
        <v>2.3899691070392657</v>
      </c>
    </row>
    <row r="84" spans="1:46" x14ac:dyDescent="0.25">
      <c r="A84">
        <v>1</v>
      </c>
      <c r="B84">
        <v>23101</v>
      </c>
      <c r="C84">
        <v>4</v>
      </c>
      <c r="D84">
        <v>2011</v>
      </c>
      <c r="E84" t="str">
        <f t="shared" si="6"/>
        <v>2310142011</v>
      </c>
      <c r="F84">
        <v>23101</v>
      </c>
      <c r="G84">
        <v>4</v>
      </c>
      <c r="H84">
        <v>2</v>
      </c>
      <c r="I84">
        <v>1</v>
      </c>
      <c r="J84">
        <v>1</v>
      </c>
      <c r="K84">
        <v>2</v>
      </c>
      <c r="L84">
        <v>2</v>
      </c>
      <c r="M84">
        <v>5</v>
      </c>
      <c r="N84">
        <v>113</v>
      </c>
      <c r="O84">
        <v>5</v>
      </c>
      <c r="P84">
        <v>240</v>
      </c>
      <c r="Q84">
        <v>3</v>
      </c>
      <c r="R84">
        <v>1</v>
      </c>
      <c r="S84">
        <v>7</v>
      </c>
      <c r="T84">
        <v>7</v>
      </c>
      <c r="U84">
        <v>23101</v>
      </c>
      <c r="V84">
        <v>3</v>
      </c>
      <c r="AB84">
        <v>23000</v>
      </c>
      <c r="AC84">
        <v>3</v>
      </c>
      <c r="AD84">
        <v>100</v>
      </c>
      <c r="AE84">
        <v>19</v>
      </c>
      <c r="AF84">
        <v>2</v>
      </c>
      <c r="AG84">
        <v>1</v>
      </c>
      <c r="AI84">
        <v>2</v>
      </c>
      <c r="AJ84" t="str">
        <f t="shared" si="7"/>
        <v>23101420117</v>
      </c>
      <c r="AK84">
        <v>0.35988108817488751</v>
      </c>
      <c r="AL84">
        <f>IF(AK84&lt;'Company Market Shares'!$E$4,1,IF(AND(AK84&gt;'Company Market Shares'!$E$4,AK84&lt;'Company Market Shares'!$E$5),2,IF(AND(AK84&gt;'Company Market Shares'!$E$5,AK84&lt;'Company Market Shares'!$E$6),3,IF(AND(AK84&gt;'Company Market Shares'!$E$6,AK84&lt;'Company Market Shares'!$E$7),4,5))))</f>
        <v>1</v>
      </c>
      <c r="AM84">
        <f>VLOOKUP($U84,'Zone Coordinates'!$D$2:$G$2058,2)</f>
        <v>35.193533100000003</v>
      </c>
      <c r="AN84">
        <f t="shared" si="8"/>
        <v>0.61424302800460684</v>
      </c>
      <c r="AO84">
        <f>VLOOKUP($U84,'Zone Coordinates'!$D$2:$G$2058,3)</f>
        <v>136.99241520000001</v>
      </c>
      <c r="AP84">
        <f t="shared" si="9"/>
        <v>2.3909686954991263</v>
      </c>
      <c r="AQ84">
        <f>VLOOKUP($AB84,'Zone Coordinates'!$D$2:$G$2058,2)</f>
        <v>35.136727399999998</v>
      </c>
      <c r="AR84">
        <f t="shared" si="10"/>
        <v>0.61325158150570658</v>
      </c>
      <c r="AS84">
        <f>VLOOKUP($AB84,'Zone Coordinates'!$D$2:$G$2058,3)</f>
        <v>136.93514300000001</v>
      </c>
      <c r="AT84">
        <f t="shared" si="11"/>
        <v>2.3899691070392657</v>
      </c>
    </row>
    <row r="85" spans="1:46" x14ac:dyDescent="0.25">
      <c r="A85">
        <v>1</v>
      </c>
      <c r="B85">
        <v>23102</v>
      </c>
      <c r="C85">
        <v>4</v>
      </c>
      <c r="D85">
        <v>3025</v>
      </c>
      <c r="E85" t="str">
        <f t="shared" si="6"/>
        <v>2310243025</v>
      </c>
      <c r="F85">
        <v>23102</v>
      </c>
      <c r="G85">
        <v>4</v>
      </c>
      <c r="H85">
        <v>3</v>
      </c>
      <c r="I85">
        <v>3</v>
      </c>
      <c r="J85">
        <v>2</v>
      </c>
      <c r="K85">
        <v>2</v>
      </c>
      <c r="L85">
        <v>2</v>
      </c>
      <c r="M85">
        <v>5</v>
      </c>
      <c r="N85">
        <v>112</v>
      </c>
      <c r="O85">
        <v>4</v>
      </c>
      <c r="P85">
        <v>20</v>
      </c>
      <c r="Q85">
        <v>4</v>
      </c>
      <c r="R85">
        <v>1</v>
      </c>
      <c r="S85">
        <v>8</v>
      </c>
      <c r="T85">
        <v>7</v>
      </c>
      <c r="U85">
        <v>23100</v>
      </c>
      <c r="V85">
        <v>3</v>
      </c>
      <c r="W85">
        <v>1</v>
      </c>
      <c r="X85">
        <v>11</v>
      </c>
      <c r="Y85">
        <v>8</v>
      </c>
      <c r="Z85">
        <v>2</v>
      </c>
      <c r="AA85">
        <v>2</v>
      </c>
      <c r="AB85">
        <v>23102</v>
      </c>
      <c r="AC85">
        <v>3</v>
      </c>
      <c r="AJ85" t="str">
        <f t="shared" si="7"/>
        <v>23102430257</v>
      </c>
      <c r="AK85">
        <v>0.33832939978608523</v>
      </c>
      <c r="AL85">
        <f>IF(AK85&lt;'Company Market Shares'!$E$4,1,IF(AND(AK85&gt;'Company Market Shares'!$E$4,AK85&lt;'Company Market Shares'!$E$5),2,IF(AND(AK85&gt;'Company Market Shares'!$E$5,AK85&lt;'Company Market Shares'!$E$6),3,IF(AND(AK85&gt;'Company Market Shares'!$E$6,AK85&lt;'Company Market Shares'!$E$7),4,5))))</f>
        <v>1</v>
      </c>
      <c r="AM85">
        <f>VLOOKUP($U85,'Zone Coordinates'!$D$2:$G$2058,2)</f>
        <v>35.136727399999998</v>
      </c>
      <c r="AN85">
        <f t="shared" si="8"/>
        <v>0.61325158150570658</v>
      </c>
      <c r="AO85">
        <f>VLOOKUP($U85,'Zone Coordinates'!$D$2:$G$2058,3)</f>
        <v>136.93514300000001</v>
      </c>
      <c r="AP85">
        <f t="shared" si="9"/>
        <v>2.3899691070392657</v>
      </c>
      <c r="AQ85">
        <f>VLOOKUP($AB85,'Zone Coordinates'!$D$2:$G$2058,2)</f>
        <v>35.199319600000003</v>
      </c>
      <c r="AR85">
        <f t="shared" si="10"/>
        <v>0.61434402148177347</v>
      </c>
      <c r="AS85">
        <f>VLOOKUP($AB85,'Zone Coordinates'!$D$2:$G$2058,3)</f>
        <v>136.96582419999999</v>
      </c>
      <c r="AT85">
        <f t="shared" si="11"/>
        <v>2.3905045949977284</v>
      </c>
    </row>
    <row r="86" spans="1:46" x14ac:dyDescent="0.25">
      <c r="A86">
        <v>1</v>
      </c>
      <c r="B86">
        <v>23104</v>
      </c>
      <c r="C86">
        <v>1</v>
      </c>
      <c r="D86">
        <v>85</v>
      </c>
      <c r="E86" t="str">
        <f t="shared" si="6"/>
        <v>23104185</v>
      </c>
      <c r="F86">
        <v>23104</v>
      </c>
      <c r="G86">
        <v>1</v>
      </c>
      <c r="H86">
        <v>2</v>
      </c>
      <c r="I86">
        <v>1</v>
      </c>
      <c r="J86">
        <v>1</v>
      </c>
      <c r="K86">
        <v>2</v>
      </c>
      <c r="L86">
        <v>2</v>
      </c>
      <c r="M86">
        <v>5</v>
      </c>
      <c r="N86">
        <v>148</v>
      </c>
      <c r="O86">
        <v>6</v>
      </c>
      <c r="P86">
        <v>30</v>
      </c>
      <c r="Q86">
        <v>4</v>
      </c>
      <c r="R86">
        <v>1</v>
      </c>
      <c r="S86">
        <v>8</v>
      </c>
      <c r="T86">
        <v>7</v>
      </c>
      <c r="U86">
        <v>23104</v>
      </c>
      <c r="V86">
        <v>4</v>
      </c>
      <c r="AB86">
        <v>24204</v>
      </c>
      <c r="AC86">
        <v>4</v>
      </c>
      <c r="AD86">
        <v>3</v>
      </c>
      <c r="AE86">
        <v>13</v>
      </c>
      <c r="AF86">
        <v>4</v>
      </c>
      <c r="AG86">
        <v>1</v>
      </c>
      <c r="AI86">
        <v>2</v>
      </c>
      <c r="AJ86" t="str">
        <f t="shared" si="7"/>
        <v>231041857</v>
      </c>
      <c r="AK86">
        <v>0.42522433118827163</v>
      </c>
      <c r="AL86">
        <f>IF(AK86&lt;'Company Market Shares'!$E$4,1,IF(AND(AK86&gt;'Company Market Shares'!$E$4,AK86&lt;'Company Market Shares'!$E$5),2,IF(AND(AK86&gt;'Company Market Shares'!$E$5,AK86&lt;'Company Market Shares'!$E$6),3,IF(AND(AK86&gt;'Company Market Shares'!$E$6,AK86&lt;'Company Market Shares'!$E$7),4,5))))</f>
        <v>1</v>
      </c>
      <c r="AM86">
        <f>VLOOKUP($U86,'Zone Coordinates'!$D$2:$G$2058,2)</f>
        <v>35.234739699999999</v>
      </c>
      <c r="AN86">
        <f t="shared" si="8"/>
        <v>0.61496221884815905</v>
      </c>
      <c r="AO86">
        <f>VLOOKUP($U86,'Zone Coordinates'!$D$2:$G$2058,3)</f>
        <v>136.90802020000001</v>
      </c>
      <c r="AP86">
        <f t="shared" si="9"/>
        <v>2.3894957248769058</v>
      </c>
      <c r="AQ86">
        <f>VLOOKUP($AB86,'Zone Coordinates'!$D$2:$G$2058,2)</f>
        <v>34.651500890000001</v>
      </c>
      <c r="AR86">
        <f t="shared" si="10"/>
        <v>0.60478278128824547</v>
      </c>
      <c r="AS86">
        <f>VLOOKUP($AB86,'Zone Coordinates'!$D$2:$G$2058,3)</f>
        <v>136.6166806</v>
      </c>
      <c r="AT86">
        <f t="shared" si="11"/>
        <v>2.3844108896154621</v>
      </c>
    </row>
    <row r="87" spans="1:46" x14ac:dyDescent="0.25">
      <c r="A87">
        <v>1</v>
      </c>
      <c r="B87">
        <v>23105</v>
      </c>
      <c r="C87">
        <v>3</v>
      </c>
      <c r="D87">
        <v>14</v>
      </c>
      <c r="E87" t="str">
        <f t="shared" si="6"/>
        <v>23105314</v>
      </c>
      <c r="F87">
        <v>23105</v>
      </c>
      <c r="G87">
        <v>3</v>
      </c>
      <c r="H87">
        <v>1</v>
      </c>
      <c r="I87">
        <v>3</v>
      </c>
      <c r="J87">
        <v>2</v>
      </c>
      <c r="K87">
        <v>3</v>
      </c>
      <c r="L87">
        <v>2</v>
      </c>
      <c r="M87">
        <v>5</v>
      </c>
      <c r="N87">
        <v>196</v>
      </c>
      <c r="O87">
        <v>20</v>
      </c>
      <c r="P87">
        <v>415</v>
      </c>
      <c r="Q87">
        <v>4</v>
      </c>
      <c r="R87">
        <v>1</v>
      </c>
      <c r="S87">
        <v>1</v>
      </c>
      <c r="T87">
        <v>1</v>
      </c>
      <c r="U87">
        <v>23106</v>
      </c>
      <c r="V87">
        <v>2</v>
      </c>
      <c r="X87">
        <v>11</v>
      </c>
      <c r="Y87">
        <v>3</v>
      </c>
      <c r="Z87">
        <v>1</v>
      </c>
      <c r="AA87">
        <v>3</v>
      </c>
      <c r="AB87">
        <v>23105</v>
      </c>
      <c r="AC87">
        <v>2</v>
      </c>
      <c r="AJ87" t="str">
        <f t="shared" si="7"/>
        <v>231053147</v>
      </c>
      <c r="AK87">
        <v>0.38268691110955322</v>
      </c>
      <c r="AL87">
        <f>IF(AK87&lt;'Company Market Shares'!$E$4,1,IF(AND(AK87&gt;'Company Market Shares'!$E$4,AK87&lt;'Company Market Shares'!$E$5),2,IF(AND(AK87&gt;'Company Market Shares'!$E$5,AK87&lt;'Company Market Shares'!$E$6),3,IF(AND(AK87&gt;'Company Market Shares'!$E$6,AK87&lt;'Company Market Shares'!$E$7),4,5))))</f>
        <v>1</v>
      </c>
      <c r="AM87">
        <f>VLOOKUP($U87,'Zone Coordinates'!$D$2:$G$2058,2)</f>
        <v>35.187503599999999</v>
      </c>
      <c r="AN87">
        <f t="shared" si="8"/>
        <v>0.61413779337735774</v>
      </c>
      <c r="AO87">
        <f>VLOOKUP($U87,'Zone Coordinates'!$D$2:$G$2058,3)</f>
        <v>136.92979410000001</v>
      </c>
      <c r="AP87">
        <f t="shared" si="9"/>
        <v>2.3898757511229056</v>
      </c>
      <c r="AQ87">
        <f>VLOOKUP($AB87,'Zone Coordinates'!$D$2:$G$2058,2)</f>
        <v>35.191659999999999</v>
      </c>
      <c r="AR87">
        <f t="shared" si="10"/>
        <v>0.61421033624238763</v>
      </c>
      <c r="AS87">
        <f>VLOOKUP($AB87,'Zone Coordinates'!$D$2:$G$2058,3)</f>
        <v>136.8930234</v>
      </c>
      <c r="AT87">
        <f t="shared" si="11"/>
        <v>2.3892339813396428</v>
      </c>
    </row>
    <row r="88" spans="1:46" x14ac:dyDescent="0.25">
      <c r="A88">
        <v>1</v>
      </c>
      <c r="B88">
        <v>23105</v>
      </c>
      <c r="C88">
        <v>3</v>
      </c>
      <c r="D88">
        <v>14</v>
      </c>
      <c r="E88" t="str">
        <f t="shared" si="6"/>
        <v>23105314</v>
      </c>
      <c r="F88">
        <v>23105</v>
      </c>
      <c r="G88">
        <v>3</v>
      </c>
      <c r="H88">
        <v>1</v>
      </c>
      <c r="I88">
        <v>3</v>
      </c>
      <c r="J88">
        <v>2</v>
      </c>
      <c r="K88">
        <v>3</v>
      </c>
      <c r="L88">
        <v>3</v>
      </c>
      <c r="M88">
        <v>5</v>
      </c>
      <c r="N88">
        <v>196</v>
      </c>
      <c r="O88">
        <v>20</v>
      </c>
      <c r="P88">
        <v>415</v>
      </c>
      <c r="Q88">
        <v>4</v>
      </c>
      <c r="R88">
        <v>1</v>
      </c>
      <c r="S88">
        <v>5</v>
      </c>
      <c r="T88">
        <v>6</v>
      </c>
      <c r="U88">
        <v>23116</v>
      </c>
      <c r="V88">
        <v>3</v>
      </c>
      <c r="X88">
        <v>11</v>
      </c>
      <c r="Y88">
        <v>3</v>
      </c>
      <c r="Z88">
        <v>1</v>
      </c>
      <c r="AA88">
        <v>3</v>
      </c>
      <c r="AB88">
        <v>23105</v>
      </c>
      <c r="AC88">
        <v>3</v>
      </c>
      <c r="AJ88" t="str">
        <f t="shared" si="7"/>
        <v>231053147</v>
      </c>
      <c r="AK88">
        <v>0.5897944310042682</v>
      </c>
      <c r="AL88">
        <f>IF(AK88&lt;'Company Market Shares'!$E$4,1,IF(AND(AK88&gt;'Company Market Shares'!$E$4,AK88&lt;'Company Market Shares'!$E$5),2,IF(AND(AK88&gt;'Company Market Shares'!$E$5,AK88&lt;'Company Market Shares'!$E$6),3,IF(AND(AK88&gt;'Company Market Shares'!$E$6,AK88&lt;'Company Market Shares'!$E$7),4,5))))</f>
        <v>2</v>
      </c>
      <c r="AM88">
        <f>VLOOKUP($U88,'Zone Coordinates'!$D$2:$G$2058,2)</f>
        <v>35.152611800000003</v>
      </c>
      <c r="AN88">
        <f t="shared" si="8"/>
        <v>0.61352881658541036</v>
      </c>
      <c r="AO88">
        <f>VLOOKUP($U88,'Zone Coordinates'!$D$2:$G$2058,3)</f>
        <v>137.02041259999999</v>
      </c>
      <c r="AP88">
        <f t="shared" si="9"/>
        <v>2.3914573423111238</v>
      </c>
      <c r="AQ88">
        <f>VLOOKUP($AB88,'Zone Coordinates'!$D$2:$G$2058,2)</f>
        <v>35.191659999999999</v>
      </c>
      <c r="AR88">
        <f t="shared" si="10"/>
        <v>0.61421033624238763</v>
      </c>
      <c r="AS88">
        <f>VLOOKUP($AB88,'Zone Coordinates'!$D$2:$G$2058,3)</f>
        <v>136.8930234</v>
      </c>
      <c r="AT88">
        <f t="shared" si="11"/>
        <v>2.3892339813396428</v>
      </c>
    </row>
    <row r="89" spans="1:46" x14ac:dyDescent="0.25">
      <c r="A89">
        <v>1</v>
      </c>
      <c r="B89">
        <v>23105</v>
      </c>
      <c r="C89">
        <v>4</v>
      </c>
      <c r="D89">
        <v>2022</v>
      </c>
      <c r="E89" t="str">
        <f t="shared" si="6"/>
        <v>2310542022</v>
      </c>
      <c r="F89">
        <v>23105</v>
      </c>
      <c r="G89">
        <v>4</v>
      </c>
      <c r="H89">
        <v>2</v>
      </c>
      <c r="I89">
        <v>1</v>
      </c>
      <c r="J89">
        <v>1</v>
      </c>
      <c r="K89">
        <v>1</v>
      </c>
      <c r="L89">
        <v>1</v>
      </c>
      <c r="M89">
        <v>5</v>
      </c>
      <c r="N89">
        <v>113</v>
      </c>
      <c r="O89">
        <v>5</v>
      </c>
      <c r="P89">
        <v>245</v>
      </c>
      <c r="Q89">
        <v>3</v>
      </c>
      <c r="R89">
        <v>1</v>
      </c>
      <c r="S89">
        <v>7</v>
      </c>
      <c r="T89">
        <v>7</v>
      </c>
      <c r="U89">
        <v>23105</v>
      </c>
      <c r="V89">
        <v>3</v>
      </c>
      <c r="AB89">
        <v>23100</v>
      </c>
      <c r="AC89">
        <v>3</v>
      </c>
      <c r="AE89">
        <v>19</v>
      </c>
      <c r="AF89">
        <v>1</v>
      </c>
      <c r="AG89">
        <v>1</v>
      </c>
      <c r="AI89">
        <v>1</v>
      </c>
      <c r="AJ89" t="str">
        <f t="shared" si="7"/>
        <v>23105420227</v>
      </c>
      <c r="AK89">
        <v>0.84671527549745218</v>
      </c>
      <c r="AL89">
        <f>IF(AK89&lt;'Company Market Shares'!$E$4,1,IF(AND(AK89&gt;'Company Market Shares'!$E$4,AK89&lt;'Company Market Shares'!$E$5),2,IF(AND(AK89&gt;'Company Market Shares'!$E$5,AK89&lt;'Company Market Shares'!$E$6),3,IF(AND(AK89&gt;'Company Market Shares'!$E$6,AK89&lt;'Company Market Shares'!$E$7),4,5))))</f>
        <v>3</v>
      </c>
      <c r="AM89">
        <f>VLOOKUP($U89,'Zone Coordinates'!$D$2:$G$2058,2)</f>
        <v>35.191659999999999</v>
      </c>
      <c r="AN89">
        <f t="shared" si="8"/>
        <v>0.61421033624238763</v>
      </c>
      <c r="AO89">
        <f>VLOOKUP($U89,'Zone Coordinates'!$D$2:$G$2058,3)</f>
        <v>136.8930234</v>
      </c>
      <c r="AP89">
        <f t="shared" si="9"/>
        <v>2.3892339813396428</v>
      </c>
      <c r="AQ89">
        <f>VLOOKUP($AB89,'Zone Coordinates'!$D$2:$G$2058,2)</f>
        <v>35.136727399999998</v>
      </c>
      <c r="AR89">
        <f t="shared" si="10"/>
        <v>0.61325158150570658</v>
      </c>
      <c r="AS89">
        <f>VLOOKUP($AB89,'Zone Coordinates'!$D$2:$G$2058,3)</f>
        <v>136.93514300000001</v>
      </c>
      <c r="AT89">
        <f t="shared" si="11"/>
        <v>2.3899691070392657</v>
      </c>
    </row>
    <row r="90" spans="1:46" x14ac:dyDescent="0.25">
      <c r="A90">
        <v>1</v>
      </c>
      <c r="B90">
        <v>23105</v>
      </c>
      <c r="C90">
        <v>4</v>
      </c>
      <c r="D90">
        <v>2022</v>
      </c>
      <c r="E90" t="str">
        <f t="shared" si="6"/>
        <v>2310542022</v>
      </c>
      <c r="F90">
        <v>23105</v>
      </c>
      <c r="G90">
        <v>4</v>
      </c>
      <c r="H90">
        <v>2</v>
      </c>
      <c r="I90">
        <v>1</v>
      </c>
      <c r="J90">
        <v>2</v>
      </c>
      <c r="K90">
        <v>1</v>
      </c>
      <c r="L90">
        <v>1</v>
      </c>
      <c r="M90">
        <v>5</v>
      </c>
      <c r="N90">
        <v>116</v>
      </c>
      <c r="O90">
        <v>5</v>
      </c>
      <c r="P90">
        <v>245</v>
      </c>
      <c r="Q90">
        <v>3</v>
      </c>
      <c r="R90">
        <v>1</v>
      </c>
      <c r="S90">
        <v>7</v>
      </c>
      <c r="T90">
        <v>7</v>
      </c>
      <c r="U90">
        <v>23100</v>
      </c>
      <c r="V90">
        <v>3</v>
      </c>
      <c r="X90">
        <v>19</v>
      </c>
      <c r="Y90">
        <v>1</v>
      </c>
      <c r="Z90">
        <v>1</v>
      </c>
      <c r="AA90">
        <v>1</v>
      </c>
      <c r="AB90">
        <v>23105</v>
      </c>
      <c r="AC90">
        <v>3</v>
      </c>
      <c r="AJ90" t="str">
        <f t="shared" si="7"/>
        <v>23105420227</v>
      </c>
      <c r="AK90">
        <v>0.62717264416336238</v>
      </c>
      <c r="AL90">
        <f>IF(AK90&lt;'Company Market Shares'!$E$4,1,IF(AND(AK90&gt;'Company Market Shares'!$E$4,AK90&lt;'Company Market Shares'!$E$5),2,IF(AND(AK90&gt;'Company Market Shares'!$E$5,AK90&lt;'Company Market Shares'!$E$6),3,IF(AND(AK90&gt;'Company Market Shares'!$E$6,AK90&lt;'Company Market Shares'!$E$7),4,5))))</f>
        <v>2</v>
      </c>
      <c r="AM90">
        <f>VLOOKUP($U90,'Zone Coordinates'!$D$2:$G$2058,2)</f>
        <v>35.136727399999998</v>
      </c>
      <c r="AN90">
        <f t="shared" si="8"/>
        <v>0.61325158150570658</v>
      </c>
      <c r="AO90">
        <f>VLOOKUP($U90,'Zone Coordinates'!$D$2:$G$2058,3)</f>
        <v>136.93514300000001</v>
      </c>
      <c r="AP90">
        <f t="shared" si="9"/>
        <v>2.3899691070392657</v>
      </c>
      <c r="AQ90">
        <f>VLOOKUP($AB90,'Zone Coordinates'!$D$2:$G$2058,2)</f>
        <v>35.191659999999999</v>
      </c>
      <c r="AR90">
        <f t="shared" si="10"/>
        <v>0.61421033624238763</v>
      </c>
      <c r="AS90">
        <f>VLOOKUP($AB90,'Zone Coordinates'!$D$2:$G$2058,3)</f>
        <v>136.8930234</v>
      </c>
      <c r="AT90">
        <f t="shared" si="11"/>
        <v>2.3892339813396428</v>
      </c>
    </row>
    <row r="91" spans="1:46" x14ac:dyDescent="0.25">
      <c r="A91">
        <v>1</v>
      </c>
      <c r="B91">
        <v>23107</v>
      </c>
      <c r="C91">
        <v>2</v>
      </c>
      <c r="D91">
        <v>4005</v>
      </c>
      <c r="E91" t="str">
        <f t="shared" si="6"/>
        <v>2310724005</v>
      </c>
      <c r="F91">
        <v>23107</v>
      </c>
      <c r="G91">
        <v>2</v>
      </c>
      <c r="H91">
        <v>4</v>
      </c>
      <c r="I91">
        <v>3</v>
      </c>
      <c r="J91">
        <v>2</v>
      </c>
      <c r="K91">
        <v>17</v>
      </c>
      <c r="L91">
        <v>11</v>
      </c>
      <c r="M91">
        <v>5</v>
      </c>
      <c r="N91">
        <v>200</v>
      </c>
      <c r="O91">
        <v>5</v>
      </c>
      <c r="P91">
        <v>25</v>
      </c>
      <c r="Q91">
        <v>4</v>
      </c>
      <c r="R91">
        <v>1</v>
      </c>
      <c r="S91">
        <v>5</v>
      </c>
      <c r="T91">
        <v>6</v>
      </c>
      <c r="U91">
        <v>23102</v>
      </c>
      <c r="V91">
        <v>3</v>
      </c>
      <c r="W91">
        <v>1</v>
      </c>
      <c r="X91">
        <v>11</v>
      </c>
      <c r="Y91">
        <v>1</v>
      </c>
      <c r="Z91">
        <v>1</v>
      </c>
      <c r="AB91">
        <v>23107</v>
      </c>
      <c r="AC91">
        <v>3</v>
      </c>
      <c r="AJ91" t="str">
        <f t="shared" si="7"/>
        <v>23107240057</v>
      </c>
      <c r="AK91">
        <v>0.87482021910099972</v>
      </c>
      <c r="AL91">
        <f>IF(AK91&lt;'Company Market Shares'!$E$4,1,IF(AND(AK91&gt;'Company Market Shares'!$E$4,AK91&lt;'Company Market Shares'!$E$5),2,IF(AND(AK91&gt;'Company Market Shares'!$E$5,AK91&lt;'Company Market Shares'!$E$6),3,IF(AND(AK91&gt;'Company Market Shares'!$E$6,AK91&lt;'Company Market Shares'!$E$7),4,5))))</f>
        <v>3</v>
      </c>
      <c r="AM91">
        <f>VLOOKUP($U91,'Zone Coordinates'!$D$2:$G$2058,2)</f>
        <v>35.199319600000003</v>
      </c>
      <c r="AN91">
        <f t="shared" si="8"/>
        <v>0.61434402148177347</v>
      </c>
      <c r="AO91">
        <f>VLOOKUP($U91,'Zone Coordinates'!$D$2:$G$2058,3)</f>
        <v>136.96582419999999</v>
      </c>
      <c r="AP91">
        <f t="shared" si="9"/>
        <v>2.3905045949977284</v>
      </c>
      <c r="AQ91">
        <f>VLOOKUP($AB91,'Zone Coordinates'!$D$2:$G$2058,2)</f>
        <v>35.159796499999999</v>
      </c>
      <c r="AR91">
        <f t="shared" si="10"/>
        <v>0.61365421325617842</v>
      </c>
      <c r="AS91">
        <f>VLOOKUP($AB91,'Zone Coordinates'!$D$2:$G$2058,3)</f>
        <v>136.97287019999999</v>
      </c>
      <c r="AT91">
        <f t="shared" si="11"/>
        <v>2.3906275708968234</v>
      </c>
    </row>
    <row r="92" spans="1:46" x14ac:dyDescent="0.25">
      <c r="A92">
        <v>1</v>
      </c>
      <c r="B92">
        <v>23110</v>
      </c>
      <c r="C92">
        <v>1</v>
      </c>
      <c r="D92">
        <v>24</v>
      </c>
      <c r="E92" t="str">
        <f t="shared" si="6"/>
        <v>23110124</v>
      </c>
      <c r="F92">
        <v>23110</v>
      </c>
      <c r="G92">
        <v>1</v>
      </c>
      <c r="H92">
        <v>3</v>
      </c>
      <c r="I92">
        <v>1</v>
      </c>
      <c r="J92">
        <v>1</v>
      </c>
      <c r="K92">
        <v>25</v>
      </c>
      <c r="L92">
        <v>8</v>
      </c>
      <c r="M92">
        <v>5</v>
      </c>
      <c r="N92">
        <v>187</v>
      </c>
      <c r="O92">
        <v>7</v>
      </c>
      <c r="P92">
        <v>35</v>
      </c>
      <c r="Q92">
        <v>3</v>
      </c>
      <c r="R92">
        <v>1</v>
      </c>
      <c r="S92">
        <v>4</v>
      </c>
      <c r="T92">
        <v>6</v>
      </c>
      <c r="U92">
        <v>23110</v>
      </c>
      <c r="V92">
        <v>5</v>
      </c>
      <c r="AB92">
        <v>15206</v>
      </c>
      <c r="AC92">
        <v>5</v>
      </c>
      <c r="AE92">
        <v>13</v>
      </c>
      <c r="AF92">
        <v>3</v>
      </c>
      <c r="AG92">
        <v>1</v>
      </c>
      <c r="AH92">
        <v>1</v>
      </c>
      <c r="AI92">
        <v>3</v>
      </c>
      <c r="AJ92" t="str">
        <f t="shared" si="7"/>
        <v>231101247</v>
      </c>
      <c r="AK92">
        <v>0.75852689615333779</v>
      </c>
      <c r="AL92">
        <f>IF(AK92&lt;'Company Market Shares'!$E$4,1,IF(AND(AK92&gt;'Company Market Shares'!$E$4,AK92&lt;'Company Market Shares'!$E$5),2,IF(AND(AK92&gt;'Company Market Shares'!$E$5,AK92&lt;'Company Market Shares'!$E$6),3,IF(AND(AK92&gt;'Company Market Shares'!$E$6,AK92&lt;'Company Market Shares'!$E$7),4,5))))</f>
        <v>2</v>
      </c>
      <c r="AM92">
        <f>VLOOKUP($U92,'Zone Coordinates'!$D$2:$G$2058,2)</f>
        <v>35.168336500000002</v>
      </c>
      <c r="AN92">
        <f t="shared" si="8"/>
        <v>0.61380326437429877</v>
      </c>
      <c r="AO92">
        <f>VLOOKUP($U92,'Zone Coordinates'!$D$2:$G$2058,3)</f>
        <v>136.89852490000001</v>
      </c>
      <c r="AP92">
        <f t="shared" si="9"/>
        <v>2.389330000628441</v>
      </c>
      <c r="AQ92">
        <f>VLOOKUP($AB92,'Zone Coordinates'!$D$2:$G$2058,2)</f>
        <v>38.049476890000001</v>
      </c>
      <c r="AR92">
        <f t="shared" si="10"/>
        <v>0.66408865039199227</v>
      </c>
      <c r="AS92">
        <f>VLOOKUP($AB92,'Zone Coordinates'!$D$2:$G$2058,3)</f>
        <v>139.68179430000001</v>
      </c>
      <c r="AT92">
        <f t="shared" si="11"/>
        <v>2.4379072156284485</v>
      </c>
    </row>
    <row r="93" spans="1:46" x14ac:dyDescent="0.25">
      <c r="A93">
        <v>1</v>
      </c>
      <c r="B93">
        <v>23110</v>
      </c>
      <c r="C93">
        <v>1</v>
      </c>
      <c r="D93">
        <v>24</v>
      </c>
      <c r="E93" t="str">
        <f t="shared" si="6"/>
        <v>23110124</v>
      </c>
      <c r="F93">
        <v>23110</v>
      </c>
      <c r="G93">
        <v>1</v>
      </c>
      <c r="H93">
        <v>3</v>
      </c>
      <c r="I93">
        <v>1</v>
      </c>
      <c r="J93">
        <v>1</v>
      </c>
      <c r="K93">
        <v>25</v>
      </c>
      <c r="L93">
        <v>10</v>
      </c>
      <c r="M93">
        <v>5</v>
      </c>
      <c r="N93">
        <v>187</v>
      </c>
      <c r="O93">
        <v>7</v>
      </c>
      <c r="P93">
        <v>35</v>
      </c>
      <c r="Q93">
        <v>3</v>
      </c>
      <c r="R93">
        <v>1</v>
      </c>
      <c r="S93">
        <v>8</v>
      </c>
      <c r="T93">
        <v>7</v>
      </c>
      <c r="U93">
        <v>23110</v>
      </c>
      <c r="V93">
        <v>2</v>
      </c>
      <c r="AB93">
        <v>23106</v>
      </c>
      <c r="AC93">
        <v>2</v>
      </c>
      <c r="AE93">
        <v>19</v>
      </c>
      <c r="AF93">
        <v>1</v>
      </c>
      <c r="AG93">
        <v>1</v>
      </c>
      <c r="AH93">
        <v>1</v>
      </c>
      <c r="AI93">
        <v>3</v>
      </c>
      <c r="AJ93" t="str">
        <f t="shared" si="7"/>
        <v>231101247</v>
      </c>
      <c r="AK93">
        <v>8.5799033620032494E-2</v>
      </c>
      <c r="AL93">
        <f>IF(AK93&lt;'Company Market Shares'!$E$4,1,IF(AND(AK93&gt;'Company Market Shares'!$E$4,AK93&lt;'Company Market Shares'!$E$5),2,IF(AND(AK93&gt;'Company Market Shares'!$E$5,AK93&lt;'Company Market Shares'!$E$6),3,IF(AND(AK93&gt;'Company Market Shares'!$E$6,AK93&lt;'Company Market Shares'!$E$7),4,5))))</f>
        <v>1</v>
      </c>
      <c r="AM93">
        <f>VLOOKUP($U93,'Zone Coordinates'!$D$2:$G$2058,2)</f>
        <v>35.168336500000002</v>
      </c>
      <c r="AN93">
        <f t="shared" si="8"/>
        <v>0.61380326437429877</v>
      </c>
      <c r="AO93">
        <f>VLOOKUP($U93,'Zone Coordinates'!$D$2:$G$2058,3)</f>
        <v>136.89852490000001</v>
      </c>
      <c r="AP93">
        <f t="shared" si="9"/>
        <v>2.389330000628441</v>
      </c>
      <c r="AQ93">
        <f>VLOOKUP($AB93,'Zone Coordinates'!$D$2:$G$2058,2)</f>
        <v>35.187503599999999</v>
      </c>
      <c r="AR93">
        <f t="shared" si="10"/>
        <v>0.61413779337735774</v>
      </c>
      <c r="AS93">
        <f>VLOOKUP($AB93,'Zone Coordinates'!$D$2:$G$2058,3)</f>
        <v>136.92979410000001</v>
      </c>
      <c r="AT93">
        <f t="shared" si="11"/>
        <v>2.3898757511229056</v>
      </c>
    </row>
    <row r="94" spans="1:46" x14ac:dyDescent="0.25">
      <c r="A94">
        <v>1</v>
      </c>
      <c r="B94">
        <v>23110</v>
      </c>
      <c r="C94">
        <v>1</v>
      </c>
      <c r="D94">
        <v>24</v>
      </c>
      <c r="E94" t="str">
        <f t="shared" si="6"/>
        <v>23110124</v>
      </c>
      <c r="F94">
        <v>23110</v>
      </c>
      <c r="G94">
        <v>1</v>
      </c>
      <c r="H94">
        <v>3</v>
      </c>
      <c r="I94">
        <v>1</v>
      </c>
      <c r="J94">
        <v>1</v>
      </c>
      <c r="K94">
        <v>25</v>
      </c>
      <c r="L94">
        <v>20</v>
      </c>
      <c r="M94">
        <v>5</v>
      </c>
      <c r="N94">
        <v>187</v>
      </c>
      <c r="O94">
        <v>7</v>
      </c>
      <c r="P94">
        <v>35</v>
      </c>
      <c r="Q94">
        <v>3</v>
      </c>
      <c r="R94">
        <v>1</v>
      </c>
      <c r="S94">
        <v>5</v>
      </c>
      <c r="T94">
        <v>6</v>
      </c>
      <c r="U94">
        <v>23110</v>
      </c>
      <c r="V94">
        <v>3</v>
      </c>
      <c r="AB94">
        <v>23202</v>
      </c>
      <c r="AC94">
        <v>3</v>
      </c>
      <c r="AE94">
        <v>4</v>
      </c>
      <c r="AF94">
        <v>1</v>
      </c>
      <c r="AG94">
        <v>1</v>
      </c>
      <c r="AH94">
        <v>1</v>
      </c>
      <c r="AI94">
        <v>3</v>
      </c>
      <c r="AJ94" t="str">
        <f t="shared" si="7"/>
        <v>231101247</v>
      </c>
      <c r="AK94">
        <v>0.8416387415567963</v>
      </c>
      <c r="AL94">
        <f>IF(AK94&lt;'Company Market Shares'!$E$4,1,IF(AND(AK94&gt;'Company Market Shares'!$E$4,AK94&lt;'Company Market Shares'!$E$5),2,IF(AND(AK94&gt;'Company Market Shares'!$E$5,AK94&lt;'Company Market Shares'!$E$6),3,IF(AND(AK94&gt;'Company Market Shares'!$E$6,AK94&lt;'Company Market Shares'!$E$7),4,5))))</f>
        <v>3</v>
      </c>
      <c r="AM94">
        <f>VLOOKUP($U94,'Zone Coordinates'!$D$2:$G$2058,2)</f>
        <v>35.168336500000002</v>
      </c>
      <c r="AN94">
        <f t="shared" si="8"/>
        <v>0.61380326437429877</v>
      </c>
      <c r="AO94">
        <f>VLOOKUP($U94,'Zone Coordinates'!$D$2:$G$2058,3)</f>
        <v>136.89852490000001</v>
      </c>
      <c r="AP94">
        <f t="shared" si="9"/>
        <v>2.389330000628441</v>
      </c>
      <c r="AQ94">
        <f>VLOOKUP($AB94,'Zone Coordinates'!$D$2:$G$2058,2)</f>
        <v>35.041512900000001</v>
      </c>
      <c r="AR94">
        <f t="shared" si="10"/>
        <v>0.6115897749850665</v>
      </c>
      <c r="AS94">
        <f>VLOOKUP($AB94,'Zone Coordinates'!$D$2:$G$2058,3)</f>
        <v>137.42111600000001</v>
      </c>
      <c r="AT94">
        <f t="shared" si="11"/>
        <v>2.3984509359650601</v>
      </c>
    </row>
    <row r="95" spans="1:46" x14ac:dyDescent="0.25">
      <c r="A95">
        <v>1</v>
      </c>
      <c r="B95">
        <v>23110</v>
      </c>
      <c r="C95">
        <v>1</v>
      </c>
      <c r="D95">
        <v>24</v>
      </c>
      <c r="E95" t="str">
        <f t="shared" si="6"/>
        <v>23110124</v>
      </c>
      <c r="F95">
        <v>23110</v>
      </c>
      <c r="G95">
        <v>1</v>
      </c>
      <c r="H95">
        <v>3</v>
      </c>
      <c r="I95">
        <v>1</v>
      </c>
      <c r="J95">
        <v>1</v>
      </c>
      <c r="K95">
        <v>25</v>
      </c>
      <c r="L95">
        <v>22</v>
      </c>
      <c r="M95">
        <v>5</v>
      </c>
      <c r="N95">
        <v>187</v>
      </c>
      <c r="O95">
        <v>7</v>
      </c>
      <c r="P95">
        <v>35</v>
      </c>
      <c r="Q95">
        <v>3</v>
      </c>
      <c r="R95">
        <v>1</v>
      </c>
      <c r="S95">
        <v>10</v>
      </c>
      <c r="T95">
        <v>2</v>
      </c>
      <c r="U95">
        <v>23110</v>
      </c>
      <c r="V95">
        <v>3</v>
      </c>
      <c r="AB95">
        <v>23202</v>
      </c>
      <c r="AC95">
        <v>3</v>
      </c>
      <c r="AE95">
        <v>11</v>
      </c>
      <c r="AF95">
        <v>1</v>
      </c>
      <c r="AG95">
        <v>1</v>
      </c>
      <c r="AH95">
        <v>1</v>
      </c>
      <c r="AI95">
        <v>3</v>
      </c>
      <c r="AJ95" t="str">
        <f t="shared" si="7"/>
        <v>231101247</v>
      </c>
      <c r="AK95">
        <v>0.60414193726782439</v>
      </c>
      <c r="AL95">
        <f>IF(AK95&lt;'Company Market Shares'!$E$4,1,IF(AND(AK95&gt;'Company Market Shares'!$E$4,AK95&lt;'Company Market Shares'!$E$5),2,IF(AND(AK95&gt;'Company Market Shares'!$E$5,AK95&lt;'Company Market Shares'!$E$6),3,IF(AND(AK95&gt;'Company Market Shares'!$E$6,AK95&lt;'Company Market Shares'!$E$7),4,5))))</f>
        <v>2</v>
      </c>
      <c r="AM95">
        <f>VLOOKUP($U95,'Zone Coordinates'!$D$2:$G$2058,2)</f>
        <v>35.168336500000002</v>
      </c>
      <c r="AN95">
        <f t="shared" si="8"/>
        <v>0.61380326437429877</v>
      </c>
      <c r="AO95">
        <f>VLOOKUP($U95,'Zone Coordinates'!$D$2:$G$2058,3)</f>
        <v>136.89852490000001</v>
      </c>
      <c r="AP95">
        <f t="shared" si="9"/>
        <v>2.389330000628441</v>
      </c>
      <c r="AQ95">
        <f>VLOOKUP($AB95,'Zone Coordinates'!$D$2:$G$2058,2)</f>
        <v>35.041512900000001</v>
      </c>
      <c r="AR95">
        <f t="shared" si="10"/>
        <v>0.6115897749850665</v>
      </c>
      <c r="AS95">
        <f>VLOOKUP($AB95,'Zone Coordinates'!$D$2:$G$2058,3)</f>
        <v>137.42111600000001</v>
      </c>
      <c r="AT95">
        <f t="shared" si="11"/>
        <v>2.3984509359650601</v>
      </c>
    </row>
    <row r="96" spans="1:46" x14ac:dyDescent="0.25">
      <c r="A96">
        <v>1</v>
      </c>
      <c r="B96">
        <v>23110</v>
      </c>
      <c r="C96">
        <v>1</v>
      </c>
      <c r="D96">
        <v>24</v>
      </c>
      <c r="E96" t="str">
        <f t="shared" si="6"/>
        <v>23110124</v>
      </c>
      <c r="F96">
        <v>23110</v>
      </c>
      <c r="G96">
        <v>1</v>
      </c>
      <c r="H96">
        <v>3</v>
      </c>
      <c r="I96">
        <v>1</v>
      </c>
      <c r="J96">
        <v>1</v>
      </c>
      <c r="K96">
        <v>25</v>
      </c>
      <c r="L96">
        <v>23</v>
      </c>
      <c r="M96">
        <v>5</v>
      </c>
      <c r="N96">
        <v>187</v>
      </c>
      <c r="O96">
        <v>7</v>
      </c>
      <c r="P96">
        <v>35</v>
      </c>
      <c r="Q96">
        <v>3</v>
      </c>
      <c r="R96">
        <v>1</v>
      </c>
      <c r="S96">
        <v>9</v>
      </c>
      <c r="T96">
        <v>7</v>
      </c>
      <c r="U96">
        <v>23110</v>
      </c>
      <c r="V96">
        <v>6</v>
      </c>
      <c r="AB96">
        <v>43214</v>
      </c>
      <c r="AC96">
        <v>6</v>
      </c>
      <c r="AE96">
        <v>5</v>
      </c>
      <c r="AF96">
        <v>1</v>
      </c>
      <c r="AG96">
        <v>1</v>
      </c>
      <c r="AH96">
        <v>1</v>
      </c>
      <c r="AI96">
        <v>2</v>
      </c>
      <c r="AJ96" t="str">
        <f t="shared" si="7"/>
        <v>231101247</v>
      </c>
      <c r="AK96">
        <v>0.18889625051326409</v>
      </c>
      <c r="AL96">
        <f>IF(AK96&lt;'Company Market Shares'!$E$4,1,IF(AND(AK96&gt;'Company Market Shares'!$E$4,AK96&lt;'Company Market Shares'!$E$5),2,IF(AND(AK96&gt;'Company Market Shares'!$E$5,AK96&lt;'Company Market Shares'!$E$6),3,IF(AND(AK96&gt;'Company Market Shares'!$E$6,AK96&lt;'Company Market Shares'!$E$7),4,5))))</f>
        <v>1</v>
      </c>
      <c r="AM96">
        <f>VLOOKUP($U96,'Zone Coordinates'!$D$2:$G$2058,2)</f>
        <v>35.168336500000002</v>
      </c>
      <c r="AN96">
        <f t="shared" si="8"/>
        <v>0.61380326437429877</v>
      </c>
      <c r="AO96">
        <f>VLOOKUP($U96,'Zone Coordinates'!$D$2:$G$2058,3)</f>
        <v>136.89852490000001</v>
      </c>
      <c r="AP96">
        <f t="shared" si="9"/>
        <v>2.389330000628441</v>
      </c>
      <c r="AQ96">
        <f>VLOOKUP($AB96,'Zone Coordinates'!$D$2:$G$2058,2)</f>
        <v>33.045911599999997</v>
      </c>
      <c r="AR96">
        <f t="shared" si="10"/>
        <v>0.57675996174298727</v>
      </c>
      <c r="AS96">
        <f>VLOOKUP($AB96,'Zone Coordinates'!$D$2:$G$2058,3)</f>
        <v>131.25354999999999</v>
      </c>
      <c r="AT96">
        <f t="shared" si="11"/>
        <v>2.2908066024310028</v>
      </c>
    </row>
    <row r="97" spans="1:46" x14ac:dyDescent="0.25">
      <c r="A97">
        <v>1</v>
      </c>
      <c r="B97">
        <v>23110</v>
      </c>
      <c r="C97">
        <v>1</v>
      </c>
      <c r="D97">
        <v>24</v>
      </c>
      <c r="E97" t="str">
        <f t="shared" si="6"/>
        <v>23110124</v>
      </c>
      <c r="F97">
        <v>23110</v>
      </c>
      <c r="G97">
        <v>1</v>
      </c>
      <c r="H97">
        <v>3</v>
      </c>
      <c r="I97">
        <v>1</v>
      </c>
      <c r="J97">
        <v>2</v>
      </c>
      <c r="K97">
        <v>15</v>
      </c>
      <c r="L97">
        <v>2</v>
      </c>
      <c r="M97">
        <v>5</v>
      </c>
      <c r="N97">
        <v>156</v>
      </c>
      <c r="O97">
        <v>6</v>
      </c>
      <c r="P97">
        <v>30</v>
      </c>
      <c r="Q97">
        <v>3</v>
      </c>
      <c r="R97">
        <v>1</v>
      </c>
      <c r="S97">
        <v>18</v>
      </c>
      <c r="T97">
        <v>5</v>
      </c>
      <c r="U97">
        <v>12210</v>
      </c>
      <c r="V97">
        <v>5</v>
      </c>
      <c r="X97">
        <v>4</v>
      </c>
      <c r="Y97">
        <v>1</v>
      </c>
      <c r="Z97">
        <v>1</v>
      </c>
      <c r="AA97">
        <v>3</v>
      </c>
      <c r="AB97">
        <v>23110</v>
      </c>
      <c r="AC97">
        <v>5</v>
      </c>
      <c r="AJ97" t="str">
        <f t="shared" si="7"/>
        <v>231101247</v>
      </c>
      <c r="AK97">
        <v>3.9703384474606307E-2</v>
      </c>
      <c r="AL97">
        <f>IF(AK97&lt;'Company Market Shares'!$E$4,1,IF(AND(AK97&gt;'Company Market Shares'!$E$4,AK97&lt;'Company Market Shares'!$E$5),2,IF(AND(AK97&gt;'Company Market Shares'!$E$5,AK97&lt;'Company Market Shares'!$E$6),3,IF(AND(AK97&gt;'Company Market Shares'!$E$6,AK97&lt;'Company Market Shares'!$E$7),4,5))))</f>
        <v>1</v>
      </c>
      <c r="AM97">
        <f>VLOOKUP($U97,'Zone Coordinates'!$D$2:$G$2058,2)</f>
        <v>35.502962599999996</v>
      </c>
      <c r="AN97">
        <f t="shared" si="8"/>
        <v>0.61964359158240656</v>
      </c>
      <c r="AO97">
        <f>VLOOKUP($U97,'Zone Coordinates'!$D$2:$G$2058,3)</f>
        <v>140.38120599999999</v>
      </c>
      <c r="AP97">
        <f t="shared" si="9"/>
        <v>2.4501142526204185</v>
      </c>
      <c r="AQ97">
        <f>VLOOKUP($AB97,'Zone Coordinates'!$D$2:$G$2058,2)</f>
        <v>35.168336500000002</v>
      </c>
      <c r="AR97">
        <f t="shared" si="10"/>
        <v>0.61380326437429877</v>
      </c>
      <c r="AS97">
        <f>VLOOKUP($AB97,'Zone Coordinates'!$D$2:$G$2058,3)</f>
        <v>136.89852490000001</v>
      </c>
      <c r="AT97">
        <f t="shared" si="11"/>
        <v>2.389330000628441</v>
      </c>
    </row>
    <row r="98" spans="1:46" x14ac:dyDescent="0.25">
      <c r="A98">
        <v>1</v>
      </c>
      <c r="B98">
        <v>23110</v>
      </c>
      <c r="C98">
        <v>1</v>
      </c>
      <c r="D98">
        <v>24</v>
      </c>
      <c r="E98" t="str">
        <f t="shared" si="6"/>
        <v>23110124</v>
      </c>
      <c r="F98">
        <v>23110</v>
      </c>
      <c r="G98">
        <v>1</v>
      </c>
      <c r="H98">
        <v>3</v>
      </c>
      <c r="I98">
        <v>1</v>
      </c>
      <c r="J98">
        <v>2</v>
      </c>
      <c r="K98">
        <v>15</v>
      </c>
      <c r="L98">
        <v>6</v>
      </c>
      <c r="M98">
        <v>5</v>
      </c>
      <c r="N98">
        <v>156</v>
      </c>
      <c r="O98">
        <v>6</v>
      </c>
      <c r="P98">
        <v>30</v>
      </c>
      <c r="Q98">
        <v>3</v>
      </c>
      <c r="R98">
        <v>1</v>
      </c>
      <c r="S98">
        <v>18</v>
      </c>
      <c r="T98">
        <v>5</v>
      </c>
      <c r="U98">
        <v>12204</v>
      </c>
      <c r="V98">
        <v>5</v>
      </c>
      <c r="X98">
        <v>11</v>
      </c>
      <c r="Y98">
        <v>3</v>
      </c>
      <c r="Z98">
        <v>1</v>
      </c>
      <c r="AA98">
        <v>2</v>
      </c>
      <c r="AB98">
        <v>23110</v>
      </c>
      <c r="AC98">
        <v>5</v>
      </c>
      <c r="AJ98" t="str">
        <f t="shared" si="7"/>
        <v>231101247</v>
      </c>
      <c r="AK98">
        <v>0.72332829708984536</v>
      </c>
      <c r="AL98">
        <f>IF(AK98&lt;'Company Market Shares'!$E$4,1,IF(AND(AK98&gt;'Company Market Shares'!$E$4,AK98&lt;'Company Market Shares'!$E$5),2,IF(AND(AK98&gt;'Company Market Shares'!$E$5,AK98&lt;'Company Market Shares'!$E$6),3,IF(AND(AK98&gt;'Company Market Shares'!$E$6,AK98&lt;'Company Market Shares'!$E$7),4,5))))</f>
        <v>2</v>
      </c>
      <c r="AM98">
        <f>VLOOKUP($U98,'Zone Coordinates'!$D$2:$G$2058,2)</f>
        <v>35.799553099999997</v>
      </c>
      <c r="AN98">
        <f t="shared" si="8"/>
        <v>0.62482007233754278</v>
      </c>
      <c r="AO98">
        <f>VLOOKUP($U98,'Zone Coordinates'!$D$2:$G$2058,3)</f>
        <v>140.0896319</v>
      </c>
      <c r="AP98">
        <f t="shared" si="9"/>
        <v>2.4450253245618798</v>
      </c>
      <c r="AQ98">
        <f>VLOOKUP($AB98,'Zone Coordinates'!$D$2:$G$2058,2)</f>
        <v>35.168336500000002</v>
      </c>
      <c r="AR98">
        <f t="shared" si="10"/>
        <v>0.61380326437429877</v>
      </c>
      <c r="AS98">
        <f>VLOOKUP($AB98,'Zone Coordinates'!$D$2:$G$2058,3)</f>
        <v>136.89852490000001</v>
      </c>
      <c r="AT98">
        <f t="shared" si="11"/>
        <v>2.389330000628441</v>
      </c>
    </row>
    <row r="99" spans="1:46" x14ac:dyDescent="0.25">
      <c r="A99">
        <v>1</v>
      </c>
      <c r="B99">
        <v>23110</v>
      </c>
      <c r="C99">
        <v>1</v>
      </c>
      <c r="D99">
        <v>24</v>
      </c>
      <c r="E99" t="str">
        <f t="shared" si="6"/>
        <v>23110124</v>
      </c>
      <c r="F99">
        <v>23110</v>
      </c>
      <c r="G99">
        <v>1</v>
      </c>
      <c r="H99">
        <v>3</v>
      </c>
      <c r="I99">
        <v>1</v>
      </c>
      <c r="J99">
        <v>2</v>
      </c>
      <c r="K99">
        <v>15</v>
      </c>
      <c r="L99">
        <v>7</v>
      </c>
      <c r="M99">
        <v>5</v>
      </c>
      <c r="N99">
        <v>156</v>
      </c>
      <c r="O99">
        <v>6</v>
      </c>
      <c r="P99">
        <v>30</v>
      </c>
      <c r="Q99">
        <v>3</v>
      </c>
      <c r="R99">
        <v>1</v>
      </c>
      <c r="S99">
        <v>8</v>
      </c>
      <c r="T99">
        <v>7</v>
      </c>
      <c r="U99">
        <v>27111</v>
      </c>
      <c r="V99">
        <v>6</v>
      </c>
      <c r="X99">
        <v>21</v>
      </c>
      <c r="Y99">
        <v>7</v>
      </c>
      <c r="Z99">
        <v>1</v>
      </c>
      <c r="AA99">
        <v>2</v>
      </c>
      <c r="AB99">
        <v>23110</v>
      </c>
      <c r="AC99">
        <v>6</v>
      </c>
      <c r="AJ99" t="str">
        <f t="shared" si="7"/>
        <v>231101247</v>
      </c>
      <c r="AK99">
        <v>0.18530470243605579</v>
      </c>
      <c r="AL99">
        <f>IF(AK99&lt;'Company Market Shares'!$E$4,1,IF(AND(AK99&gt;'Company Market Shares'!$E$4,AK99&lt;'Company Market Shares'!$E$5),2,IF(AND(AK99&gt;'Company Market Shares'!$E$5,AK99&lt;'Company Market Shares'!$E$6),3,IF(AND(AK99&gt;'Company Market Shares'!$E$6,AK99&lt;'Company Market Shares'!$E$7),4,5))))</f>
        <v>1</v>
      </c>
      <c r="AM99">
        <f>VLOOKUP($U99,'Zone Coordinates'!$D$2:$G$2058,2)</f>
        <v>34.669979400000003</v>
      </c>
      <c r="AN99">
        <f t="shared" si="8"/>
        <v>0.6051052921286082</v>
      </c>
      <c r="AO99">
        <f>VLOOKUP($U99,'Zone Coordinates'!$D$2:$G$2058,3)</f>
        <v>135.51091930000001</v>
      </c>
      <c r="AP99">
        <f t="shared" si="9"/>
        <v>2.3651117141893296</v>
      </c>
      <c r="AQ99">
        <f>VLOOKUP($AB99,'Zone Coordinates'!$D$2:$G$2058,2)</f>
        <v>35.168336500000002</v>
      </c>
      <c r="AR99">
        <f t="shared" si="10"/>
        <v>0.61380326437429877</v>
      </c>
      <c r="AS99">
        <f>VLOOKUP($AB99,'Zone Coordinates'!$D$2:$G$2058,3)</f>
        <v>136.89852490000001</v>
      </c>
      <c r="AT99">
        <f t="shared" si="11"/>
        <v>2.389330000628441</v>
      </c>
    </row>
    <row r="100" spans="1:46" x14ac:dyDescent="0.25">
      <c r="A100">
        <v>1</v>
      </c>
      <c r="B100">
        <v>23110</v>
      </c>
      <c r="C100">
        <v>1</v>
      </c>
      <c r="D100">
        <v>24</v>
      </c>
      <c r="E100" t="str">
        <f t="shared" si="6"/>
        <v>23110124</v>
      </c>
      <c r="F100">
        <v>23110</v>
      </c>
      <c r="G100">
        <v>1</v>
      </c>
      <c r="H100">
        <v>3</v>
      </c>
      <c r="I100">
        <v>1</v>
      </c>
      <c r="J100">
        <v>2</v>
      </c>
      <c r="K100">
        <v>15</v>
      </c>
      <c r="L100">
        <v>8</v>
      </c>
      <c r="M100">
        <v>5</v>
      </c>
      <c r="N100">
        <v>156</v>
      </c>
      <c r="O100">
        <v>6</v>
      </c>
      <c r="P100">
        <v>30</v>
      </c>
      <c r="Q100">
        <v>3</v>
      </c>
      <c r="R100">
        <v>1</v>
      </c>
      <c r="S100">
        <v>2</v>
      </c>
      <c r="T100">
        <v>1</v>
      </c>
      <c r="U100">
        <v>23116</v>
      </c>
      <c r="V100">
        <v>3</v>
      </c>
      <c r="X100">
        <v>11</v>
      </c>
      <c r="Y100">
        <v>3</v>
      </c>
      <c r="Z100">
        <v>1</v>
      </c>
      <c r="AA100">
        <v>3</v>
      </c>
      <c r="AB100">
        <v>23110</v>
      </c>
      <c r="AC100">
        <v>3</v>
      </c>
      <c r="AJ100" t="str">
        <f t="shared" si="7"/>
        <v>231101247</v>
      </c>
      <c r="AK100">
        <v>0.42001598511861982</v>
      </c>
      <c r="AL100">
        <f>IF(AK100&lt;'Company Market Shares'!$E$4,1,IF(AND(AK100&gt;'Company Market Shares'!$E$4,AK100&lt;'Company Market Shares'!$E$5),2,IF(AND(AK100&gt;'Company Market Shares'!$E$5,AK100&lt;'Company Market Shares'!$E$6),3,IF(AND(AK100&gt;'Company Market Shares'!$E$6,AK100&lt;'Company Market Shares'!$E$7),4,5))))</f>
        <v>1</v>
      </c>
      <c r="AM100">
        <f>VLOOKUP($U100,'Zone Coordinates'!$D$2:$G$2058,2)</f>
        <v>35.152611800000003</v>
      </c>
      <c r="AN100">
        <f t="shared" si="8"/>
        <v>0.61352881658541036</v>
      </c>
      <c r="AO100">
        <f>VLOOKUP($U100,'Zone Coordinates'!$D$2:$G$2058,3)</f>
        <v>137.02041259999999</v>
      </c>
      <c r="AP100">
        <f t="shared" si="9"/>
        <v>2.3914573423111238</v>
      </c>
      <c r="AQ100">
        <f>VLOOKUP($AB100,'Zone Coordinates'!$D$2:$G$2058,2)</f>
        <v>35.168336500000002</v>
      </c>
      <c r="AR100">
        <f t="shared" si="10"/>
        <v>0.61380326437429877</v>
      </c>
      <c r="AS100">
        <f>VLOOKUP($AB100,'Zone Coordinates'!$D$2:$G$2058,3)</f>
        <v>136.89852490000001</v>
      </c>
      <c r="AT100">
        <f t="shared" si="11"/>
        <v>2.389330000628441</v>
      </c>
    </row>
    <row r="101" spans="1:46" x14ac:dyDescent="0.25">
      <c r="A101">
        <v>1</v>
      </c>
      <c r="B101">
        <v>23110</v>
      </c>
      <c r="C101">
        <v>1</v>
      </c>
      <c r="D101">
        <v>24</v>
      </c>
      <c r="E101" t="str">
        <f t="shared" si="6"/>
        <v>23110124</v>
      </c>
      <c r="F101">
        <v>23110</v>
      </c>
      <c r="G101">
        <v>1</v>
      </c>
      <c r="H101">
        <v>3</v>
      </c>
      <c r="I101">
        <v>1</v>
      </c>
      <c r="J101">
        <v>2</v>
      </c>
      <c r="K101">
        <v>15</v>
      </c>
      <c r="L101">
        <v>9</v>
      </c>
      <c r="M101">
        <v>5</v>
      </c>
      <c r="N101">
        <v>156</v>
      </c>
      <c r="O101">
        <v>6</v>
      </c>
      <c r="P101">
        <v>30</v>
      </c>
      <c r="Q101">
        <v>3</v>
      </c>
      <c r="R101">
        <v>1</v>
      </c>
      <c r="S101">
        <v>3</v>
      </c>
      <c r="T101">
        <v>6</v>
      </c>
      <c r="U101">
        <v>13109</v>
      </c>
      <c r="V101">
        <v>5</v>
      </c>
      <c r="X101">
        <v>13</v>
      </c>
      <c r="Y101">
        <v>1</v>
      </c>
      <c r="Z101">
        <v>1</v>
      </c>
      <c r="AA101">
        <v>2</v>
      </c>
      <c r="AB101">
        <v>23110</v>
      </c>
      <c r="AC101">
        <v>5</v>
      </c>
      <c r="AJ101" t="str">
        <f t="shared" si="7"/>
        <v>231101247</v>
      </c>
      <c r="AK101">
        <v>0.80884568248697397</v>
      </c>
      <c r="AL101">
        <f>IF(AK101&lt;'Company Market Shares'!$E$4,1,IF(AND(AK101&gt;'Company Market Shares'!$E$4,AK101&lt;'Company Market Shares'!$E$5),2,IF(AND(AK101&gt;'Company Market Shares'!$E$5,AK101&lt;'Company Market Shares'!$E$6),3,IF(AND(AK101&gt;'Company Market Shares'!$E$6,AK101&lt;'Company Market Shares'!$E$7),4,5))))</f>
        <v>3</v>
      </c>
      <c r="AM101">
        <f>VLOOKUP($U101,'Zone Coordinates'!$D$2:$G$2058,2)</f>
        <v>35.641585200000002</v>
      </c>
      <c r="AN101">
        <f t="shared" si="8"/>
        <v>0.62206301237008166</v>
      </c>
      <c r="AO101">
        <f>VLOOKUP($U101,'Zone Coordinates'!$D$2:$G$2058,3)</f>
        <v>139.77364299999999</v>
      </c>
      <c r="AP101">
        <f t="shared" si="9"/>
        <v>2.4395102778571243</v>
      </c>
      <c r="AQ101">
        <f>VLOOKUP($AB101,'Zone Coordinates'!$D$2:$G$2058,2)</f>
        <v>35.168336500000002</v>
      </c>
      <c r="AR101">
        <f t="shared" si="10"/>
        <v>0.61380326437429877</v>
      </c>
      <c r="AS101">
        <f>VLOOKUP($AB101,'Zone Coordinates'!$D$2:$G$2058,3)</f>
        <v>136.89852490000001</v>
      </c>
      <c r="AT101">
        <f t="shared" si="11"/>
        <v>2.389330000628441</v>
      </c>
    </row>
    <row r="102" spans="1:46" x14ac:dyDescent="0.25">
      <c r="A102">
        <v>1</v>
      </c>
      <c r="B102">
        <v>23110</v>
      </c>
      <c r="C102">
        <v>1</v>
      </c>
      <c r="D102">
        <v>24</v>
      </c>
      <c r="E102" t="str">
        <f t="shared" si="6"/>
        <v>23110124</v>
      </c>
      <c r="F102">
        <v>23110</v>
      </c>
      <c r="G102">
        <v>1</v>
      </c>
      <c r="H102">
        <v>3</v>
      </c>
      <c r="I102">
        <v>1</v>
      </c>
      <c r="J102">
        <v>2</v>
      </c>
      <c r="K102">
        <v>15</v>
      </c>
      <c r="L102">
        <v>11</v>
      </c>
      <c r="M102">
        <v>5</v>
      </c>
      <c r="N102">
        <v>156</v>
      </c>
      <c r="O102">
        <v>6</v>
      </c>
      <c r="P102">
        <v>30</v>
      </c>
      <c r="Q102">
        <v>3</v>
      </c>
      <c r="R102">
        <v>1</v>
      </c>
      <c r="S102">
        <v>16</v>
      </c>
      <c r="T102">
        <v>4</v>
      </c>
      <c r="U102">
        <v>27123</v>
      </c>
      <c r="V102">
        <v>6</v>
      </c>
      <c r="X102">
        <v>8</v>
      </c>
      <c r="Y102">
        <v>1</v>
      </c>
      <c r="Z102">
        <v>1</v>
      </c>
      <c r="AA102">
        <v>3</v>
      </c>
      <c r="AB102">
        <v>23110</v>
      </c>
      <c r="AC102">
        <v>6</v>
      </c>
      <c r="AJ102" t="str">
        <f t="shared" si="7"/>
        <v>231101247</v>
      </c>
      <c r="AK102">
        <v>0.33312658275643092</v>
      </c>
      <c r="AL102">
        <f>IF(AK102&lt;'Company Market Shares'!$E$4,1,IF(AND(AK102&gt;'Company Market Shares'!$E$4,AK102&lt;'Company Market Shares'!$E$5),2,IF(AND(AK102&gt;'Company Market Shares'!$E$5,AK102&lt;'Company Market Shares'!$E$6),3,IF(AND(AK102&gt;'Company Market Shares'!$E$6,AK102&lt;'Company Market Shares'!$E$7),4,5))))</f>
        <v>1</v>
      </c>
      <c r="AM102">
        <f>VLOOKUP($U102,'Zone Coordinates'!$D$2:$G$2058,2)</f>
        <v>34.751266100000002</v>
      </c>
      <c r="AN102">
        <f t="shared" si="8"/>
        <v>0.60652401268168898</v>
      </c>
      <c r="AO102">
        <f>VLOOKUP($U102,'Zone Coordinates'!$D$2:$G$2058,3)</f>
        <v>135.50665330000001</v>
      </c>
      <c r="AP102">
        <f t="shared" si="9"/>
        <v>2.3650372584434396</v>
      </c>
      <c r="AQ102">
        <f>VLOOKUP($AB102,'Zone Coordinates'!$D$2:$G$2058,2)</f>
        <v>35.168336500000002</v>
      </c>
      <c r="AR102">
        <f t="shared" si="10"/>
        <v>0.61380326437429877</v>
      </c>
      <c r="AS102">
        <f>VLOOKUP($AB102,'Zone Coordinates'!$D$2:$G$2058,3)</f>
        <v>136.89852490000001</v>
      </c>
      <c r="AT102">
        <f t="shared" si="11"/>
        <v>2.389330000628441</v>
      </c>
    </row>
    <row r="103" spans="1:46" x14ac:dyDescent="0.25">
      <c r="A103">
        <v>1</v>
      </c>
      <c r="B103">
        <v>23110</v>
      </c>
      <c r="C103">
        <v>1</v>
      </c>
      <c r="D103">
        <v>24</v>
      </c>
      <c r="E103" t="str">
        <f t="shared" si="6"/>
        <v>23110124</v>
      </c>
      <c r="F103">
        <v>23110</v>
      </c>
      <c r="G103">
        <v>1</v>
      </c>
      <c r="H103">
        <v>3</v>
      </c>
      <c r="I103">
        <v>1</v>
      </c>
      <c r="J103">
        <v>2</v>
      </c>
      <c r="K103">
        <v>15</v>
      </c>
      <c r="L103">
        <v>13</v>
      </c>
      <c r="M103">
        <v>5</v>
      </c>
      <c r="N103">
        <v>156</v>
      </c>
      <c r="O103">
        <v>6</v>
      </c>
      <c r="P103">
        <v>30</v>
      </c>
      <c r="Q103">
        <v>3</v>
      </c>
      <c r="R103">
        <v>1</v>
      </c>
      <c r="S103">
        <v>5</v>
      </c>
      <c r="T103">
        <v>6</v>
      </c>
      <c r="U103">
        <v>42207</v>
      </c>
      <c r="V103">
        <v>6</v>
      </c>
      <c r="X103">
        <v>21</v>
      </c>
      <c r="Y103">
        <v>7</v>
      </c>
      <c r="Z103">
        <v>1</v>
      </c>
      <c r="AA103">
        <v>2</v>
      </c>
      <c r="AB103">
        <v>23110</v>
      </c>
      <c r="AC103">
        <v>6</v>
      </c>
      <c r="AJ103" t="str">
        <f t="shared" si="7"/>
        <v>231101247</v>
      </c>
      <c r="AK103">
        <v>0.72683348405989634</v>
      </c>
      <c r="AL103">
        <f>IF(AK103&lt;'Company Market Shares'!$E$4,1,IF(AND(AK103&gt;'Company Market Shares'!$E$4,AK103&lt;'Company Market Shares'!$E$5),2,IF(AND(AK103&gt;'Company Market Shares'!$E$5,AK103&lt;'Company Market Shares'!$E$6),3,IF(AND(AK103&gt;'Company Market Shares'!$E$6,AK103&lt;'Company Market Shares'!$E$7),4,5))))</f>
        <v>2</v>
      </c>
      <c r="AM103">
        <f>VLOOKUP($U103,'Zone Coordinates'!$D$2:$G$2058,2)</f>
        <v>33.610686000000001</v>
      </c>
      <c r="AN103">
        <f t="shared" si="8"/>
        <v>0.5866171345539628</v>
      </c>
      <c r="AO103">
        <f>VLOOKUP($U103,'Zone Coordinates'!$D$2:$G$2058,3)</f>
        <v>129.63335269999999</v>
      </c>
      <c r="AP103">
        <f t="shared" si="9"/>
        <v>2.2625288250140807</v>
      </c>
      <c r="AQ103">
        <f>VLOOKUP($AB103,'Zone Coordinates'!$D$2:$G$2058,2)</f>
        <v>35.168336500000002</v>
      </c>
      <c r="AR103">
        <f t="shared" si="10"/>
        <v>0.61380326437429877</v>
      </c>
      <c r="AS103">
        <f>VLOOKUP($AB103,'Zone Coordinates'!$D$2:$G$2058,3)</f>
        <v>136.89852490000001</v>
      </c>
      <c r="AT103">
        <f t="shared" si="11"/>
        <v>2.389330000628441</v>
      </c>
    </row>
    <row r="104" spans="1:46" x14ac:dyDescent="0.25">
      <c r="A104">
        <v>1</v>
      </c>
      <c r="B104">
        <v>23110</v>
      </c>
      <c r="C104">
        <v>1</v>
      </c>
      <c r="D104">
        <v>106</v>
      </c>
      <c r="E104" t="str">
        <f t="shared" si="6"/>
        <v>231101106</v>
      </c>
      <c r="F104">
        <v>23110</v>
      </c>
      <c r="G104">
        <v>1</v>
      </c>
      <c r="H104">
        <v>2</v>
      </c>
      <c r="I104">
        <v>1</v>
      </c>
      <c r="J104">
        <v>2</v>
      </c>
      <c r="K104">
        <v>32</v>
      </c>
      <c r="L104">
        <v>19</v>
      </c>
      <c r="M104">
        <v>5</v>
      </c>
      <c r="N104">
        <v>147</v>
      </c>
      <c r="O104">
        <v>6</v>
      </c>
      <c r="P104">
        <v>30</v>
      </c>
      <c r="Q104">
        <v>4</v>
      </c>
      <c r="R104">
        <v>1</v>
      </c>
      <c r="S104">
        <v>20</v>
      </c>
      <c r="T104">
        <v>9</v>
      </c>
      <c r="U104">
        <v>18000</v>
      </c>
      <c r="V104">
        <v>5</v>
      </c>
      <c r="W104">
        <v>1</v>
      </c>
      <c r="X104">
        <v>4</v>
      </c>
      <c r="Y104">
        <v>1</v>
      </c>
      <c r="Z104">
        <v>1</v>
      </c>
      <c r="AA104">
        <v>3</v>
      </c>
      <c r="AB104">
        <v>23110</v>
      </c>
      <c r="AC104">
        <v>5</v>
      </c>
      <c r="AJ104" t="str">
        <f t="shared" si="7"/>
        <v>2311011067</v>
      </c>
      <c r="AK104">
        <v>0.97076810066428298</v>
      </c>
      <c r="AL104">
        <f>IF(AK104&lt;'Company Market Shares'!$E$4,1,IF(AND(AK104&gt;'Company Market Shares'!$E$4,AK104&lt;'Company Market Shares'!$E$5),2,IF(AND(AK104&gt;'Company Market Shares'!$E$5,AK104&lt;'Company Market Shares'!$E$6),3,IF(AND(AK104&gt;'Company Market Shares'!$E$6,AK104&lt;'Company Market Shares'!$E$7),4,5))))</f>
        <v>5</v>
      </c>
      <c r="AM104">
        <f>VLOOKUP($U104,'Zone Coordinates'!$D$2:$G$2058,2)</f>
        <v>36.172969399999999</v>
      </c>
      <c r="AN104">
        <f t="shared" si="8"/>
        <v>0.63133741625315765</v>
      </c>
      <c r="AO104">
        <f>VLOOKUP($U104,'Zone Coordinates'!$D$2:$G$2058,3)</f>
        <v>136.4702456</v>
      </c>
      <c r="AP104">
        <f t="shared" si="9"/>
        <v>2.3818551167253044</v>
      </c>
      <c r="AQ104">
        <f>VLOOKUP($AB104,'Zone Coordinates'!$D$2:$G$2058,2)</f>
        <v>35.168336500000002</v>
      </c>
      <c r="AR104">
        <f t="shared" si="10"/>
        <v>0.61380326437429877</v>
      </c>
      <c r="AS104">
        <f>VLOOKUP($AB104,'Zone Coordinates'!$D$2:$G$2058,3)</f>
        <v>136.89852490000001</v>
      </c>
      <c r="AT104">
        <f t="shared" si="11"/>
        <v>2.389330000628441</v>
      </c>
    </row>
    <row r="105" spans="1:46" x14ac:dyDescent="0.25">
      <c r="A105">
        <v>1</v>
      </c>
      <c r="B105">
        <v>23112</v>
      </c>
      <c r="C105">
        <v>5</v>
      </c>
      <c r="D105">
        <v>11</v>
      </c>
      <c r="E105" t="str">
        <f t="shared" si="6"/>
        <v>23112511</v>
      </c>
      <c r="F105">
        <v>23112</v>
      </c>
      <c r="G105">
        <v>5</v>
      </c>
      <c r="H105">
        <v>4</v>
      </c>
      <c r="I105">
        <v>1</v>
      </c>
      <c r="J105">
        <v>2</v>
      </c>
      <c r="K105">
        <v>7</v>
      </c>
      <c r="L105">
        <v>5</v>
      </c>
      <c r="M105">
        <v>5</v>
      </c>
      <c r="N105">
        <v>100</v>
      </c>
      <c r="O105">
        <v>1</v>
      </c>
      <c r="P105">
        <v>235</v>
      </c>
      <c r="Q105">
        <v>4</v>
      </c>
      <c r="R105">
        <v>1</v>
      </c>
      <c r="S105">
        <v>8</v>
      </c>
      <c r="T105">
        <v>7</v>
      </c>
      <c r="U105">
        <v>23112</v>
      </c>
      <c r="V105">
        <v>1</v>
      </c>
      <c r="W105">
        <v>1</v>
      </c>
      <c r="X105">
        <v>11</v>
      </c>
      <c r="Y105">
        <v>1</v>
      </c>
      <c r="Z105">
        <v>1</v>
      </c>
      <c r="AA105">
        <v>3</v>
      </c>
      <c r="AB105">
        <v>23112</v>
      </c>
      <c r="AC105">
        <v>1</v>
      </c>
      <c r="AJ105" t="str">
        <f t="shared" si="7"/>
        <v>231125117</v>
      </c>
      <c r="AK105">
        <v>0.91178282663455557</v>
      </c>
      <c r="AL105">
        <f>IF(AK105&lt;'Company Market Shares'!$E$4,1,IF(AND(AK105&gt;'Company Market Shares'!$E$4,AK105&lt;'Company Market Shares'!$E$5),2,IF(AND(AK105&gt;'Company Market Shares'!$E$5,AK105&lt;'Company Market Shares'!$E$6),3,IF(AND(AK105&gt;'Company Market Shares'!$E$6,AK105&lt;'Company Market Shares'!$E$7),4,5))))</f>
        <v>3</v>
      </c>
      <c r="AM105">
        <f>VLOOKUP($U105,'Zone Coordinates'!$D$2:$G$2058,2)</f>
        <v>35.117853199999999</v>
      </c>
      <c r="AN105">
        <f t="shared" si="8"/>
        <v>0.61292216457202664</v>
      </c>
      <c r="AO105">
        <f>VLOOKUP($U105,'Zone Coordinates'!$D$2:$G$2058,3)</f>
        <v>136.95008809999999</v>
      </c>
      <c r="AP105">
        <f t="shared" si="9"/>
        <v>2.3902299482413052</v>
      </c>
      <c r="AQ105">
        <f>VLOOKUP($AB105,'Zone Coordinates'!$D$2:$G$2058,2)</f>
        <v>35.117853199999999</v>
      </c>
      <c r="AR105">
        <f t="shared" si="10"/>
        <v>0.61292216457202664</v>
      </c>
      <c r="AS105">
        <f>VLOOKUP($AB105,'Zone Coordinates'!$D$2:$G$2058,3)</f>
        <v>136.95008809999999</v>
      </c>
      <c r="AT105">
        <f t="shared" si="11"/>
        <v>2.3902299482413052</v>
      </c>
    </row>
    <row r="106" spans="1:46" x14ac:dyDescent="0.25">
      <c r="A106">
        <v>1</v>
      </c>
      <c r="B106">
        <v>23201</v>
      </c>
      <c r="C106">
        <v>5</v>
      </c>
      <c r="D106">
        <v>1</v>
      </c>
      <c r="E106" t="str">
        <f t="shared" si="6"/>
        <v>2320151</v>
      </c>
      <c r="F106">
        <v>23201</v>
      </c>
      <c r="G106">
        <v>5</v>
      </c>
      <c r="H106">
        <v>2</v>
      </c>
      <c r="I106">
        <v>3</v>
      </c>
      <c r="J106">
        <v>2</v>
      </c>
      <c r="K106">
        <v>5</v>
      </c>
      <c r="L106">
        <v>2</v>
      </c>
      <c r="M106">
        <v>5</v>
      </c>
      <c r="N106">
        <v>167</v>
      </c>
      <c r="O106">
        <v>8</v>
      </c>
      <c r="P106">
        <v>240</v>
      </c>
      <c r="Q106">
        <v>4</v>
      </c>
      <c r="R106">
        <v>1</v>
      </c>
      <c r="S106">
        <v>4</v>
      </c>
      <c r="T106">
        <v>6</v>
      </c>
      <c r="U106">
        <v>23201</v>
      </c>
      <c r="V106">
        <v>1</v>
      </c>
      <c r="W106">
        <v>1</v>
      </c>
      <c r="X106">
        <v>11</v>
      </c>
      <c r="Y106">
        <v>3</v>
      </c>
      <c r="Z106">
        <v>1</v>
      </c>
      <c r="AB106">
        <v>23201</v>
      </c>
      <c r="AC106">
        <v>1</v>
      </c>
      <c r="AJ106" t="str">
        <f t="shared" si="7"/>
        <v>23201517</v>
      </c>
      <c r="AK106">
        <v>0.46372499359348995</v>
      </c>
      <c r="AL106">
        <f>IF(AK106&lt;'Company Market Shares'!$E$4,1,IF(AND(AK106&gt;'Company Market Shares'!$E$4,AK106&lt;'Company Market Shares'!$E$5),2,IF(AND(AK106&gt;'Company Market Shares'!$E$5,AK106&lt;'Company Market Shares'!$E$6),3,IF(AND(AK106&gt;'Company Market Shares'!$E$6,AK106&lt;'Company Market Shares'!$E$7),4,5))))</f>
        <v>2</v>
      </c>
      <c r="AM106">
        <f>VLOOKUP($U106,'Zone Coordinates'!$D$2:$G$2058,2)</f>
        <v>34.861383699999998</v>
      </c>
      <c r="AN106">
        <f t="shared" si="8"/>
        <v>0.60844592736608305</v>
      </c>
      <c r="AO106">
        <f>VLOOKUP($U106,'Zone Coordinates'!$D$2:$G$2058,3)</f>
        <v>137.50140769999999</v>
      </c>
      <c r="AP106">
        <f t="shared" si="9"/>
        <v>2.3998522904920834</v>
      </c>
      <c r="AQ106">
        <f>VLOOKUP($AB106,'Zone Coordinates'!$D$2:$G$2058,2)</f>
        <v>34.861383699999998</v>
      </c>
      <c r="AR106">
        <f t="shared" si="10"/>
        <v>0.60844592736608305</v>
      </c>
      <c r="AS106">
        <f>VLOOKUP($AB106,'Zone Coordinates'!$D$2:$G$2058,3)</f>
        <v>137.50140769999999</v>
      </c>
      <c r="AT106">
        <f t="shared" si="11"/>
        <v>2.3998522904920834</v>
      </c>
    </row>
    <row r="107" spans="1:46" x14ac:dyDescent="0.25">
      <c r="A107">
        <v>1</v>
      </c>
      <c r="B107">
        <v>23204</v>
      </c>
      <c r="C107">
        <v>4</v>
      </c>
      <c r="D107">
        <v>3007</v>
      </c>
      <c r="E107" t="str">
        <f t="shared" si="6"/>
        <v>2320443007</v>
      </c>
      <c r="F107">
        <v>23204</v>
      </c>
      <c r="G107">
        <v>4</v>
      </c>
      <c r="H107">
        <v>3</v>
      </c>
      <c r="I107">
        <v>1</v>
      </c>
      <c r="J107">
        <v>2</v>
      </c>
      <c r="K107">
        <v>4</v>
      </c>
      <c r="L107">
        <v>1</v>
      </c>
      <c r="M107">
        <v>5</v>
      </c>
      <c r="N107">
        <v>122</v>
      </c>
      <c r="O107">
        <v>5</v>
      </c>
      <c r="P107">
        <v>25</v>
      </c>
      <c r="Q107">
        <v>3</v>
      </c>
      <c r="R107">
        <v>1</v>
      </c>
      <c r="S107">
        <v>8</v>
      </c>
      <c r="T107">
        <v>7</v>
      </c>
      <c r="U107">
        <v>17203</v>
      </c>
      <c r="V107">
        <v>5</v>
      </c>
      <c r="W107">
        <v>1</v>
      </c>
      <c r="X107">
        <v>13</v>
      </c>
      <c r="Y107">
        <v>3</v>
      </c>
      <c r="Z107">
        <v>1</v>
      </c>
      <c r="AA107">
        <v>1</v>
      </c>
      <c r="AB107">
        <v>23204</v>
      </c>
      <c r="AC107">
        <v>5</v>
      </c>
      <c r="AJ107" t="str">
        <f t="shared" si="7"/>
        <v>23204430077</v>
      </c>
      <c r="AK107">
        <v>0.51814006341772756</v>
      </c>
      <c r="AL107">
        <f>IF(AK107&lt;'Company Market Shares'!$E$4,1,IF(AND(AK107&gt;'Company Market Shares'!$E$4,AK107&lt;'Company Market Shares'!$E$5),2,IF(AND(AK107&gt;'Company Market Shares'!$E$5,AK107&lt;'Company Market Shares'!$E$6),3,IF(AND(AK107&gt;'Company Market Shares'!$E$6,AK107&lt;'Company Market Shares'!$E$7),4,5))))</f>
        <v>2</v>
      </c>
      <c r="AM107">
        <f>VLOOKUP($U107,'Zone Coordinates'!$D$2:$G$2058,2)</f>
        <v>36.443464200000001</v>
      </c>
      <c r="AN107">
        <f t="shared" si="8"/>
        <v>0.63605844112268128</v>
      </c>
      <c r="AO107">
        <f>VLOOKUP($U107,'Zone Coordinates'!$D$2:$G$2058,3)</f>
        <v>136.61233580000001</v>
      </c>
      <c r="AP107">
        <f t="shared" si="9"/>
        <v>2.3843350585501217</v>
      </c>
      <c r="AQ107">
        <f>VLOOKUP($AB107,'Zone Coordinates'!$D$2:$G$2058,2)</f>
        <v>35.301718600000001</v>
      </c>
      <c r="AR107">
        <f t="shared" si="10"/>
        <v>0.61613122118252306</v>
      </c>
      <c r="AS107">
        <f>VLOOKUP($AB107,'Zone Coordinates'!$D$2:$G$2058,3)</f>
        <v>137.18945819999999</v>
      </c>
      <c r="AT107">
        <f t="shared" si="11"/>
        <v>2.3944077446171335</v>
      </c>
    </row>
    <row r="108" spans="1:46" x14ac:dyDescent="0.25">
      <c r="A108">
        <v>1</v>
      </c>
      <c r="B108">
        <v>23204</v>
      </c>
      <c r="C108">
        <v>4</v>
      </c>
      <c r="D108">
        <v>3007</v>
      </c>
      <c r="E108" t="str">
        <f t="shared" si="6"/>
        <v>2320443007</v>
      </c>
      <c r="F108">
        <v>23204</v>
      </c>
      <c r="G108">
        <v>4</v>
      </c>
      <c r="H108">
        <v>3</v>
      </c>
      <c r="I108">
        <v>1</v>
      </c>
      <c r="J108">
        <v>2</v>
      </c>
      <c r="K108">
        <v>4</v>
      </c>
      <c r="L108">
        <v>2</v>
      </c>
      <c r="M108">
        <v>5</v>
      </c>
      <c r="N108">
        <v>122</v>
      </c>
      <c r="O108">
        <v>5</v>
      </c>
      <c r="P108">
        <v>25</v>
      </c>
      <c r="Q108">
        <v>3</v>
      </c>
      <c r="R108">
        <v>1</v>
      </c>
      <c r="S108">
        <v>8</v>
      </c>
      <c r="T108">
        <v>7</v>
      </c>
      <c r="U108">
        <v>14206</v>
      </c>
      <c r="V108">
        <v>5</v>
      </c>
      <c r="W108">
        <v>1</v>
      </c>
      <c r="X108">
        <v>13</v>
      </c>
      <c r="Y108">
        <v>1</v>
      </c>
      <c r="Z108">
        <v>1</v>
      </c>
      <c r="AA108">
        <v>1</v>
      </c>
      <c r="AB108">
        <v>23204</v>
      </c>
      <c r="AC108">
        <v>5</v>
      </c>
      <c r="AJ108" t="str">
        <f t="shared" si="7"/>
        <v>23204430077</v>
      </c>
      <c r="AK108">
        <v>0.34233975163735308</v>
      </c>
      <c r="AL108">
        <f>IF(AK108&lt;'Company Market Shares'!$E$4,1,IF(AND(AK108&gt;'Company Market Shares'!$E$4,AK108&lt;'Company Market Shares'!$E$5),2,IF(AND(AK108&gt;'Company Market Shares'!$E$5,AK108&lt;'Company Market Shares'!$E$6),3,IF(AND(AK108&gt;'Company Market Shares'!$E$6,AK108&lt;'Company Market Shares'!$E$7),4,5))))</f>
        <v>1</v>
      </c>
      <c r="AM108">
        <f>VLOOKUP($U108,'Zone Coordinates'!$D$2:$G$2058,2)</f>
        <v>35.3300129</v>
      </c>
      <c r="AN108">
        <f t="shared" si="8"/>
        <v>0.61662504987707012</v>
      </c>
      <c r="AO108">
        <f>VLOOKUP($U108,'Zone Coordinates'!$D$2:$G$2058,3)</f>
        <v>139.2384241</v>
      </c>
      <c r="AP108">
        <f t="shared" si="9"/>
        <v>2.4301689458332225</v>
      </c>
      <c r="AQ108">
        <f>VLOOKUP($AB108,'Zone Coordinates'!$D$2:$G$2058,2)</f>
        <v>35.301718600000001</v>
      </c>
      <c r="AR108">
        <f t="shared" si="10"/>
        <v>0.61613122118252306</v>
      </c>
      <c r="AS108">
        <f>VLOOKUP($AB108,'Zone Coordinates'!$D$2:$G$2058,3)</f>
        <v>137.18945819999999</v>
      </c>
      <c r="AT108">
        <f t="shared" si="11"/>
        <v>2.3944077446171335</v>
      </c>
    </row>
    <row r="109" spans="1:46" x14ac:dyDescent="0.25">
      <c r="A109">
        <v>1</v>
      </c>
      <c r="B109">
        <v>23211</v>
      </c>
      <c r="C109">
        <v>2</v>
      </c>
      <c r="D109">
        <v>1013</v>
      </c>
      <c r="E109" t="str">
        <f t="shared" si="6"/>
        <v>2321121013</v>
      </c>
      <c r="F109">
        <v>23211</v>
      </c>
      <c r="G109">
        <v>2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5</v>
      </c>
      <c r="N109">
        <v>146</v>
      </c>
      <c r="O109">
        <v>7</v>
      </c>
      <c r="P109">
        <v>390</v>
      </c>
      <c r="Q109">
        <v>3</v>
      </c>
      <c r="R109">
        <v>1</v>
      </c>
      <c r="S109">
        <v>8</v>
      </c>
      <c r="T109">
        <v>7</v>
      </c>
      <c r="U109">
        <v>23211</v>
      </c>
      <c r="V109">
        <v>5</v>
      </c>
      <c r="AB109">
        <v>13106</v>
      </c>
      <c r="AC109">
        <v>5</v>
      </c>
      <c r="AD109">
        <v>1</v>
      </c>
      <c r="AE109">
        <v>11</v>
      </c>
      <c r="AF109">
        <v>1</v>
      </c>
      <c r="AG109">
        <v>1</v>
      </c>
      <c r="AI109">
        <v>1</v>
      </c>
      <c r="AJ109" t="str">
        <f t="shared" si="7"/>
        <v>23211210137</v>
      </c>
      <c r="AK109">
        <v>0.88337432051826803</v>
      </c>
      <c r="AL109">
        <f>IF(AK109&lt;'Company Market Shares'!$E$4,1,IF(AND(AK109&gt;'Company Market Shares'!$E$4,AK109&lt;'Company Market Shares'!$E$5),2,IF(AND(AK109&gt;'Company Market Shares'!$E$5,AK109&lt;'Company Market Shares'!$E$6),3,IF(AND(AK109&gt;'Company Market Shares'!$E$6,AK109&lt;'Company Market Shares'!$E$7),4,5))))</f>
        <v>3</v>
      </c>
      <c r="AM109">
        <f>VLOOKUP($U109,'Zone Coordinates'!$D$2:$G$2058,2)</f>
        <v>35.2912374</v>
      </c>
      <c r="AN109">
        <f t="shared" si="8"/>
        <v>0.61594828973296312</v>
      </c>
      <c r="AO109">
        <f>VLOOKUP($U109,'Zone Coordinates'!$D$2:$G$2058,3)</f>
        <v>137.58173210000001</v>
      </c>
      <c r="AP109">
        <f t="shared" si="9"/>
        <v>2.4012542157417727</v>
      </c>
      <c r="AQ109">
        <f>VLOOKUP($AB109,'Zone Coordinates'!$D$2:$G$2058,2)</f>
        <v>35.731638400000001</v>
      </c>
      <c r="AR109">
        <f t="shared" si="10"/>
        <v>0.62363473721203866</v>
      </c>
      <c r="AS109">
        <f>VLOOKUP($AB109,'Zone Coordinates'!$D$2:$G$2058,3)</f>
        <v>139.80975040000001</v>
      </c>
      <c r="AT109">
        <f t="shared" si="11"/>
        <v>2.4401404708714591</v>
      </c>
    </row>
    <row r="110" spans="1:46" x14ac:dyDescent="0.25">
      <c r="A110">
        <v>1</v>
      </c>
      <c r="B110">
        <v>23211</v>
      </c>
      <c r="C110">
        <v>2</v>
      </c>
      <c r="D110">
        <v>1018</v>
      </c>
      <c r="E110" t="str">
        <f t="shared" si="6"/>
        <v>2321121018</v>
      </c>
      <c r="F110">
        <v>23211</v>
      </c>
      <c r="G110">
        <v>2</v>
      </c>
      <c r="H110">
        <v>1</v>
      </c>
      <c r="I110">
        <v>1</v>
      </c>
      <c r="J110">
        <v>2</v>
      </c>
      <c r="K110">
        <v>3</v>
      </c>
      <c r="L110">
        <v>3</v>
      </c>
      <c r="M110">
        <v>5</v>
      </c>
      <c r="N110">
        <v>161</v>
      </c>
      <c r="O110">
        <v>7</v>
      </c>
      <c r="P110">
        <v>170</v>
      </c>
      <c r="Q110">
        <v>4</v>
      </c>
      <c r="R110">
        <v>1</v>
      </c>
      <c r="S110">
        <v>2</v>
      </c>
      <c r="T110">
        <v>1</v>
      </c>
      <c r="U110">
        <v>23100</v>
      </c>
      <c r="V110">
        <v>3</v>
      </c>
      <c r="W110">
        <v>1</v>
      </c>
      <c r="X110">
        <v>11</v>
      </c>
      <c r="Y110">
        <v>3</v>
      </c>
      <c r="Z110">
        <v>1</v>
      </c>
      <c r="AA110">
        <v>1</v>
      </c>
      <c r="AB110">
        <v>23211</v>
      </c>
      <c r="AC110">
        <v>3</v>
      </c>
      <c r="AJ110" t="str">
        <f t="shared" si="7"/>
        <v>23211210187</v>
      </c>
      <c r="AK110">
        <v>0.77407295589171421</v>
      </c>
      <c r="AL110">
        <f>IF(AK110&lt;'Company Market Shares'!$E$4,1,IF(AND(AK110&gt;'Company Market Shares'!$E$4,AK110&lt;'Company Market Shares'!$E$5),2,IF(AND(AK110&gt;'Company Market Shares'!$E$5,AK110&lt;'Company Market Shares'!$E$6),3,IF(AND(AK110&gt;'Company Market Shares'!$E$6,AK110&lt;'Company Market Shares'!$E$7),4,5))))</f>
        <v>2</v>
      </c>
      <c r="AM110">
        <f>VLOOKUP($U110,'Zone Coordinates'!$D$2:$G$2058,2)</f>
        <v>35.136727399999998</v>
      </c>
      <c r="AN110">
        <f t="shared" si="8"/>
        <v>0.61325158150570658</v>
      </c>
      <c r="AO110">
        <f>VLOOKUP($U110,'Zone Coordinates'!$D$2:$G$2058,3)</f>
        <v>136.93514300000001</v>
      </c>
      <c r="AP110">
        <f t="shared" si="9"/>
        <v>2.3899691070392657</v>
      </c>
      <c r="AQ110">
        <f>VLOOKUP($AB110,'Zone Coordinates'!$D$2:$G$2058,2)</f>
        <v>35.2912374</v>
      </c>
      <c r="AR110">
        <f t="shared" si="10"/>
        <v>0.61594828973296312</v>
      </c>
      <c r="AS110">
        <f>VLOOKUP($AB110,'Zone Coordinates'!$D$2:$G$2058,3)</f>
        <v>137.58173210000001</v>
      </c>
      <c r="AT110">
        <f t="shared" si="11"/>
        <v>2.4012542157417727</v>
      </c>
    </row>
    <row r="111" spans="1:46" x14ac:dyDescent="0.25">
      <c r="A111">
        <v>1</v>
      </c>
      <c r="B111">
        <v>23212</v>
      </c>
      <c r="C111">
        <v>4</v>
      </c>
      <c r="D111">
        <v>2007</v>
      </c>
      <c r="E111" t="str">
        <f t="shared" si="6"/>
        <v>2321242007</v>
      </c>
      <c r="F111">
        <v>23212</v>
      </c>
      <c r="G111">
        <v>4</v>
      </c>
      <c r="H111">
        <v>2</v>
      </c>
      <c r="I111">
        <v>1</v>
      </c>
      <c r="J111">
        <v>1</v>
      </c>
      <c r="K111">
        <v>9</v>
      </c>
      <c r="L111">
        <v>1</v>
      </c>
      <c r="M111">
        <v>5</v>
      </c>
      <c r="N111">
        <v>129</v>
      </c>
      <c r="O111">
        <v>5</v>
      </c>
      <c r="P111">
        <v>265</v>
      </c>
      <c r="Q111">
        <v>3</v>
      </c>
      <c r="R111">
        <v>1</v>
      </c>
      <c r="S111">
        <v>5</v>
      </c>
      <c r="T111">
        <v>6</v>
      </c>
      <c r="U111">
        <v>23212</v>
      </c>
      <c r="V111">
        <v>5</v>
      </c>
      <c r="AB111">
        <v>14106</v>
      </c>
      <c r="AC111">
        <v>5</v>
      </c>
      <c r="AD111">
        <v>1</v>
      </c>
      <c r="AE111">
        <v>21</v>
      </c>
      <c r="AF111">
        <v>7</v>
      </c>
      <c r="AG111">
        <v>1</v>
      </c>
      <c r="AI111">
        <v>4</v>
      </c>
      <c r="AJ111" t="str">
        <f t="shared" si="7"/>
        <v>23212420077</v>
      </c>
      <c r="AK111">
        <v>0.1102088858280017</v>
      </c>
      <c r="AL111">
        <f>IF(AK111&lt;'Company Market Shares'!$E$4,1,IF(AND(AK111&gt;'Company Market Shares'!$E$4,AK111&lt;'Company Market Shares'!$E$5),2,IF(AND(AK111&gt;'Company Market Shares'!$E$5,AK111&lt;'Company Market Shares'!$E$6),3,IF(AND(AK111&gt;'Company Market Shares'!$E$6,AK111&lt;'Company Market Shares'!$E$7),4,5))))</f>
        <v>1</v>
      </c>
      <c r="AM111">
        <f>VLOOKUP($U111,'Zone Coordinates'!$D$2:$G$2058,2)</f>
        <v>35.011158199999997</v>
      </c>
      <c r="AN111">
        <f t="shared" si="8"/>
        <v>0.61105998552661134</v>
      </c>
      <c r="AO111">
        <f>VLOOKUP($U111,'Zone Coordinates'!$D$2:$G$2058,3)</f>
        <v>137.12644879999999</v>
      </c>
      <c r="AP111">
        <f t="shared" si="9"/>
        <v>2.3933080231274269</v>
      </c>
      <c r="AQ111">
        <f>VLOOKUP($AB111,'Zone Coordinates'!$D$2:$G$2058,2)</f>
        <v>35.498101200000001</v>
      </c>
      <c r="AR111">
        <f t="shared" si="10"/>
        <v>0.61955874414615009</v>
      </c>
      <c r="AS111">
        <f>VLOOKUP($AB111,'Zone Coordinates'!$D$2:$G$2058,3)</f>
        <v>139.60847179999999</v>
      </c>
      <c r="AT111">
        <f t="shared" si="11"/>
        <v>2.4366274965876542</v>
      </c>
    </row>
    <row r="112" spans="1:46" x14ac:dyDescent="0.25">
      <c r="A112">
        <v>1</v>
      </c>
      <c r="B112">
        <v>23212</v>
      </c>
      <c r="C112">
        <v>4</v>
      </c>
      <c r="D112">
        <v>2007</v>
      </c>
      <c r="E112" t="str">
        <f t="shared" si="6"/>
        <v>2321242007</v>
      </c>
      <c r="F112">
        <v>23212</v>
      </c>
      <c r="G112">
        <v>4</v>
      </c>
      <c r="H112">
        <v>2</v>
      </c>
      <c r="I112">
        <v>1</v>
      </c>
      <c r="J112">
        <v>1</v>
      </c>
      <c r="K112">
        <v>9</v>
      </c>
      <c r="L112">
        <v>5</v>
      </c>
      <c r="M112">
        <v>5</v>
      </c>
      <c r="N112">
        <v>129</v>
      </c>
      <c r="O112">
        <v>5</v>
      </c>
      <c r="P112">
        <v>265</v>
      </c>
      <c r="Q112">
        <v>3</v>
      </c>
      <c r="R112">
        <v>1</v>
      </c>
      <c r="S112">
        <v>5</v>
      </c>
      <c r="T112">
        <v>6</v>
      </c>
      <c r="U112">
        <v>23212</v>
      </c>
      <c r="V112">
        <v>5</v>
      </c>
      <c r="AB112">
        <v>13102</v>
      </c>
      <c r="AC112">
        <v>5</v>
      </c>
      <c r="AD112">
        <v>1</v>
      </c>
      <c r="AE112">
        <v>21</v>
      </c>
      <c r="AF112">
        <v>7</v>
      </c>
      <c r="AG112">
        <v>1</v>
      </c>
      <c r="AI112">
        <v>4</v>
      </c>
      <c r="AJ112" t="str">
        <f t="shared" si="7"/>
        <v>23212420077</v>
      </c>
      <c r="AK112">
        <v>0.72389733148859714</v>
      </c>
      <c r="AL112">
        <f>IF(AK112&lt;'Company Market Shares'!$E$4,1,IF(AND(AK112&gt;'Company Market Shares'!$E$4,AK112&lt;'Company Market Shares'!$E$5),2,IF(AND(AK112&gt;'Company Market Shares'!$E$5,AK112&lt;'Company Market Shares'!$E$6),3,IF(AND(AK112&gt;'Company Market Shares'!$E$6,AK112&lt;'Company Market Shares'!$E$7),4,5))))</f>
        <v>2</v>
      </c>
      <c r="AM112">
        <f>VLOOKUP($U112,'Zone Coordinates'!$D$2:$G$2058,2)</f>
        <v>35.011158199999997</v>
      </c>
      <c r="AN112">
        <f t="shared" si="8"/>
        <v>0.61105998552661134</v>
      </c>
      <c r="AO112">
        <f>VLOOKUP($U112,'Zone Coordinates'!$D$2:$G$2058,3)</f>
        <v>137.12644879999999</v>
      </c>
      <c r="AP112">
        <f t="shared" si="9"/>
        <v>2.3933080231274269</v>
      </c>
      <c r="AQ112">
        <f>VLOOKUP($AB112,'Zone Coordinates'!$D$2:$G$2058,2)</f>
        <v>35.696634000000003</v>
      </c>
      <c r="AR112">
        <f t="shared" si="10"/>
        <v>0.62302379517935358</v>
      </c>
      <c r="AS112">
        <f>VLOOKUP($AB112,'Zone Coordinates'!$D$2:$G$2058,3)</f>
        <v>139.79319749999999</v>
      </c>
      <c r="AT112">
        <f t="shared" si="11"/>
        <v>2.4398515682657056</v>
      </c>
    </row>
    <row r="113" spans="1:46" x14ac:dyDescent="0.25">
      <c r="A113">
        <v>1</v>
      </c>
      <c r="B113">
        <v>23212</v>
      </c>
      <c r="C113">
        <v>4</v>
      </c>
      <c r="D113">
        <v>2007</v>
      </c>
      <c r="E113" t="str">
        <f t="shared" si="6"/>
        <v>2321242007</v>
      </c>
      <c r="F113">
        <v>23212</v>
      </c>
      <c r="G113">
        <v>4</v>
      </c>
      <c r="H113">
        <v>2</v>
      </c>
      <c r="I113">
        <v>1</v>
      </c>
      <c r="J113">
        <v>1</v>
      </c>
      <c r="K113">
        <v>9</v>
      </c>
      <c r="L113">
        <v>8</v>
      </c>
      <c r="M113">
        <v>5</v>
      </c>
      <c r="N113">
        <v>129</v>
      </c>
      <c r="O113">
        <v>5</v>
      </c>
      <c r="P113">
        <v>265</v>
      </c>
      <c r="Q113">
        <v>3</v>
      </c>
      <c r="R113">
        <v>1</v>
      </c>
      <c r="S113">
        <v>5</v>
      </c>
      <c r="T113">
        <v>6</v>
      </c>
      <c r="U113">
        <v>23212</v>
      </c>
      <c r="V113">
        <v>3</v>
      </c>
      <c r="AB113">
        <v>23106</v>
      </c>
      <c r="AC113">
        <v>3</v>
      </c>
      <c r="AD113">
        <v>1</v>
      </c>
      <c r="AE113">
        <v>21</v>
      </c>
      <c r="AF113">
        <v>7</v>
      </c>
      <c r="AG113">
        <v>1</v>
      </c>
      <c r="AI113">
        <v>4</v>
      </c>
      <c r="AJ113" t="str">
        <f t="shared" si="7"/>
        <v>23212420077</v>
      </c>
      <c r="AK113">
        <v>0.38366976478259596</v>
      </c>
      <c r="AL113">
        <f>IF(AK113&lt;'Company Market Shares'!$E$4,1,IF(AND(AK113&gt;'Company Market Shares'!$E$4,AK113&lt;'Company Market Shares'!$E$5),2,IF(AND(AK113&gt;'Company Market Shares'!$E$5,AK113&lt;'Company Market Shares'!$E$6),3,IF(AND(AK113&gt;'Company Market Shares'!$E$6,AK113&lt;'Company Market Shares'!$E$7),4,5))))</f>
        <v>1</v>
      </c>
      <c r="AM113">
        <f>VLOOKUP($U113,'Zone Coordinates'!$D$2:$G$2058,2)</f>
        <v>35.011158199999997</v>
      </c>
      <c r="AN113">
        <f t="shared" si="8"/>
        <v>0.61105998552661134</v>
      </c>
      <c r="AO113">
        <f>VLOOKUP($U113,'Zone Coordinates'!$D$2:$G$2058,3)</f>
        <v>137.12644879999999</v>
      </c>
      <c r="AP113">
        <f t="shared" si="9"/>
        <v>2.3933080231274269</v>
      </c>
      <c r="AQ113">
        <f>VLOOKUP($AB113,'Zone Coordinates'!$D$2:$G$2058,2)</f>
        <v>35.187503599999999</v>
      </c>
      <c r="AR113">
        <f t="shared" si="10"/>
        <v>0.61413779337735774</v>
      </c>
      <c r="AS113">
        <f>VLOOKUP($AB113,'Zone Coordinates'!$D$2:$G$2058,3)</f>
        <v>136.92979410000001</v>
      </c>
      <c r="AT113">
        <f t="shared" si="11"/>
        <v>2.3898757511229056</v>
      </c>
    </row>
    <row r="114" spans="1:46" x14ac:dyDescent="0.25">
      <c r="A114">
        <v>1</v>
      </c>
      <c r="B114">
        <v>23215</v>
      </c>
      <c r="C114">
        <v>4</v>
      </c>
      <c r="D114">
        <v>7001</v>
      </c>
      <c r="E114" t="str">
        <f t="shared" si="6"/>
        <v>2321547001</v>
      </c>
      <c r="F114">
        <v>23215</v>
      </c>
      <c r="G114">
        <v>4</v>
      </c>
      <c r="H114">
        <v>4</v>
      </c>
      <c r="I114">
        <v>3</v>
      </c>
      <c r="J114">
        <v>2</v>
      </c>
      <c r="K114">
        <v>1</v>
      </c>
      <c r="L114">
        <v>1</v>
      </c>
      <c r="M114">
        <v>5</v>
      </c>
      <c r="N114">
        <v>118</v>
      </c>
      <c r="O114">
        <v>5</v>
      </c>
      <c r="P114">
        <v>20</v>
      </c>
      <c r="Q114">
        <v>3</v>
      </c>
      <c r="R114">
        <v>1</v>
      </c>
      <c r="S114">
        <v>7</v>
      </c>
      <c r="T114">
        <v>7</v>
      </c>
      <c r="U114">
        <v>23105</v>
      </c>
      <c r="V114">
        <v>3</v>
      </c>
      <c r="W114">
        <v>1</v>
      </c>
      <c r="X114">
        <v>19</v>
      </c>
      <c r="Y114">
        <v>1</v>
      </c>
      <c r="Z114">
        <v>1</v>
      </c>
      <c r="AA114">
        <v>2</v>
      </c>
      <c r="AB114">
        <v>23215</v>
      </c>
      <c r="AC114">
        <v>3</v>
      </c>
      <c r="AJ114" t="str">
        <f t="shared" si="7"/>
        <v>23215470017</v>
      </c>
      <c r="AK114">
        <v>0.2022413104189098</v>
      </c>
      <c r="AL114">
        <f>IF(AK114&lt;'Company Market Shares'!$E$4,1,IF(AND(AK114&gt;'Company Market Shares'!$E$4,AK114&lt;'Company Market Shares'!$E$5),2,IF(AND(AK114&gt;'Company Market Shares'!$E$5,AK114&lt;'Company Market Shares'!$E$6),3,IF(AND(AK114&gt;'Company Market Shares'!$E$6,AK114&lt;'Company Market Shares'!$E$7),4,5))))</f>
        <v>1</v>
      </c>
      <c r="AM114">
        <f>VLOOKUP($U114,'Zone Coordinates'!$D$2:$G$2058,2)</f>
        <v>35.191659999999999</v>
      </c>
      <c r="AN114">
        <f t="shared" si="8"/>
        <v>0.61421033624238763</v>
      </c>
      <c r="AO114">
        <f>VLOOKUP($U114,'Zone Coordinates'!$D$2:$G$2058,3)</f>
        <v>136.8930234</v>
      </c>
      <c r="AP114">
        <f t="shared" si="9"/>
        <v>2.3892339813396428</v>
      </c>
      <c r="AQ114">
        <f>VLOOKUP($AB114,'Zone Coordinates'!$D$2:$G$2058,2)</f>
        <v>35.424821999999999</v>
      </c>
      <c r="AR114">
        <f t="shared" si="10"/>
        <v>0.61827978083292268</v>
      </c>
      <c r="AS114">
        <f>VLOOKUP($AB114,'Zone Coordinates'!$D$2:$G$2058,3)</f>
        <v>137.04999190000001</v>
      </c>
      <c r="AT114">
        <f t="shared" si="11"/>
        <v>2.3919735984865595</v>
      </c>
    </row>
    <row r="115" spans="1:46" x14ac:dyDescent="0.25">
      <c r="A115">
        <v>1</v>
      </c>
      <c r="B115">
        <v>23216</v>
      </c>
      <c r="C115">
        <v>5</v>
      </c>
      <c r="D115">
        <v>3</v>
      </c>
      <c r="E115" t="str">
        <f t="shared" si="6"/>
        <v>2321653</v>
      </c>
      <c r="F115">
        <v>23216</v>
      </c>
      <c r="G115">
        <v>5</v>
      </c>
      <c r="H115">
        <v>3</v>
      </c>
      <c r="I115">
        <v>3</v>
      </c>
      <c r="J115">
        <v>2</v>
      </c>
      <c r="K115">
        <v>3</v>
      </c>
      <c r="L115">
        <v>2</v>
      </c>
      <c r="M115">
        <v>5</v>
      </c>
      <c r="N115">
        <v>133</v>
      </c>
      <c r="O115">
        <v>5</v>
      </c>
      <c r="P115">
        <v>15</v>
      </c>
      <c r="Q115">
        <v>3</v>
      </c>
      <c r="R115">
        <v>1</v>
      </c>
      <c r="S115">
        <v>8</v>
      </c>
      <c r="T115">
        <v>7</v>
      </c>
      <c r="U115">
        <v>23102</v>
      </c>
      <c r="V115">
        <v>3</v>
      </c>
      <c r="W115">
        <v>1</v>
      </c>
      <c r="X115">
        <v>11</v>
      </c>
      <c r="Y115">
        <v>17</v>
      </c>
      <c r="Z115">
        <v>3</v>
      </c>
      <c r="AA115">
        <v>2</v>
      </c>
      <c r="AB115">
        <v>23216</v>
      </c>
      <c r="AC115">
        <v>3</v>
      </c>
      <c r="AJ115" t="str">
        <f t="shared" si="7"/>
        <v>23216537</v>
      </c>
      <c r="AK115">
        <v>6.5232052007196173E-2</v>
      </c>
      <c r="AL115">
        <f>IF(AK115&lt;'Company Market Shares'!$E$4,1,IF(AND(AK115&gt;'Company Market Shares'!$E$4,AK115&lt;'Company Market Shares'!$E$5),2,IF(AND(AK115&gt;'Company Market Shares'!$E$5,AK115&lt;'Company Market Shares'!$E$6),3,IF(AND(AK115&gt;'Company Market Shares'!$E$6,AK115&lt;'Company Market Shares'!$E$7),4,5))))</f>
        <v>1</v>
      </c>
      <c r="AM115">
        <f>VLOOKUP($U115,'Zone Coordinates'!$D$2:$G$2058,2)</f>
        <v>35.199319600000003</v>
      </c>
      <c r="AN115">
        <f t="shared" si="8"/>
        <v>0.61434402148177347</v>
      </c>
      <c r="AO115">
        <f>VLOOKUP($U115,'Zone Coordinates'!$D$2:$G$2058,3)</f>
        <v>136.96582419999999</v>
      </c>
      <c r="AP115">
        <f t="shared" si="9"/>
        <v>2.3905045949977284</v>
      </c>
      <c r="AQ115">
        <f>VLOOKUP($AB115,'Zone Coordinates'!$D$2:$G$2058,2)</f>
        <v>34.942571399999999</v>
      </c>
      <c r="AR115">
        <f t="shared" si="10"/>
        <v>0.60986292004320453</v>
      </c>
      <c r="AS115">
        <f>VLOOKUP($AB115,'Zone Coordinates'!$D$2:$G$2058,3)</f>
        <v>136.89257910000001</v>
      </c>
      <c r="AT115">
        <f t="shared" si="11"/>
        <v>2.3892262268417759</v>
      </c>
    </row>
    <row r="116" spans="1:46" x14ac:dyDescent="0.25">
      <c r="A116">
        <v>1</v>
      </c>
      <c r="B116">
        <v>23211</v>
      </c>
      <c r="C116">
        <v>2</v>
      </c>
      <c r="D116">
        <v>1013</v>
      </c>
      <c r="E116" t="str">
        <f t="shared" si="6"/>
        <v>2321121013</v>
      </c>
      <c r="F116">
        <v>23211</v>
      </c>
      <c r="G116">
        <v>2</v>
      </c>
      <c r="H116">
        <v>1</v>
      </c>
      <c r="I116">
        <v>1</v>
      </c>
      <c r="J116">
        <v>2</v>
      </c>
      <c r="K116">
        <v>1</v>
      </c>
      <c r="L116">
        <v>1</v>
      </c>
      <c r="M116">
        <v>6</v>
      </c>
      <c r="N116">
        <v>161</v>
      </c>
      <c r="O116">
        <v>7</v>
      </c>
      <c r="P116">
        <v>210</v>
      </c>
      <c r="Q116">
        <v>3</v>
      </c>
      <c r="R116">
        <v>1</v>
      </c>
      <c r="S116">
        <v>8</v>
      </c>
      <c r="T116">
        <v>7</v>
      </c>
      <c r="U116">
        <v>13106</v>
      </c>
      <c r="V116">
        <v>5</v>
      </c>
      <c r="W116">
        <v>1</v>
      </c>
      <c r="X116">
        <v>11</v>
      </c>
      <c r="Y116">
        <v>1</v>
      </c>
      <c r="Z116">
        <v>1</v>
      </c>
      <c r="AA116">
        <v>1</v>
      </c>
      <c r="AB116">
        <v>23211</v>
      </c>
      <c r="AC116">
        <v>5</v>
      </c>
      <c r="AJ116" t="str">
        <f t="shared" si="7"/>
        <v>23211210137</v>
      </c>
      <c r="AK116">
        <v>0.61206629036618054</v>
      </c>
      <c r="AL116">
        <f>IF(AK116&lt;'Company Market Shares'!$E$4,1,IF(AND(AK116&gt;'Company Market Shares'!$E$4,AK116&lt;'Company Market Shares'!$E$5),2,IF(AND(AK116&gt;'Company Market Shares'!$E$5,AK116&lt;'Company Market Shares'!$E$6),3,IF(AND(AK116&gt;'Company Market Shares'!$E$6,AK116&lt;'Company Market Shares'!$E$7),4,5))))</f>
        <v>2</v>
      </c>
      <c r="AM116">
        <f>VLOOKUP($U116,'Zone Coordinates'!$D$2:$G$2058,2)</f>
        <v>35.731638400000001</v>
      </c>
      <c r="AN116">
        <f t="shared" si="8"/>
        <v>0.62363473721203866</v>
      </c>
      <c r="AO116">
        <f>VLOOKUP($U116,'Zone Coordinates'!$D$2:$G$2058,3)</f>
        <v>139.80975040000001</v>
      </c>
      <c r="AP116">
        <f t="shared" si="9"/>
        <v>2.4401404708714591</v>
      </c>
      <c r="AQ116">
        <f>VLOOKUP($AB116,'Zone Coordinates'!$D$2:$G$2058,2)</f>
        <v>35.2912374</v>
      </c>
      <c r="AR116">
        <f t="shared" si="10"/>
        <v>0.61594828973296312</v>
      </c>
      <c r="AS116">
        <f>VLOOKUP($AB116,'Zone Coordinates'!$D$2:$G$2058,3)</f>
        <v>137.58173210000001</v>
      </c>
      <c r="AT116">
        <f t="shared" si="11"/>
        <v>2.4012542157417727</v>
      </c>
    </row>
    <row r="117" spans="1:46" x14ac:dyDescent="0.25">
      <c r="A117">
        <v>1</v>
      </c>
      <c r="B117">
        <v>23212</v>
      </c>
      <c r="C117">
        <v>4</v>
      </c>
      <c r="D117">
        <v>2007</v>
      </c>
      <c r="E117" t="str">
        <f t="shared" si="6"/>
        <v>2321242007</v>
      </c>
      <c r="F117">
        <v>23212</v>
      </c>
      <c r="G117">
        <v>4</v>
      </c>
      <c r="H117">
        <v>2</v>
      </c>
      <c r="I117">
        <v>1</v>
      </c>
      <c r="J117">
        <v>1</v>
      </c>
      <c r="K117">
        <v>9</v>
      </c>
      <c r="L117">
        <v>7</v>
      </c>
      <c r="M117">
        <v>6</v>
      </c>
      <c r="N117">
        <v>129</v>
      </c>
      <c r="O117">
        <v>5</v>
      </c>
      <c r="P117">
        <v>318</v>
      </c>
      <c r="Q117">
        <v>3</v>
      </c>
      <c r="R117">
        <v>1</v>
      </c>
      <c r="S117">
        <v>5</v>
      </c>
      <c r="T117">
        <v>6</v>
      </c>
      <c r="U117">
        <v>23212</v>
      </c>
      <c r="V117">
        <v>3</v>
      </c>
      <c r="AB117">
        <v>23201</v>
      </c>
      <c r="AC117">
        <v>3</v>
      </c>
      <c r="AD117">
        <v>1</v>
      </c>
      <c r="AE117">
        <v>21</v>
      </c>
      <c r="AF117">
        <v>7</v>
      </c>
      <c r="AG117">
        <v>1</v>
      </c>
      <c r="AI117">
        <v>4</v>
      </c>
      <c r="AJ117" t="str">
        <f t="shared" si="7"/>
        <v>23212420077</v>
      </c>
      <c r="AK117">
        <v>0.44749716835559217</v>
      </c>
      <c r="AL117">
        <f>IF(AK117&lt;'Company Market Shares'!$E$4,1,IF(AND(AK117&gt;'Company Market Shares'!$E$4,AK117&lt;'Company Market Shares'!$E$5),2,IF(AND(AK117&gt;'Company Market Shares'!$E$5,AK117&lt;'Company Market Shares'!$E$6),3,IF(AND(AK117&gt;'Company Market Shares'!$E$6,AK117&lt;'Company Market Shares'!$E$7),4,5))))</f>
        <v>1</v>
      </c>
      <c r="AM117">
        <f>VLOOKUP($U117,'Zone Coordinates'!$D$2:$G$2058,2)</f>
        <v>35.011158199999997</v>
      </c>
      <c r="AN117">
        <f t="shared" si="8"/>
        <v>0.61105998552661134</v>
      </c>
      <c r="AO117">
        <f>VLOOKUP($U117,'Zone Coordinates'!$D$2:$G$2058,3)</f>
        <v>137.12644879999999</v>
      </c>
      <c r="AP117">
        <f t="shared" si="9"/>
        <v>2.3933080231274269</v>
      </c>
      <c r="AQ117">
        <f>VLOOKUP($AB117,'Zone Coordinates'!$D$2:$G$2058,2)</f>
        <v>34.861383699999998</v>
      </c>
      <c r="AR117">
        <f t="shared" si="10"/>
        <v>0.60844592736608305</v>
      </c>
      <c r="AS117">
        <f>VLOOKUP($AB117,'Zone Coordinates'!$D$2:$G$2058,3)</f>
        <v>137.50140769999999</v>
      </c>
      <c r="AT117">
        <f t="shared" si="11"/>
        <v>2.3998522904920834</v>
      </c>
    </row>
    <row r="118" spans="1:46" x14ac:dyDescent="0.25">
      <c r="A118">
        <v>1</v>
      </c>
      <c r="B118">
        <v>24202</v>
      </c>
      <c r="C118">
        <v>3</v>
      </c>
      <c r="D118">
        <v>6054</v>
      </c>
      <c r="E118" t="str">
        <f t="shared" si="6"/>
        <v>2420236054</v>
      </c>
      <c r="F118">
        <v>24202</v>
      </c>
      <c r="G118">
        <v>3</v>
      </c>
      <c r="H118">
        <v>1</v>
      </c>
      <c r="I118">
        <v>1</v>
      </c>
      <c r="J118">
        <v>2</v>
      </c>
      <c r="K118">
        <v>3</v>
      </c>
      <c r="L118">
        <v>1</v>
      </c>
      <c r="M118">
        <v>6</v>
      </c>
      <c r="N118">
        <v>175</v>
      </c>
      <c r="O118">
        <v>17</v>
      </c>
      <c r="P118">
        <v>150</v>
      </c>
      <c r="Q118">
        <v>3</v>
      </c>
      <c r="R118">
        <v>1</v>
      </c>
      <c r="S118">
        <v>5</v>
      </c>
      <c r="T118">
        <v>6</v>
      </c>
      <c r="U118">
        <v>6201</v>
      </c>
      <c r="V118">
        <v>5</v>
      </c>
      <c r="W118">
        <v>1</v>
      </c>
      <c r="AA118">
        <v>3</v>
      </c>
      <c r="AB118">
        <v>24202</v>
      </c>
      <c r="AC118">
        <v>5</v>
      </c>
      <c r="AJ118" t="str">
        <f t="shared" si="7"/>
        <v>24202360547</v>
      </c>
      <c r="AK118">
        <v>0.73272533855358823</v>
      </c>
      <c r="AL118">
        <f>IF(AK118&lt;'Company Market Shares'!$E$4,1,IF(AND(AK118&gt;'Company Market Shares'!$E$4,AK118&lt;'Company Market Shares'!$E$5),2,IF(AND(AK118&gt;'Company Market Shares'!$E$5,AK118&lt;'Company Market Shares'!$E$6),3,IF(AND(AK118&gt;'Company Market Shares'!$E$6,AK118&lt;'Company Market Shares'!$E$7),4,5))))</f>
        <v>2</v>
      </c>
      <c r="AM118">
        <f>VLOOKUP($U118,'Zone Coordinates'!$D$2:$G$2058,2)</f>
        <v>38.352117200000002</v>
      </c>
      <c r="AN118">
        <f t="shared" si="8"/>
        <v>0.66937072025074862</v>
      </c>
      <c r="AO118">
        <f>VLOOKUP($U118,'Zone Coordinates'!$D$2:$G$2058,3)</f>
        <v>140.53071019999999</v>
      </c>
      <c r="AP118">
        <f t="shared" si="9"/>
        <v>2.4527235931559788</v>
      </c>
      <c r="AQ118">
        <f>VLOOKUP($AB118,'Zone Coordinates'!$D$2:$G$2058,2)</f>
        <v>35.071916299999998</v>
      </c>
      <c r="AR118">
        <f t="shared" si="10"/>
        <v>0.61212041441886733</v>
      </c>
      <c r="AS118">
        <f>VLOOKUP($AB118,'Zone Coordinates'!$D$2:$G$2058,3)</f>
        <v>136.67770530000001</v>
      </c>
      <c r="AT118">
        <f t="shared" si="11"/>
        <v>2.3854759715555045</v>
      </c>
    </row>
    <row r="119" spans="1:46" x14ac:dyDescent="0.25">
      <c r="A119">
        <v>1</v>
      </c>
      <c r="B119">
        <v>23212</v>
      </c>
      <c r="C119">
        <v>4</v>
      </c>
      <c r="D119">
        <v>2007</v>
      </c>
      <c r="E119" t="str">
        <f t="shared" si="6"/>
        <v>2321242007</v>
      </c>
      <c r="F119">
        <v>23212</v>
      </c>
      <c r="G119">
        <v>4</v>
      </c>
      <c r="H119">
        <v>2</v>
      </c>
      <c r="I119">
        <v>1</v>
      </c>
      <c r="J119">
        <v>1</v>
      </c>
      <c r="K119">
        <v>9</v>
      </c>
      <c r="L119">
        <v>3</v>
      </c>
      <c r="M119">
        <v>7</v>
      </c>
      <c r="N119">
        <v>129</v>
      </c>
      <c r="O119">
        <v>5</v>
      </c>
      <c r="P119">
        <v>371</v>
      </c>
      <c r="Q119">
        <v>3</v>
      </c>
      <c r="R119">
        <v>1</v>
      </c>
      <c r="S119">
        <v>5</v>
      </c>
      <c r="T119">
        <v>6</v>
      </c>
      <c r="U119">
        <v>23212</v>
      </c>
      <c r="V119">
        <v>5</v>
      </c>
      <c r="AB119">
        <v>3201</v>
      </c>
      <c r="AC119">
        <v>5</v>
      </c>
      <c r="AD119">
        <v>1</v>
      </c>
      <c r="AE119">
        <v>21</v>
      </c>
      <c r="AF119">
        <v>7</v>
      </c>
      <c r="AG119">
        <v>1</v>
      </c>
      <c r="AI119">
        <v>4</v>
      </c>
      <c r="AJ119" t="str">
        <f t="shared" si="7"/>
        <v>23212420077</v>
      </c>
      <c r="AK119">
        <v>0.48484704588334382</v>
      </c>
      <c r="AL119">
        <f>IF(AK119&lt;'Company Market Shares'!$E$4,1,IF(AND(AK119&gt;'Company Market Shares'!$E$4,AK119&lt;'Company Market Shares'!$E$5),2,IF(AND(AK119&gt;'Company Market Shares'!$E$5,AK119&lt;'Company Market Shares'!$E$6),3,IF(AND(AK119&gt;'Company Market Shares'!$E$6,AK119&lt;'Company Market Shares'!$E$7),4,5))))</f>
        <v>2</v>
      </c>
      <c r="AM119">
        <f>VLOOKUP($U119,'Zone Coordinates'!$D$2:$G$2058,2)</f>
        <v>35.011158199999997</v>
      </c>
      <c r="AN119">
        <f t="shared" si="8"/>
        <v>0.61105998552661134</v>
      </c>
      <c r="AO119">
        <f>VLOOKUP($U119,'Zone Coordinates'!$D$2:$G$2058,3)</f>
        <v>137.12644879999999</v>
      </c>
      <c r="AP119">
        <f t="shared" si="9"/>
        <v>2.3933080231274269</v>
      </c>
      <c r="AQ119">
        <f>VLOOKUP($AB119,'Zone Coordinates'!$D$2:$G$2058,2)</f>
        <v>39.930278299999998</v>
      </c>
      <c r="AR119">
        <f t="shared" si="10"/>
        <v>0.696914827572644</v>
      </c>
      <c r="AS119">
        <f>VLOOKUP($AB119,'Zone Coordinates'!$D$2:$G$2058,3)</f>
        <v>141.52733280000001</v>
      </c>
      <c r="AT119">
        <f t="shared" si="11"/>
        <v>2.4701179389257657</v>
      </c>
    </row>
    <row r="120" spans="1:46" x14ac:dyDescent="0.25">
      <c r="A120">
        <v>1</v>
      </c>
      <c r="B120">
        <v>21212</v>
      </c>
      <c r="C120">
        <v>1</v>
      </c>
      <c r="D120">
        <v>4</v>
      </c>
      <c r="E120" t="str">
        <f t="shared" si="6"/>
        <v>2121214</v>
      </c>
      <c r="F120">
        <v>21212</v>
      </c>
      <c r="G120">
        <v>1</v>
      </c>
      <c r="H120">
        <v>1</v>
      </c>
      <c r="I120">
        <v>1</v>
      </c>
      <c r="J120">
        <v>1</v>
      </c>
      <c r="K120">
        <v>6</v>
      </c>
      <c r="L120">
        <v>5</v>
      </c>
      <c r="M120">
        <v>8</v>
      </c>
      <c r="N120">
        <v>176</v>
      </c>
      <c r="O120">
        <v>10</v>
      </c>
      <c r="P120">
        <v>80</v>
      </c>
      <c r="Q120">
        <v>3</v>
      </c>
      <c r="R120">
        <v>1</v>
      </c>
      <c r="S120">
        <v>20</v>
      </c>
      <c r="T120">
        <v>9</v>
      </c>
      <c r="U120">
        <v>21212</v>
      </c>
      <c r="V120">
        <v>2</v>
      </c>
      <c r="AB120">
        <v>21208</v>
      </c>
      <c r="AC120">
        <v>2</v>
      </c>
      <c r="AD120">
        <v>1</v>
      </c>
      <c r="AH120">
        <v>3</v>
      </c>
      <c r="AJ120" t="str">
        <f t="shared" si="7"/>
        <v>21212147</v>
      </c>
      <c r="AK120">
        <v>0.48530177218205639</v>
      </c>
      <c r="AL120">
        <f>IF(AK120&lt;'Company Market Shares'!$E$4,1,IF(AND(AK120&gt;'Company Market Shares'!$E$4,AK120&lt;'Company Market Shares'!$E$5),2,IF(AND(AK120&gt;'Company Market Shares'!$E$5,AK120&lt;'Company Market Shares'!$E$6),3,IF(AND(AK120&gt;'Company Market Shares'!$E$6,AK120&lt;'Company Market Shares'!$E$7),4,5))))</f>
        <v>2</v>
      </c>
      <c r="AM120">
        <f>VLOOKUP($U120,'Zone Coordinates'!$D$2:$G$2058,2)</f>
        <v>35.403479799999999</v>
      </c>
      <c r="AN120">
        <f t="shared" si="8"/>
        <v>0.61790728917330351</v>
      </c>
      <c r="AO120">
        <f>VLOOKUP($U120,'Zone Coordinates'!$D$2:$G$2058,3)</f>
        <v>137.28042350000001</v>
      </c>
      <c r="AP120">
        <f t="shared" si="9"/>
        <v>2.3959953886071981</v>
      </c>
      <c r="AQ120">
        <f>VLOOKUP($AB120,'Zone Coordinates'!$D$2:$G$2058,2)</f>
        <v>35.4748254</v>
      </c>
      <c r="AR120">
        <f t="shared" si="10"/>
        <v>0.61915250480011441</v>
      </c>
      <c r="AS120">
        <f>VLOOKUP($AB120,'Zone Coordinates'!$D$2:$G$2058,3)</f>
        <v>137.3511785</v>
      </c>
      <c r="AT120">
        <f t="shared" si="11"/>
        <v>2.3972302963194463</v>
      </c>
    </row>
    <row r="121" spans="1:46" x14ac:dyDescent="0.25">
      <c r="A121">
        <v>1</v>
      </c>
      <c r="B121">
        <v>23202</v>
      </c>
      <c r="C121">
        <v>2</v>
      </c>
      <c r="D121">
        <v>1014</v>
      </c>
      <c r="E121" t="str">
        <f t="shared" si="6"/>
        <v>2320221014</v>
      </c>
      <c r="F121">
        <v>23202</v>
      </c>
      <c r="G121">
        <v>2</v>
      </c>
      <c r="H121">
        <v>1</v>
      </c>
      <c r="I121">
        <v>3</v>
      </c>
      <c r="J121">
        <v>2</v>
      </c>
      <c r="K121">
        <v>1</v>
      </c>
      <c r="L121">
        <v>1</v>
      </c>
      <c r="M121">
        <v>8</v>
      </c>
      <c r="N121">
        <v>161</v>
      </c>
      <c r="O121">
        <v>7</v>
      </c>
      <c r="P121">
        <v>280</v>
      </c>
      <c r="Q121">
        <v>4</v>
      </c>
      <c r="R121">
        <v>1</v>
      </c>
      <c r="S121">
        <v>8</v>
      </c>
      <c r="T121">
        <v>7</v>
      </c>
      <c r="U121">
        <v>23100</v>
      </c>
      <c r="V121">
        <v>3</v>
      </c>
      <c r="X121">
        <v>11</v>
      </c>
      <c r="Y121">
        <v>8</v>
      </c>
      <c r="Z121">
        <v>2</v>
      </c>
      <c r="AA121">
        <v>2</v>
      </c>
      <c r="AB121">
        <v>23202</v>
      </c>
      <c r="AC121">
        <v>3</v>
      </c>
      <c r="AJ121" t="str">
        <f t="shared" si="7"/>
        <v>23202210147</v>
      </c>
      <c r="AK121">
        <v>0.84853547749632285</v>
      </c>
      <c r="AL121">
        <f>IF(AK121&lt;'Company Market Shares'!$E$4,1,IF(AND(AK121&gt;'Company Market Shares'!$E$4,AK121&lt;'Company Market Shares'!$E$5),2,IF(AND(AK121&gt;'Company Market Shares'!$E$5,AK121&lt;'Company Market Shares'!$E$6),3,IF(AND(AK121&gt;'Company Market Shares'!$E$6,AK121&lt;'Company Market Shares'!$E$7),4,5))))</f>
        <v>3</v>
      </c>
      <c r="AM121">
        <f>VLOOKUP($U121,'Zone Coordinates'!$D$2:$G$2058,2)</f>
        <v>35.136727399999998</v>
      </c>
      <c r="AN121">
        <f t="shared" si="8"/>
        <v>0.61325158150570658</v>
      </c>
      <c r="AO121">
        <f>VLOOKUP($U121,'Zone Coordinates'!$D$2:$G$2058,3)</f>
        <v>136.93514300000001</v>
      </c>
      <c r="AP121">
        <f t="shared" si="9"/>
        <v>2.3899691070392657</v>
      </c>
      <c r="AQ121">
        <f>VLOOKUP($AB121,'Zone Coordinates'!$D$2:$G$2058,2)</f>
        <v>35.041512900000001</v>
      </c>
      <c r="AR121">
        <f t="shared" si="10"/>
        <v>0.6115897749850665</v>
      </c>
      <c r="AS121">
        <f>VLOOKUP($AB121,'Zone Coordinates'!$D$2:$G$2058,3)</f>
        <v>137.42111600000001</v>
      </c>
      <c r="AT121">
        <f t="shared" si="11"/>
        <v>2.3984509359650601</v>
      </c>
    </row>
    <row r="122" spans="1:46" x14ac:dyDescent="0.25">
      <c r="A122">
        <v>1</v>
      </c>
      <c r="B122">
        <v>23212</v>
      </c>
      <c r="C122">
        <v>4</v>
      </c>
      <c r="D122">
        <v>2007</v>
      </c>
      <c r="E122" t="str">
        <f t="shared" si="6"/>
        <v>2321242007</v>
      </c>
      <c r="F122">
        <v>23212</v>
      </c>
      <c r="G122">
        <v>4</v>
      </c>
      <c r="H122">
        <v>2</v>
      </c>
      <c r="I122">
        <v>1</v>
      </c>
      <c r="J122">
        <v>1</v>
      </c>
      <c r="K122">
        <v>9</v>
      </c>
      <c r="L122">
        <v>4</v>
      </c>
      <c r="M122">
        <v>8</v>
      </c>
      <c r="N122">
        <v>129</v>
      </c>
      <c r="O122">
        <v>5</v>
      </c>
      <c r="P122">
        <v>424</v>
      </c>
      <c r="Q122">
        <v>3</v>
      </c>
      <c r="R122">
        <v>1</v>
      </c>
      <c r="S122">
        <v>5</v>
      </c>
      <c r="T122">
        <v>6</v>
      </c>
      <c r="U122">
        <v>23212</v>
      </c>
      <c r="V122">
        <v>6</v>
      </c>
      <c r="AB122">
        <v>35201</v>
      </c>
      <c r="AC122">
        <v>6</v>
      </c>
      <c r="AD122">
        <v>1</v>
      </c>
      <c r="AE122">
        <v>21</v>
      </c>
      <c r="AF122">
        <v>7</v>
      </c>
      <c r="AG122">
        <v>1</v>
      </c>
      <c r="AI122">
        <v>4</v>
      </c>
      <c r="AJ122" t="str">
        <f t="shared" si="7"/>
        <v>23212420077</v>
      </c>
      <c r="AK122">
        <v>0.70412254134918184</v>
      </c>
      <c r="AL122">
        <f>IF(AK122&lt;'Company Market Shares'!$E$4,1,IF(AND(AK122&gt;'Company Market Shares'!$E$4,AK122&lt;'Company Market Shares'!$E$5),2,IF(AND(AK122&gt;'Company Market Shares'!$E$5,AK122&lt;'Company Market Shares'!$E$6),3,IF(AND(AK122&gt;'Company Market Shares'!$E$6,AK122&lt;'Company Market Shares'!$E$7),4,5))))</f>
        <v>2</v>
      </c>
      <c r="AM122">
        <f>VLOOKUP($U122,'Zone Coordinates'!$D$2:$G$2058,2)</f>
        <v>35.011158199999997</v>
      </c>
      <c r="AN122">
        <f t="shared" si="8"/>
        <v>0.61105998552661134</v>
      </c>
      <c r="AO122">
        <f>VLOOKUP($U122,'Zone Coordinates'!$D$2:$G$2058,3)</f>
        <v>137.12644879999999</v>
      </c>
      <c r="AP122">
        <f t="shared" si="9"/>
        <v>2.3933080231274269</v>
      </c>
      <c r="AQ122">
        <f>VLOOKUP($AB122,'Zone Coordinates'!$D$2:$G$2058,2)</f>
        <v>34.373845500000002</v>
      </c>
      <c r="AR122">
        <f t="shared" si="10"/>
        <v>0.59993678054683652</v>
      </c>
      <c r="AS122">
        <f>VLOOKUP($AB122,'Zone Coordinates'!$D$2:$G$2058,3)</f>
        <v>131.17247589999999</v>
      </c>
      <c r="AT122">
        <f t="shared" si="11"/>
        <v>2.2893915924479122</v>
      </c>
    </row>
    <row r="123" spans="1:46" x14ac:dyDescent="0.25">
      <c r="A123">
        <v>1</v>
      </c>
      <c r="B123">
        <v>23212</v>
      </c>
      <c r="C123">
        <v>4</v>
      </c>
      <c r="D123">
        <v>2007</v>
      </c>
      <c r="E123" t="str">
        <f t="shared" si="6"/>
        <v>2321242007</v>
      </c>
      <c r="F123">
        <v>23212</v>
      </c>
      <c r="G123">
        <v>4</v>
      </c>
      <c r="H123">
        <v>2</v>
      </c>
      <c r="I123">
        <v>1</v>
      </c>
      <c r="J123">
        <v>1</v>
      </c>
      <c r="K123">
        <v>9</v>
      </c>
      <c r="L123">
        <v>9</v>
      </c>
      <c r="M123">
        <v>8</v>
      </c>
      <c r="N123">
        <v>129</v>
      </c>
      <c r="O123">
        <v>5</v>
      </c>
      <c r="P123">
        <v>424</v>
      </c>
      <c r="Q123">
        <v>3</v>
      </c>
      <c r="R123">
        <v>1</v>
      </c>
      <c r="S123">
        <v>5</v>
      </c>
      <c r="T123">
        <v>6</v>
      </c>
      <c r="U123">
        <v>23212</v>
      </c>
      <c r="V123">
        <v>2</v>
      </c>
      <c r="AB123">
        <v>23210</v>
      </c>
      <c r="AC123">
        <v>2</v>
      </c>
      <c r="AD123">
        <v>1</v>
      </c>
      <c r="AE123">
        <v>21</v>
      </c>
      <c r="AF123">
        <v>7</v>
      </c>
      <c r="AG123">
        <v>1</v>
      </c>
      <c r="AI123">
        <v>4</v>
      </c>
      <c r="AJ123" t="str">
        <f t="shared" si="7"/>
        <v>23212420077</v>
      </c>
      <c r="AK123">
        <v>0.98300743191562612</v>
      </c>
      <c r="AL123">
        <f>IF(AK123&lt;'Company Market Shares'!$E$4,1,IF(AND(AK123&gt;'Company Market Shares'!$E$4,AK123&lt;'Company Market Shares'!$E$5),2,IF(AND(AK123&gt;'Company Market Shares'!$E$5,AK123&lt;'Company Market Shares'!$E$6),3,IF(AND(AK123&gt;'Company Market Shares'!$E$6,AK123&lt;'Company Market Shares'!$E$7),4,5))))</f>
        <v>5</v>
      </c>
      <c r="AM123">
        <f>VLOOKUP($U123,'Zone Coordinates'!$D$2:$G$2058,2)</f>
        <v>35.011158199999997</v>
      </c>
      <c r="AN123">
        <f t="shared" si="8"/>
        <v>0.61105998552661134</v>
      </c>
      <c r="AO123">
        <f>VLOOKUP($U123,'Zone Coordinates'!$D$2:$G$2058,3)</f>
        <v>137.12644879999999</v>
      </c>
      <c r="AP123">
        <f t="shared" si="9"/>
        <v>2.3933080231274269</v>
      </c>
      <c r="AQ123">
        <f>VLOOKUP($AB123,'Zone Coordinates'!$D$2:$G$2058,2)</f>
        <v>35.06908</v>
      </c>
      <c r="AR123">
        <f t="shared" si="10"/>
        <v>0.61207091164529304</v>
      </c>
      <c r="AS123">
        <f>VLOOKUP($AB123,'Zone Coordinates'!$D$2:$G$2058,3)</f>
        <v>137.06907720000001</v>
      </c>
      <c r="AT123">
        <f t="shared" si="11"/>
        <v>2.3923066998102902</v>
      </c>
    </row>
    <row r="124" spans="1:46" x14ac:dyDescent="0.25">
      <c r="A124">
        <v>1</v>
      </c>
      <c r="B124">
        <v>21201</v>
      </c>
      <c r="C124">
        <v>2</v>
      </c>
      <c r="D124">
        <v>1006</v>
      </c>
      <c r="E124" t="str">
        <f t="shared" si="6"/>
        <v>2120121006</v>
      </c>
      <c r="F124">
        <v>21201</v>
      </c>
      <c r="G124">
        <v>2</v>
      </c>
      <c r="H124">
        <v>1</v>
      </c>
      <c r="I124">
        <v>1</v>
      </c>
      <c r="J124">
        <v>1</v>
      </c>
      <c r="K124">
        <v>2</v>
      </c>
      <c r="L124">
        <v>2</v>
      </c>
      <c r="M124">
        <v>10</v>
      </c>
      <c r="N124">
        <v>138</v>
      </c>
      <c r="O124">
        <v>8</v>
      </c>
      <c r="P124">
        <v>830</v>
      </c>
      <c r="Q124">
        <v>3</v>
      </c>
      <c r="R124">
        <v>1</v>
      </c>
      <c r="S124">
        <v>8</v>
      </c>
      <c r="T124">
        <v>7</v>
      </c>
      <c r="U124">
        <v>21201</v>
      </c>
      <c r="V124">
        <v>6</v>
      </c>
      <c r="AB124">
        <v>26102</v>
      </c>
      <c r="AC124">
        <v>6</v>
      </c>
      <c r="AE124">
        <v>13</v>
      </c>
      <c r="AF124">
        <v>1</v>
      </c>
      <c r="AG124">
        <v>1</v>
      </c>
      <c r="AI124">
        <v>1</v>
      </c>
      <c r="AJ124" t="str">
        <f t="shared" si="7"/>
        <v>21201210067</v>
      </c>
      <c r="AK124">
        <v>0.77608453339609695</v>
      </c>
      <c r="AL124">
        <f>IF(AK124&lt;'Company Market Shares'!$E$4,1,IF(AND(AK124&gt;'Company Market Shares'!$E$4,AK124&lt;'Company Market Shares'!$E$5),2,IF(AND(AK124&gt;'Company Market Shares'!$E$5,AK124&lt;'Company Market Shares'!$E$6),3,IF(AND(AK124&gt;'Company Market Shares'!$E$6,AK124&lt;'Company Market Shares'!$E$7),4,5))))</f>
        <v>2</v>
      </c>
      <c r="AM124">
        <f>VLOOKUP($U124,'Zone Coordinates'!$D$2:$G$2058,2)</f>
        <v>35.543131000000002</v>
      </c>
      <c r="AN124">
        <f t="shared" si="8"/>
        <v>0.62034466241766473</v>
      </c>
      <c r="AO124">
        <f>VLOOKUP($U124,'Zone Coordinates'!$D$2:$G$2058,3)</f>
        <v>136.8861857</v>
      </c>
      <c r="AP124">
        <f t="shared" si="9"/>
        <v>2.3891146409613788</v>
      </c>
      <c r="AQ124">
        <f>VLOOKUP($AB124,'Zone Coordinates'!$D$2:$G$2058,2)</f>
        <v>35.039360199999997</v>
      </c>
      <c r="AR124">
        <f t="shared" si="10"/>
        <v>0.61155220328225879</v>
      </c>
      <c r="AS124">
        <f>VLOOKUP($AB124,'Zone Coordinates'!$D$2:$G$2058,3)</f>
        <v>135.7716637</v>
      </c>
      <c r="AT124">
        <f t="shared" si="11"/>
        <v>2.3696625624754666</v>
      </c>
    </row>
    <row r="125" spans="1:46" x14ac:dyDescent="0.25">
      <c r="A125">
        <v>1</v>
      </c>
      <c r="B125">
        <v>21201</v>
      </c>
      <c r="C125">
        <v>2</v>
      </c>
      <c r="D125">
        <v>1006</v>
      </c>
      <c r="E125" t="str">
        <f t="shared" si="6"/>
        <v>2120121006</v>
      </c>
      <c r="F125">
        <v>21201</v>
      </c>
      <c r="G125">
        <v>2</v>
      </c>
      <c r="H125">
        <v>1</v>
      </c>
      <c r="I125">
        <v>1</v>
      </c>
      <c r="J125">
        <v>2</v>
      </c>
      <c r="K125">
        <v>2</v>
      </c>
      <c r="L125">
        <v>2</v>
      </c>
      <c r="M125">
        <v>10</v>
      </c>
      <c r="N125">
        <v>157</v>
      </c>
      <c r="O125">
        <v>9</v>
      </c>
      <c r="P125">
        <v>590</v>
      </c>
      <c r="Q125">
        <v>3</v>
      </c>
      <c r="R125">
        <v>1</v>
      </c>
      <c r="S125">
        <v>8</v>
      </c>
      <c r="T125">
        <v>7</v>
      </c>
      <c r="U125">
        <v>26102</v>
      </c>
      <c r="V125">
        <v>6</v>
      </c>
      <c r="X125">
        <v>12</v>
      </c>
      <c r="Y125">
        <v>1</v>
      </c>
      <c r="Z125">
        <v>1</v>
      </c>
      <c r="AA125">
        <v>1</v>
      </c>
      <c r="AB125">
        <v>21201</v>
      </c>
      <c r="AC125">
        <v>6</v>
      </c>
      <c r="AJ125" t="str">
        <f t="shared" si="7"/>
        <v>21201210067</v>
      </c>
      <c r="AK125">
        <v>8.8410896577488685E-2</v>
      </c>
      <c r="AL125">
        <f>IF(AK125&lt;'Company Market Shares'!$E$4,1,IF(AND(AK125&gt;'Company Market Shares'!$E$4,AK125&lt;'Company Market Shares'!$E$5),2,IF(AND(AK125&gt;'Company Market Shares'!$E$5,AK125&lt;'Company Market Shares'!$E$6),3,IF(AND(AK125&gt;'Company Market Shares'!$E$6,AK125&lt;'Company Market Shares'!$E$7),4,5))))</f>
        <v>1</v>
      </c>
      <c r="AM125">
        <f>VLOOKUP($U125,'Zone Coordinates'!$D$2:$G$2058,2)</f>
        <v>35.039360199999997</v>
      </c>
      <c r="AN125">
        <f t="shared" si="8"/>
        <v>0.61155220328225879</v>
      </c>
      <c r="AO125">
        <f>VLOOKUP($U125,'Zone Coordinates'!$D$2:$G$2058,3)</f>
        <v>135.7716637</v>
      </c>
      <c r="AP125">
        <f t="shared" si="9"/>
        <v>2.3696625624754666</v>
      </c>
      <c r="AQ125">
        <f>VLOOKUP($AB125,'Zone Coordinates'!$D$2:$G$2058,2)</f>
        <v>35.543131000000002</v>
      </c>
      <c r="AR125">
        <f t="shared" si="10"/>
        <v>0.62034466241766473</v>
      </c>
      <c r="AS125">
        <f>VLOOKUP($AB125,'Zone Coordinates'!$D$2:$G$2058,3)</f>
        <v>136.8861857</v>
      </c>
      <c r="AT125">
        <f t="shared" si="11"/>
        <v>2.3891146409613788</v>
      </c>
    </row>
    <row r="126" spans="1:46" x14ac:dyDescent="0.25">
      <c r="A126">
        <v>1</v>
      </c>
      <c r="B126">
        <v>21201</v>
      </c>
      <c r="C126">
        <v>4</v>
      </c>
      <c r="D126">
        <v>2033</v>
      </c>
      <c r="E126" t="str">
        <f t="shared" si="6"/>
        <v>2120142033</v>
      </c>
      <c r="F126">
        <v>21201</v>
      </c>
      <c r="G126">
        <v>4</v>
      </c>
      <c r="H126">
        <v>2</v>
      </c>
      <c r="I126">
        <v>1</v>
      </c>
      <c r="J126">
        <v>2</v>
      </c>
      <c r="K126">
        <v>2</v>
      </c>
      <c r="L126">
        <v>1</v>
      </c>
      <c r="M126">
        <v>10</v>
      </c>
      <c r="N126">
        <v>129</v>
      </c>
      <c r="O126">
        <v>6</v>
      </c>
      <c r="P126">
        <v>640</v>
      </c>
      <c r="Q126">
        <v>3</v>
      </c>
      <c r="R126">
        <v>1</v>
      </c>
      <c r="S126">
        <v>7</v>
      </c>
      <c r="T126">
        <v>7</v>
      </c>
      <c r="U126">
        <v>13102</v>
      </c>
      <c r="V126">
        <v>5</v>
      </c>
      <c r="W126">
        <v>1</v>
      </c>
      <c r="X126">
        <v>20</v>
      </c>
      <c r="Y126">
        <v>1</v>
      </c>
      <c r="Z126">
        <v>1</v>
      </c>
      <c r="AA126">
        <v>3</v>
      </c>
      <c r="AB126">
        <v>21201</v>
      </c>
      <c r="AC126">
        <v>5</v>
      </c>
      <c r="AJ126" t="str">
        <f t="shared" si="7"/>
        <v>21201420337</v>
      </c>
      <c r="AK126">
        <v>0.51159676515938135</v>
      </c>
      <c r="AL126">
        <f>IF(AK126&lt;'Company Market Shares'!$E$4,1,IF(AND(AK126&gt;'Company Market Shares'!$E$4,AK126&lt;'Company Market Shares'!$E$5),2,IF(AND(AK126&gt;'Company Market Shares'!$E$5,AK126&lt;'Company Market Shares'!$E$6),3,IF(AND(AK126&gt;'Company Market Shares'!$E$6,AK126&lt;'Company Market Shares'!$E$7),4,5))))</f>
        <v>2</v>
      </c>
      <c r="AM126">
        <f>VLOOKUP($U126,'Zone Coordinates'!$D$2:$G$2058,2)</f>
        <v>35.696634000000003</v>
      </c>
      <c r="AN126">
        <f t="shared" si="8"/>
        <v>0.62302379517935358</v>
      </c>
      <c r="AO126">
        <f>VLOOKUP($U126,'Zone Coordinates'!$D$2:$G$2058,3)</f>
        <v>139.79319749999999</v>
      </c>
      <c r="AP126">
        <f t="shared" si="9"/>
        <v>2.4398515682657056</v>
      </c>
      <c r="AQ126">
        <f>VLOOKUP($AB126,'Zone Coordinates'!$D$2:$G$2058,2)</f>
        <v>35.543131000000002</v>
      </c>
      <c r="AR126">
        <f t="shared" si="10"/>
        <v>0.62034466241766473</v>
      </c>
      <c r="AS126">
        <f>VLOOKUP($AB126,'Zone Coordinates'!$D$2:$G$2058,3)</f>
        <v>136.8861857</v>
      </c>
      <c r="AT126">
        <f t="shared" si="11"/>
        <v>2.3891146409613788</v>
      </c>
    </row>
    <row r="127" spans="1:46" x14ac:dyDescent="0.25">
      <c r="A127">
        <v>1</v>
      </c>
      <c r="B127">
        <v>21201</v>
      </c>
      <c r="C127">
        <v>4</v>
      </c>
      <c r="D127">
        <v>2033</v>
      </c>
      <c r="E127" t="str">
        <f t="shared" si="6"/>
        <v>2120142033</v>
      </c>
      <c r="F127">
        <v>21201</v>
      </c>
      <c r="G127">
        <v>4</v>
      </c>
      <c r="H127">
        <v>2</v>
      </c>
      <c r="I127">
        <v>1</v>
      </c>
      <c r="J127">
        <v>2</v>
      </c>
      <c r="K127">
        <v>2</v>
      </c>
      <c r="L127">
        <v>2</v>
      </c>
      <c r="M127">
        <v>10</v>
      </c>
      <c r="N127">
        <v>129</v>
      </c>
      <c r="O127">
        <v>6</v>
      </c>
      <c r="P127">
        <v>640</v>
      </c>
      <c r="Q127">
        <v>3</v>
      </c>
      <c r="R127">
        <v>1</v>
      </c>
      <c r="S127">
        <v>7</v>
      </c>
      <c r="T127">
        <v>7</v>
      </c>
      <c r="U127">
        <v>23106</v>
      </c>
      <c r="V127">
        <v>4</v>
      </c>
      <c r="W127">
        <v>2</v>
      </c>
      <c r="X127">
        <v>20</v>
      </c>
      <c r="Y127">
        <v>1</v>
      </c>
      <c r="Z127">
        <v>1</v>
      </c>
      <c r="AA127">
        <v>3</v>
      </c>
      <c r="AB127">
        <v>21201</v>
      </c>
      <c r="AC127">
        <v>4</v>
      </c>
      <c r="AJ127" t="str">
        <f t="shared" si="7"/>
        <v>21201420337</v>
      </c>
      <c r="AK127">
        <v>0.56545139552321366</v>
      </c>
      <c r="AL127">
        <f>IF(AK127&lt;'Company Market Shares'!$E$4,1,IF(AND(AK127&gt;'Company Market Shares'!$E$4,AK127&lt;'Company Market Shares'!$E$5),2,IF(AND(AK127&gt;'Company Market Shares'!$E$5,AK127&lt;'Company Market Shares'!$E$6),3,IF(AND(AK127&gt;'Company Market Shares'!$E$6,AK127&lt;'Company Market Shares'!$E$7),4,5))))</f>
        <v>2</v>
      </c>
      <c r="AM127">
        <f>VLOOKUP($U127,'Zone Coordinates'!$D$2:$G$2058,2)</f>
        <v>35.187503599999999</v>
      </c>
      <c r="AN127">
        <f t="shared" si="8"/>
        <v>0.61413779337735774</v>
      </c>
      <c r="AO127">
        <f>VLOOKUP($U127,'Zone Coordinates'!$D$2:$G$2058,3)</f>
        <v>136.92979410000001</v>
      </c>
      <c r="AP127">
        <f t="shared" si="9"/>
        <v>2.3898757511229056</v>
      </c>
      <c r="AQ127">
        <f>VLOOKUP($AB127,'Zone Coordinates'!$D$2:$G$2058,2)</f>
        <v>35.543131000000002</v>
      </c>
      <c r="AR127">
        <f t="shared" si="10"/>
        <v>0.62034466241766473</v>
      </c>
      <c r="AS127">
        <f>VLOOKUP($AB127,'Zone Coordinates'!$D$2:$G$2058,3)</f>
        <v>136.8861857</v>
      </c>
      <c r="AT127">
        <f t="shared" si="11"/>
        <v>2.3891146409613788</v>
      </c>
    </row>
    <row r="128" spans="1:46" x14ac:dyDescent="0.25">
      <c r="A128">
        <v>1</v>
      </c>
      <c r="B128">
        <v>21201</v>
      </c>
      <c r="C128">
        <v>4</v>
      </c>
      <c r="D128">
        <v>2047</v>
      </c>
      <c r="E128" t="str">
        <f t="shared" si="6"/>
        <v>2120142047</v>
      </c>
      <c r="F128">
        <v>21201</v>
      </c>
      <c r="G128">
        <v>4</v>
      </c>
      <c r="H128">
        <v>2</v>
      </c>
      <c r="I128">
        <v>3</v>
      </c>
      <c r="J128">
        <v>2</v>
      </c>
      <c r="K128">
        <v>5</v>
      </c>
      <c r="L128">
        <v>2</v>
      </c>
      <c r="M128">
        <v>10</v>
      </c>
      <c r="N128">
        <v>129</v>
      </c>
      <c r="O128">
        <v>7</v>
      </c>
      <c r="P128">
        <v>630</v>
      </c>
      <c r="Q128">
        <v>3</v>
      </c>
      <c r="R128">
        <v>1</v>
      </c>
      <c r="S128">
        <v>14</v>
      </c>
      <c r="T128">
        <v>4</v>
      </c>
      <c r="U128">
        <v>11232</v>
      </c>
      <c r="V128">
        <v>5</v>
      </c>
      <c r="W128">
        <v>1</v>
      </c>
      <c r="X128">
        <v>11</v>
      </c>
      <c r="Y128">
        <v>1</v>
      </c>
      <c r="Z128">
        <v>1</v>
      </c>
      <c r="AA128">
        <v>1</v>
      </c>
      <c r="AB128">
        <v>21201</v>
      </c>
      <c r="AC128">
        <v>5</v>
      </c>
      <c r="AJ128" t="str">
        <f t="shared" si="7"/>
        <v>21201420477</v>
      </c>
      <c r="AK128">
        <v>0.95890430332642651</v>
      </c>
      <c r="AL128">
        <f>IF(AK128&lt;'Company Market Shares'!$E$4,1,IF(AND(AK128&gt;'Company Market Shares'!$E$4,AK128&lt;'Company Market Shares'!$E$5),2,IF(AND(AK128&gt;'Company Market Shares'!$E$5,AK128&lt;'Company Market Shares'!$E$6),3,IF(AND(AK128&gt;'Company Market Shares'!$E$6,AK128&lt;'Company Market Shares'!$E$7),4,5))))</f>
        <v>4</v>
      </c>
      <c r="AM128">
        <f>VLOOKUP($U128,'Zone Coordinates'!$D$2:$G$2058,2)</f>
        <v>36.144936700000002</v>
      </c>
      <c r="AN128">
        <f t="shared" si="8"/>
        <v>0.63084815333993394</v>
      </c>
      <c r="AO128">
        <f>VLOOKUP($U128,'Zone Coordinates'!$D$2:$G$2058,3)</f>
        <v>139.7269474</v>
      </c>
      <c r="AP128">
        <f t="shared" si="9"/>
        <v>2.4386952858909301</v>
      </c>
      <c r="AQ128">
        <f>VLOOKUP($AB128,'Zone Coordinates'!$D$2:$G$2058,2)</f>
        <v>35.543131000000002</v>
      </c>
      <c r="AR128">
        <f t="shared" si="10"/>
        <v>0.62034466241766473</v>
      </c>
      <c r="AS128">
        <f>VLOOKUP($AB128,'Zone Coordinates'!$D$2:$G$2058,3)</f>
        <v>136.8861857</v>
      </c>
      <c r="AT128">
        <f t="shared" si="11"/>
        <v>2.3891146409613788</v>
      </c>
    </row>
    <row r="129" spans="1:46" x14ac:dyDescent="0.25">
      <c r="A129">
        <v>1</v>
      </c>
      <c r="B129">
        <v>21201</v>
      </c>
      <c r="C129">
        <v>5</v>
      </c>
      <c r="D129">
        <v>30</v>
      </c>
      <c r="E129" t="str">
        <f t="shared" si="6"/>
        <v>21201530</v>
      </c>
      <c r="F129">
        <v>21201</v>
      </c>
      <c r="G129">
        <v>5</v>
      </c>
      <c r="H129">
        <v>1</v>
      </c>
      <c r="I129">
        <v>1</v>
      </c>
      <c r="J129">
        <v>2</v>
      </c>
      <c r="K129">
        <v>2</v>
      </c>
      <c r="L129">
        <v>1</v>
      </c>
      <c r="M129">
        <v>10</v>
      </c>
      <c r="N129">
        <v>137</v>
      </c>
      <c r="O129">
        <v>7</v>
      </c>
      <c r="P129">
        <v>760</v>
      </c>
      <c r="Q129">
        <v>3</v>
      </c>
      <c r="R129">
        <v>1</v>
      </c>
      <c r="S129">
        <v>8</v>
      </c>
      <c r="T129">
        <v>7</v>
      </c>
      <c r="U129">
        <v>13123</v>
      </c>
      <c r="V129">
        <v>5</v>
      </c>
      <c r="AA129">
        <v>3</v>
      </c>
      <c r="AB129">
        <v>21201</v>
      </c>
      <c r="AC129">
        <v>5</v>
      </c>
      <c r="AJ129" t="str">
        <f t="shared" si="7"/>
        <v>212015307</v>
      </c>
      <c r="AK129">
        <v>0.7328370269809813</v>
      </c>
      <c r="AL129">
        <f>IF(AK129&lt;'Company Market Shares'!$E$4,1,IF(AND(AK129&gt;'Company Market Shares'!$E$4,AK129&lt;'Company Market Shares'!$E$5),2,IF(AND(AK129&gt;'Company Market Shares'!$E$5,AK129&lt;'Company Market Shares'!$E$6),3,IF(AND(AK129&gt;'Company Market Shares'!$E$6,AK129&lt;'Company Market Shares'!$E$7),4,5))))</f>
        <v>2</v>
      </c>
      <c r="AM129">
        <f>VLOOKUP($U129,'Zone Coordinates'!$D$2:$G$2058,2)</f>
        <v>35.750749499999998</v>
      </c>
      <c r="AN129">
        <f t="shared" si="8"/>
        <v>0.62396828883071653</v>
      </c>
      <c r="AO129">
        <f>VLOOKUP($U129,'Zone Coordinates'!$D$2:$G$2058,3)</f>
        <v>139.91985650000001</v>
      </c>
      <c r="AP129">
        <f t="shared" si="9"/>
        <v>2.4420621848429893</v>
      </c>
      <c r="AQ129">
        <f>VLOOKUP($AB129,'Zone Coordinates'!$D$2:$G$2058,2)</f>
        <v>35.543131000000002</v>
      </c>
      <c r="AR129">
        <f t="shared" si="10"/>
        <v>0.62034466241766473</v>
      </c>
      <c r="AS129">
        <f>VLOOKUP($AB129,'Zone Coordinates'!$D$2:$G$2058,3)</f>
        <v>136.8861857</v>
      </c>
      <c r="AT129">
        <f t="shared" si="11"/>
        <v>2.3891146409613788</v>
      </c>
    </row>
    <row r="130" spans="1:46" x14ac:dyDescent="0.25">
      <c r="A130">
        <v>1</v>
      </c>
      <c r="B130">
        <v>21201</v>
      </c>
      <c r="C130">
        <v>5</v>
      </c>
      <c r="D130">
        <v>30</v>
      </c>
      <c r="E130" t="str">
        <f t="shared" ref="E130:E193" si="12">CONCATENATE(B130,C130,D130)</f>
        <v>21201530</v>
      </c>
      <c r="F130">
        <v>21201</v>
      </c>
      <c r="G130">
        <v>5</v>
      </c>
      <c r="H130">
        <v>1</v>
      </c>
      <c r="I130">
        <v>1</v>
      </c>
      <c r="J130">
        <v>2</v>
      </c>
      <c r="K130">
        <v>2</v>
      </c>
      <c r="L130">
        <v>2</v>
      </c>
      <c r="M130">
        <v>10</v>
      </c>
      <c r="N130">
        <v>137</v>
      </c>
      <c r="O130">
        <v>7</v>
      </c>
      <c r="P130">
        <v>760</v>
      </c>
      <c r="Q130">
        <v>3</v>
      </c>
      <c r="R130">
        <v>1</v>
      </c>
      <c r="S130">
        <v>8</v>
      </c>
      <c r="T130">
        <v>7</v>
      </c>
      <c r="U130">
        <v>26104</v>
      </c>
      <c r="V130">
        <v>6</v>
      </c>
      <c r="AA130">
        <v>3</v>
      </c>
      <c r="AB130">
        <v>21201</v>
      </c>
      <c r="AC130">
        <v>6</v>
      </c>
      <c r="AJ130" t="str">
        <f t="shared" si="7"/>
        <v>212015307</v>
      </c>
      <c r="AK130">
        <v>0.35194286638613437</v>
      </c>
      <c r="AL130">
        <f>IF(AK130&lt;'Company Market Shares'!$E$4,1,IF(AND(AK130&gt;'Company Market Shares'!$E$4,AK130&lt;'Company Market Shares'!$E$5),2,IF(AND(AK130&gt;'Company Market Shares'!$E$5,AK130&lt;'Company Market Shares'!$E$6),3,IF(AND(AK130&gt;'Company Market Shares'!$E$6,AK130&lt;'Company Market Shares'!$E$7),4,5))))</f>
        <v>1</v>
      </c>
      <c r="AM130">
        <f>VLOOKUP($U130,'Zone Coordinates'!$D$2:$G$2058,2)</f>
        <v>35.022510699999998</v>
      </c>
      <c r="AN130">
        <f t="shared" si="8"/>
        <v>0.61125812402994395</v>
      </c>
      <c r="AO130">
        <f>VLOOKUP($U130,'Zone Coordinates'!$D$2:$G$2058,3)</f>
        <v>135.77184349999999</v>
      </c>
      <c r="AP130">
        <f t="shared" si="9"/>
        <v>2.3696657005774617</v>
      </c>
      <c r="AQ130">
        <f>VLOOKUP($AB130,'Zone Coordinates'!$D$2:$G$2058,2)</f>
        <v>35.543131000000002</v>
      </c>
      <c r="AR130">
        <f t="shared" si="10"/>
        <v>0.62034466241766473</v>
      </c>
      <c r="AS130">
        <f>VLOOKUP($AB130,'Zone Coordinates'!$D$2:$G$2058,3)</f>
        <v>136.8861857</v>
      </c>
      <c r="AT130">
        <f t="shared" si="11"/>
        <v>2.3891146409613788</v>
      </c>
    </row>
    <row r="131" spans="1:46" x14ac:dyDescent="0.25">
      <c r="A131">
        <v>1</v>
      </c>
      <c r="B131">
        <v>21205</v>
      </c>
      <c r="C131">
        <v>1</v>
      </c>
      <c r="D131">
        <v>10</v>
      </c>
      <c r="E131" t="str">
        <f t="shared" si="12"/>
        <v>21205110</v>
      </c>
      <c r="F131">
        <v>21205</v>
      </c>
      <c r="G131">
        <v>1</v>
      </c>
      <c r="H131">
        <v>1</v>
      </c>
      <c r="I131">
        <v>1</v>
      </c>
      <c r="J131">
        <v>3</v>
      </c>
      <c r="K131">
        <v>6</v>
      </c>
      <c r="L131">
        <v>1</v>
      </c>
      <c r="M131">
        <v>10</v>
      </c>
      <c r="Q131">
        <v>3</v>
      </c>
      <c r="R131">
        <v>1</v>
      </c>
      <c r="S131">
        <v>6</v>
      </c>
      <c r="T131">
        <v>6</v>
      </c>
      <c r="U131">
        <v>21205</v>
      </c>
      <c r="V131">
        <v>2</v>
      </c>
      <c r="W131">
        <v>1</v>
      </c>
      <c r="X131">
        <v>21</v>
      </c>
      <c r="Y131">
        <v>7</v>
      </c>
      <c r="Z131">
        <v>1</v>
      </c>
      <c r="AA131">
        <v>4</v>
      </c>
      <c r="AB131">
        <v>21201</v>
      </c>
      <c r="AC131">
        <v>2</v>
      </c>
      <c r="AD131">
        <v>1</v>
      </c>
      <c r="AE131">
        <v>12</v>
      </c>
      <c r="AF131">
        <v>3</v>
      </c>
      <c r="AG131">
        <v>1</v>
      </c>
      <c r="AH131">
        <v>1</v>
      </c>
      <c r="AI131">
        <v>4</v>
      </c>
      <c r="AJ131" t="str">
        <f t="shared" ref="AJ131:AJ194" si="13">CONCATENATE(E131,7)</f>
        <v>212051107</v>
      </c>
      <c r="AK131">
        <v>0.93484887215902779</v>
      </c>
      <c r="AL131">
        <f>IF(AK131&lt;'Company Market Shares'!$E$4,1,IF(AND(AK131&gt;'Company Market Shares'!$E$4,AK131&lt;'Company Market Shares'!$E$5),2,IF(AND(AK131&gt;'Company Market Shares'!$E$5,AK131&lt;'Company Market Shares'!$E$6),3,IF(AND(AK131&gt;'Company Market Shares'!$E$6,AK131&lt;'Company Market Shares'!$E$7),4,5))))</f>
        <v>4</v>
      </c>
      <c r="AM131">
        <f>VLOOKUP($U131,'Zone Coordinates'!$D$2:$G$2058,2)</f>
        <v>35.810560899999999</v>
      </c>
      <c r="AN131">
        <f t="shared" ref="AN131:AN194" si="14">(AM131*PI())/180</f>
        <v>0.62501219469094382</v>
      </c>
      <c r="AO131">
        <f>VLOOKUP($U131,'Zone Coordinates'!$D$2:$G$2058,3)</f>
        <v>137.1015558</v>
      </c>
      <c r="AP131">
        <f t="shared" ref="AP131:AP194" si="15">(AO131*PI())/180</f>
        <v>2.3928735583167287</v>
      </c>
      <c r="AQ131">
        <f>VLOOKUP($AB131,'Zone Coordinates'!$D$2:$G$2058,2)</f>
        <v>35.543131000000002</v>
      </c>
      <c r="AR131">
        <f t="shared" ref="AR131:AR194" si="16">(AQ131*PI())/180</f>
        <v>0.62034466241766473</v>
      </c>
      <c r="AS131">
        <f>VLOOKUP($AB131,'Zone Coordinates'!$D$2:$G$2058,3)</f>
        <v>136.8861857</v>
      </c>
      <c r="AT131">
        <f t="shared" ref="AT131:AT194" si="17">(AS131*PI())/180</f>
        <v>2.3891146409613788</v>
      </c>
    </row>
    <row r="132" spans="1:46" x14ac:dyDescent="0.25">
      <c r="A132">
        <v>1</v>
      </c>
      <c r="B132">
        <v>21205</v>
      </c>
      <c r="C132">
        <v>1</v>
      </c>
      <c r="D132">
        <v>10</v>
      </c>
      <c r="E132" t="str">
        <f t="shared" si="12"/>
        <v>21205110</v>
      </c>
      <c r="F132">
        <v>21205</v>
      </c>
      <c r="G132">
        <v>1</v>
      </c>
      <c r="H132">
        <v>1</v>
      </c>
      <c r="I132">
        <v>1</v>
      </c>
      <c r="J132">
        <v>3</v>
      </c>
      <c r="K132">
        <v>6</v>
      </c>
      <c r="L132">
        <v>2</v>
      </c>
      <c r="M132">
        <v>10</v>
      </c>
      <c r="Q132">
        <v>3</v>
      </c>
      <c r="R132">
        <v>1</v>
      </c>
      <c r="S132">
        <v>6</v>
      </c>
      <c r="T132">
        <v>6</v>
      </c>
      <c r="U132">
        <v>21201</v>
      </c>
      <c r="V132">
        <v>1</v>
      </c>
      <c r="W132">
        <v>1</v>
      </c>
      <c r="X132">
        <v>21</v>
      </c>
      <c r="Y132">
        <v>7</v>
      </c>
      <c r="Z132">
        <v>1</v>
      </c>
      <c r="AA132">
        <v>4</v>
      </c>
      <c r="AB132">
        <v>21201</v>
      </c>
      <c r="AC132">
        <v>1</v>
      </c>
      <c r="AD132">
        <v>1</v>
      </c>
      <c r="AE132">
        <v>11</v>
      </c>
      <c r="AF132">
        <v>3</v>
      </c>
      <c r="AG132">
        <v>1</v>
      </c>
      <c r="AH132">
        <v>1</v>
      </c>
      <c r="AI132">
        <v>4</v>
      </c>
      <c r="AJ132" t="str">
        <f t="shared" si="13"/>
        <v>212051107</v>
      </c>
      <c r="AK132">
        <v>0.55956965961371252</v>
      </c>
      <c r="AL132">
        <f>IF(AK132&lt;'Company Market Shares'!$E$4,1,IF(AND(AK132&gt;'Company Market Shares'!$E$4,AK132&lt;'Company Market Shares'!$E$5),2,IF(AND(AK132&gt;'Company Market Shares'!$E$5,AK132&lt;'Company Market Shares'!$E$6),3,IF(AND(AK132&gt;'Company Market Shares'!$E$6,AK132&lt;'Company Market Shares'!$E$7),4,5))))</f>
        <v>2</v>
      </c>
      <c r="AM132">
        <f>VLOOKUP($U132,'Zone Coordinates'!$D$2:$G$2058,2)</f>
        <v>35.543131000000002</v>
      </c>
      <c r="AN132">
        <f t="shared" si="14"/>
        <v>0.62034466241766473</v>
      </c>
      <c r="AO132">
        <f>VLOOKUP($U132,'Zone Coordinates'!$D$2:$G$2058,3)</f>
        <v>136.8861857</v>
      </c>
      <c r="AP132">
        <f t="shared" si="15"/>
        <v>2.3891146409613788</v>
      </c>
      <c r="AQ132">
        <f>VLOOKUP($AB132,'Zone Coordinates'!$D$2:$G$2058,2)</f>
        <v>35.543131000000002</v>
      </c>
      <c r="AR132">
        <f t="shared" si="16"/>
        <v>0.62034466241766473</v>
      </c>
      <c r="AS132">
        <f>VLOOKUP($AB132,'Zone Coordinates'!$D$2:$G$2058,3)</f>
        <v>136.8861857</v>
      </c>
      <c r="AT132">
        <f t="shared" si="17"/>
        <v>2.3891146409613788</v>
      </c>
    </row>
    <row r="133" spans="1:46" x14ac:dyDescent="0.25">
      <c r="A133">
        <v>1</v>
      </c>
      <c r="B133">
        <v>21205</v>
      </c>
      <c r="C133">
        <v>1</v>
      </c>
      <c r="D133">
        <v>10</v>
      </c>
      <c r="E133" t="str">
        <f t="shared" si="12"/>
        <v>21205110</v>
      </c>
      <c r="F133">
        <v>21205</v>
      </c>
      <c r="G133">
        <v>1</v>
      </c>
      <c r="H133">
        <v>1</v>
      </c>
      <c r="I133">
        <v>1</v>
      </c>
      <c r="J133">
        <v>3</v>
      </c>
      <c r="K133">
        <v>6</v>
      </c>
      <c r="L133">
        <v>4</v>
      </c>
      <c r="M133">
        <v>10</v>
      </c>
      <c r="Q133">
        <v>3</v>
      </c>
      <c r="R133">
        <v>1</v>
      </c>
      <c r="S133">
        <v>8</v>
      </c>
      <c r="T133">
        <v>7</v>
      </c>
      <c r="U133">
        <v>21201</v>
      </c>
      <c r="V133">
        <v>2</v>
      </c>
      <c r="W133">
        <v>1</v>
      </c>
      <c r="X133">
        <v>11</v>
      </c>
      <c r="Y133">
        <v>1</v>
      </c>
      <c r="Z133">
        <v>1</v>
      </c>
      <c r="AA133">
        <v>4</v>
      </c>
      <c r="AB133">
        <v>21205</v>
      </c>
      <c r="AC133">
        <v>2</v>
      </c>
      <c r="AD133">
        <v>1</v>
      </c>
      <c r="AE133">
        <v>13</v>
      </c>
      <c r="AF133">
        <v>7</v>
      </c>
      <c r="AG133">
        <v>1</v>
      </c>
      <c r="AH133">
        <v>1</v>
      </c>
      <c r="AI133">
        <v>4</v>
      </c>
      <c r="AJ133" t="str">
        <f t="shared" si="13"/>
        <v>212051107</v>
      </c>
      <c r="AK133">
        <v>0.97600777964121388</v>
      </c>
      <c r="AL133">
        <f>IF(AK133&lt;'Company Market Shares'!$E$4,1,IF(AND(AK133&gt;'Company Market Shares'!$E$4,AK133&lt;'Company Market Shares'!$E$5),2,IF(AND(AK133&gt;'Company Market Shares'!$E$5,AK133&lt;'Company Market Shares'!$E$6),3,IF(AND(AK133&gt;'Company Market Shares'!$E$6,AK133&lt;'Company Market Shares'!$E$7),4,5))))</f>
        <v>5</v>
      </c>
      <c r="AM133">
        <f>VLOOKUP($U133,'Zone Coordinates'!$D$2:$G$2058,2)</f>
        <v>35.543131000000002</v>
      </c>
      <c r="AN133">
        <f t="shared" si="14"/>
        <v>0.62034466241766473</v>
      </c>
      <c r="AO133">
        <f>VLOOKUP($U133,'Zone Coordinates'!$D$2:$G$2058,3)</f>
        <v>136.8861857</v>
      </c>
      <c r="AP133">
        <f t="shared" si="15"/>
        <v>2.3891146409613788</v>
      </c>
      <c r="AQ133">
        <f>VLOOKUP($AB133,'Zone Coordinates'!$D$2:$G$2058,2)</f>
        <v>35.810560899999999</v>
      </c>
      <c r="AR133">
        <f t="shared" si="16"/>
        <v>0.62501219469094382</v>
      </c>
      <c r="AS133">
        <f>VLOOKUP($AB133,'Zone Coordinates'!$D$2:$G$2058,3)</f>
        <v>137.1015558</v>
      </c>
      <c r="AT133">
        <f t="shared" si="17"/>
        <v>2.3928735583167287</v>
      </c>
    </row>
    <row r="134" spans="1:46" x14ac:dyDescent="0.25">
      <c r="A134">
        <v>1</v>
      </c>
      <c r="B134">
        <v>21205</v>
      </c>
      <c r="C134">
        <v>1</v>
      </c>
      <c r="D134">
        <v>10</v>
      </c>
      <c r="E134" t="str">
        <f t="shared" si="12"/>
        <v>21205110</v>
      </c>
      <c r="F134">
        <v>21205</v>
      </c>
      <c r="G134">
        <v>1</v>
      </c>
      <c r="H134">
        <v>1</v>
      </c>
      <c r="I134">
        <v>1</v>
      </c>
      <c r="J134">
        <v>3</v>
      </c>
      <c r="K134">
        <v>6</v>
      </c>
      <c r="L134">
        <v>6</v>
      </c>
      <c r="M134">
        <v>10</v>
      </c>
      <c r="Q134">
        <v>3</v>
      </c>
      <c r="R134">
        <v>1</v>
      </c>
      <c r="S134">
        <v>6</v>
      </c>
      <c r="T134">
        <v>6</v>
      </c>
      <c r="U134">
        <v>21201</v>
      </c>
      <c r="V134">
        <v>3</v>
      </c>
      <c r="W134">
        <v>1</v>
      </c>
      <c r="X134">
        <v>4</v>
      </c>
      <c r="Y134">
        <v>2</v>
      </c>
      <c r="Z134">
        <v>1</v>
      </c>
      <c r="AA134">
        <v>4</v>
      </c>
      <c r="AB134">
        <v>21207</v>
      </c>
      <c r="AC134">
        <v>3</v>
      </c>
      <c r="AD134">
        <v>1</v>
      </c>
      <c r="AE134">
        <v>21</v>
      </c>
      <c r="AF134">
        <v>7</v>
      </c>
      <c r="AG134">
        <v>1</v>
      </c>
      <c r="AH134">
        <v>1</v>
      </c>
      <c r="AI134">
        <v>4</v>
      </c>
      <c r="AJ134" t="str">
        <f t="shared" si="13"/>
        <v>212051107</v>
      </c>
      <c r="AK134">
        <v>0.13539972879214579</v>
      </c>
      <c r="AL134">
        <f>IF(AK134&lt;'Company Market Shares'!$E$4,1,IF(AND(AK134&gt;'Company Market Shares'!$E$4,AK134&lt;'Company Market Shares'!$E$5),2,IF(AND(AK134&gt;'Company Market Shares'!$E$5,AK134&lt;'Company Market Shares'!$E$6),3,IF(AND(AK134&gt;'Company Market Shares'!$E$6,AK134&lt;'Company Market Shares'!$E$7),4,5))))</f>
        <v>1</v>
      </c>
      <c r="AM134">
        <f>VLOOKUP($U134,'Zone Coordinates'!$D$2:$G$2058,2)</f>
        <v>35.543131000000002</v>
      </c>
      <c r="AN134">
        <f t="shared" si="14"/>
        <v>0.62034466241766473</v>
      </c>
      <c r="AO134">
        <f>VLOOKUP($U134,'Zone Coordinates'!$D$2:$G$2058,3)</f>
        <v>136.8861857</v>
      </c>
      <c r="AP134">
        <f t="shared" si="15"/>
        <v>2.3891146409613788</v>
      </c>
      <c r="AQ134">
        <f>VLOOKUP($AB134,'Zone Coordinates'!$D$2:$G$2058,2)</f>
        <v>35.652439999999999</v>
      </c>
      <c r="AR134">
        <f t="shared" si="16"/>
        <v>0.62225246436972714</v>
      </c>
      <c r="AS134">
        <f>VLOOKUP($AB134,'Zone Coordinates'!$D$2:$G$2058,3)</f>
        <v>136.9790691</v>
      </c>
      <c r="AT134">
        <f t="shared" si="17"/>
        <v>2.3907357621118259</v>
      </c>
    </row>
    <row r="135" spans="1:46" x14ac:dyDescent="0.25">
      <c r="A135">
        <v>1</v>
      </c>
      <c r="B135">
        <v>21209</v>
      </c>
      <c r="C135">
        <v>4</v>
      </c>
      <c r="D135">
        <v>2002</v>
      </c>
      <c r="E135" t="str">
        <f t="shared" si="12"/>
        <v>2120942002</v>
      </c>
      <c r="F135">
        <v>21209</v>
      </c>
      <c r="G135">
        <v>4</v>
      </c>
      <c r="H135">
        <v>2</v>
      </c>
      <c r="I135">
        <v>1</v>
      </c>
      <c r="J135">
        <v>1</v>
      </c>
      <c r="K135">
        <v>1</v>
      </c>
      <c r="L135">
        <v>1</v>
      </c>
      <c r="M135">
        <v>10</v>
      </c>
      <c r="N135">
        <v>115</v>
      </c>
      <c r="O135">
        <v>5</v>
      </c>
      <c r="P135">
        <v>560</v>
      </c>
      <c r="Q135">
        <v>3</v>
      </c>
      <c r="R135">
        <v>1</v>
      </c>
      <c r="S135">
        <v>8</v>
      </c>
      <c r="T135">
        <v>7</v>
      </c>
      <c r="U135">
        <v>21209</v>
      </c>
      <c r="V135">
        <v>6</v>
      </c>
      <c r="AB135">
        <v>32000</v>
      </c>
      <c r="AC135">
        <v>6</v>
      </c>
      <c r="AJ135" t="str">
        <f t="shared" si="13"/>
        <v>21209420027</v>
      </c>
      <c r="AK135">
        <v>3.5037000058590673E-2</v>
      </c>
      <c r="AL135">
        <f>IF(AK135&lt;'Company Market Shares'!$E$4,1,IF(AND(AK135&gt;'Company Market Shares'!$E$4,AK135&lt;'Company Market Shares'!$E$5),2,IF(AND(AK135&gt;'Company Market Shares'!$E$5,AK135&lt;'Company Market Shares'!$E$6),3,IF(AND(AK135&gt;'Company Market Shares'!$E$6,AK135&lt;'Company Market Shares'!$E$7),4,5))))</f>
        <v>1</v>
      </c>
      <c r="AM135">
        <f>VLOOKUP($U135,'Zone Coordinates'!$D$2:$G$2058,2)</f>
        <v>35.357092999999999</v>
      </c>
      <c r="AN135">
        <f t="shared" si="14"/>
        <v>0.61709768678383936</v>
      </c>
      <c r="AO135">
        <f>VLOOKUP($U135,'Zone Coordinates'!$D$2:$G$2058,3)</f>
        <v>136.7538711</v>
      </c>
      <c r="AP135">
        <f t="shared" si="15"/>
        <v>2.3868053155429196</v>
      </c>
      <c r="AQ135">
        <f>VLOOKUP($AB135,'Zone Coordinates'!$D$2:$G$2058,2)</f>
        <v>35.363152200000002</v>
      </c>
      <c r="AR135">
        <f t="shared" si="16"/>
        <v>0.61720343977387626</v>
      </c>
      <c r="AS135">
        <f>VLOOKUP($AB135,'Zone Coordinates'!$D$2:$G$2058,3)</f>
        <v>133.59608800000001</v>
      </c>
      <c r="AT135">
        <f t="shared" si="17"/>
        <v>2.3316916033840864</v>
      </c>
    </row>
    <row r="136" spans="1:46" x14ac:dyDescent="0.25">
      <c r="A136">
        <v>1</v>
      </c>
      <c r="B136">
        <v>21215</v>
      </c>
      <c r="C136">
        <v>2</v>
      </c>
      <c r="D136">
        <v>1002</v>
      </c>
      <c r="E136" t="str">
        <f t="shared" si="12"/>
        <v>2121521002</v>
      </c>
      <c r="F136">
        <v>21215</v>
      </c>
      <c r="G136">
        <v>2</v>
      </c>
      <c r="H136">
        <v>1</v>
      </c>
      <c r="I136">
        <v>3</v>
      </c>
      <c r="J136">
        <v>2</v>
      </c>
      <c r="K136">
        <v>1</v>
      </c>
      <c r="L136">
        <v>1</v>
      </c>
      <c r="M136">
        <v>10</v>
      </c>
      <c r="N136">
        <v>157</v>
      </c>
      <c r="O136">
        <v>9</v>
      </c>
      <c r="P136">
        <v>590</v>
      </c>
      <c r="Q136">
        <v>3</v>
      </c>
      <c r="R136">
        <v>1</v>
      </c>
      <c r="S136">
        <v>8</v>
      </c>
      <c r="T136">
        <v>7</v>
      </c>
      <c r="U136">
        <v>21201</v>
      </c>
      <c r="V136">
        <v>2</v>
      </c>
      <c r="X136">
        <v>13</v>
      </c>
      <c r="AB136">
        <v>21215</v>
      </c>
      <c r="AC136">
        <v>2</v>
      </c>
      <c r="AJ136" t="str">
        <f t="shared" si="13"/>
        <v>21215210027</v>
      </c>
      <c r="AK136">
        <v>0.69503537292836182</v>
      </c>
      <c r="AL136">
        <f>IF(AK136&lt;'Company Market Shares'!$E$4,1,IF(AND(AK136&gt;'Company Market Shares'!$E$4,AK136&lt;'Company Market Shares'!$E$5),2,IF(AND(AK136&gt;'Company Market Shares'!$E$5,AK136&lt;'Company Market Shares'!$E$6),3,IF(AND(AK136&gt;'Company Market Shares'!$E$6,AK136&lt;'Company Market Shares'!$E$7),4,5))))</f>
        <v>2</v>
      </c>
      <c r="AM136">
        <f>VLOOKUP($U136,'Zone Coordinates'!$D$2:$G$2058,2)</f>
        <v>35.543131000000002</v>
      </c>
      <c r="AN136">
        <f t="shared" si="14"/>
        <v>0.62034466241766473</v>
      </c>
      <c r="AO136">
        <f>VLOOKUP($U136,'Zone Coordinates'!$D$2:$G$2058,3)</f>
        <v>136.8861857</v>
      </c>
      <c r="AP136">
        <f t="shared" si="15"/>
        <v>2.3891146409613788</v>
      </c>
      <c r="AQ136">
        <f>VLOOKUP($AB136,'Zone Coordinates'!$D$2:$G$2058,2)</f>
        <v>35.719047699999997</v>
      </c>
      <c r="AR136">
        <f t="shared" si="16"/>
        <v>0.62341498804190776</v>
      </c>
      <c r="AS136">
        <f>VLOOKUP($AB136,'Zone Coordinates'!$D$2:$G$2058,3)</f>
        <v>136.82079010000001</v>
      </c>
      <c r="AT136">
        <f t="shared" si="17"/>
        <v>2.3879732724250617</v>
      </c>
    </row>
    <row r="137" spans="1:46" x14ac:dyDescent="0.25">
      <c r="A137">
        <v>1</v>
      </c>
      <c r="B137">
        <v>23102</v>
      </c>
      <c r="C137">
        <v>2</v>
      </c>
      <c r="D137">
        <v>1007</v>
      </c>
      <c r="E137" t="str">
        <f t="shared" si="12"/>
        <v>2310221007</v>
      </c>
      <c r="F137">
        <v>23102</v>
      </c>
      <c r="G137">
        <v>2</v>
      </c>
      <c r="H137">
        <v>1</v>
      </c>
      <c r="I137">
        <v>1</v>
      </c>
      <c r="J137">
        <v>2</v>
      </c>
      <c r="K137">
        <v>2</v>
      </c>
      <c r="L137">
        <v>1</v>
      </c>
      <c r="M137">
        <v>10</v>
      </c>
      <c r="N137">
        <v>176</v>
      </c>
      <c r="O137">
        <v>8</v>
      </c>
      <c r="P137">
        <v>190</v>
      </c>
      <c r="Q137">
        <v>3</v>
      </c>
      <c r="R137">
        <v>1</v>
      </c>
      <c r="S137">
        <v>9</v>
      </c>
      <c r="T137">
        <v>7</v>
      </c>
      <c r="U137">
        <v>13108</v>
      </c>
      <c r="V137">
        <v>5</v>
      </c>
      <c r="W137">
        <v>1</v>
      </c>
      <c r="X137">
        <v>4</v>
      </c>
      <c r="Y137">
        <v>8</v>
      </c>
      <c r="Z137">
        <v>2</v>
      </c>
      <c r="AB137">
        <v>23102</v>
      </c>
      <c r="AC137">
        <v>5</v>
      </c>
      <c r="AJ137" t="str">
        <f t="shared" si="13"/>
        <v>23102210077</v>
      </c>
      <c r="AK137">
        <v>0.75895555377640078</v>
      </c>
      <c r="AL137">
        <f>IF(AK137&lt;'Company Market Shares'!$E$4,1,IF(AND(AK137&gt;'Company Market Shares'!$E$4,AK137&lt;'Company Market Shares'!$E$5),2,IF(AND(AK137&gt;'Company Market Shares'!$E$5,AK137&lt;'Company Market Shares'!$E$6),3,IF(AND(AK137&gt;'Company Market Shares'!$E$6,AK137&lt;'Company Market Shares'!$E$7),4,5))))</f>
        <v>2</v>
      </c>
      <c r="AM137">
        <f>VLOOKUP($U137,'Zone Coordinates'!$D$2:$G$2058,2)</f>
        <v>35.7080597</v>
      </c>
      <c r="AN137">
        <f t="shared" si="14"/>
        <v>0.62322321126369862</v>
      </c>
      <c r="AO137">
        <f>VLOOKUP($U137,'Zone Coordinates'!$D$2:$G$2058,3)</f>
        <v>139.84900870000001</v>
      </c>
      <c r="AP137">
        <f t="shared" si="15"/>
        <v>2.440825657465195</v>
      </c>
      <c r="AQ137">
        <f>VLOOKUP($AB137,'Zone Coordinates'!$D$2:$G$2058,2)</f>
        <v>35.199319600000003</v>
      </c>
      <c r="AR137">
        <f t="shared" si="16"/>
        <v>0.61434402148177347</v>
      </c>
      <c r="AS137">
        <f>VLOOKUP($AB137,'Zone Coordinates'!$D$2:$G$2058,3)</f>
        <v>136.96582419999999</v>
      </c>
      <c r="AT137">
        <f t="shared" si="17"/>
        <v>2.3905045949977284</v>
      </c>
    </row>
    <row r="138" spans="1:46" x14ac:dyDescent="0.25">
      <c r="A138">
        <v>1</v>
      </c>
      <c r="B138">
        <v>23102</v>
      </c>
      <c r="C138">
        <v>2</v>
      </c>
      <c r="D138">
        <v>1007</v>
      </c>
      <c r="E138" t="str">
        <f t="shared" si="12"/>
        <v>2310221007</v>
      </c>
      <c r="F138">
        <v>23102</v>
      </c>
      <c r="G138">
        <v>2</v>
      </c>
      <c r="H138">
        <v>1</v>
      </c>
      <c r="I138">
        <v>1</v>
      </c>
      <c r="J138">
        <v>2</v>
      </c>
      <c r="K138">
        <v>2</v>
      </c>
      <c r="L138">
        <v>2</v>
      </c>
      <c r="M138">
        <v>10</v>
      </c>
      <c r="N138">
        <v>176</v>
      </c>
      <c r="O138">
        <v>8</v>
      </c>
      <c r="P138">
        <v>190</v>
      </c>
      <c r="Q138">
        <v>3</v>
      </c>
      <c r="R138">
        <v>1</v>
      </c>
      <c r="S138">
        <v>9</v>
      </c>
      <c r="T138">
        <v>7</v>
      </c>
      <c r="U138">
        <v>23203</v>
      </c>
      <c r="V138">
        <v>3</v>
      </c>
      <c r="W138">
        <v>1</v>
      </c>
      <c r="X138">
        <v>4</v>
      </c>
      <c r="Y138">
        <v>8</v>
      </c>
      <c r="Z138">
        <v>2</v>
      </c>
      <c r="AB138">
        <v>23102</v>
      </c>
      <c r="AC138">
        <v>3</v>
      </c>
      <c r="AJ138" t="str">
        <f t="shared" si="13"/>
        <v>23102210077</v>
      </c>
      <c r="AK138">
        <v>0.74688283303786551</v>
      </c>
      <c r="AL138">
        <f>IF(AK138&lt;'Company Market Shares'!$E$4,1,IF(AND(AK138&gt;'Company Market Shares'!$E$4,AK138&lt;'Company Market Shares'!$E$5),2,IF(AND(AK138&gt;'Company Market Shares'!$E$5,AK138&lt;'Company Market Shares'!$E$6),3,IF(AND(AK138&gt;'Company Market Shares'!$E$6,AK138&lt;'Company Market Shares'!$E$7),4,5))))</f>
        <v>2</v>
      </c>
      <c r="AM138">
        <f>VLOOKUP($U138,'Zone Coordinates'!$D$2:$G$2058,2)</f>
        <v>35.370100100000002</v>
      </c>
      <c r="AN138">
        <f t="shared" si="14"/>
        <v>0.6173247035049757</v>
      </c>
      <c r="AO138">
        <f>VLOOKUP($U138,'Zone Coordinates'!$D$2:$G$2058,3)</f>
        <v>136.87722289999999</v>
      </c>
      <c r="AP138">
        <f t="shared" si="15"/>
        <v>2.3889582105911811</v>
      </c>
      <c r="AQ138">
        <f>VLOOKUP($AB138,'Zone Coordinates'!$D$2:$G$2058,2)</f>
        <v>35.199319600000003</v>
      </c>
      <c r="AR138">
        <f t="shared" si="16"/>
        <v>0.61434402148177347</v>
      </c>
      <c r="AS138">
        <f>VLOOKUP($AB138,'Zone Coordinates'!$D$2:$G$2058,3)</f>
        <v>136.96582419999999</v>
      </c>
      <c r="AT138">
        <f t="shared" si="17"/>
        <v>2.3905045949977284</v>
      </c>
    </row>
    <row r="139" spans="1:46" x14ac:dyDescent="0.25">
      <c r="A139">
        <v>1</v>
      </c>
      <c r="B139">
        <v>23102</v>
      </c>
      <c r="C139">
        <v>4</v>
      </c>
      <c r="D139">
        <v>4004</v>
      </c>
      <c r="E139" t="str">
        <f t="shared" si="12"/>
        <v>2310244004</v>
      </c>
      <c r="F139">
        <v>23102</v>
      </c>
      <c r="G139">
        <v>4</v>
      </c>
      <c r="H139">
        <v>4</v>
      </c>
      <c r="I139">
        <v>3</v>
      </c>
      <c r="J139">
        <v>2</v>
      </c>
      <c r="K139">
        <v>1</v>
      </c>
      <c r="L139">
        <v>1</v>
      </c>
      <c r="M139">
        <v>10</v>
      </c>
      <c r="N139">
        <v>109</v>
      </c>
      <c r="O139">
        <v>4</v>
      </c>
      <c r="P139">
        <v>40</v>
      </c>
      <c r="Q139">
        <v>3</v>
      </c>
      <c r="R139">
        <v>1</v>
      </c>
      <c r="S139">
        <v>8</v>
      </c>
      <c r="T139">
        <v>7</v>
      </c>
      <c r="U139">
        <v>13000</v>
      </c>
      <c r="V139">
        <v>5</v>
      </c>
      <c r="X139">
        <v>13</v>
      </c>
      <c r="AA139">
        <v>3</v>
      </c>
      <c r="AB139">
        <v>23102</v>
      </c>
      <c r="AC139">
        <v>5</v>
      </c>
      <c r="AJ139" t="str">
        <f t="shared" si="13"/>
        <v>23102440047</v>
      </c>
      <c r="AK139">
        <v>0.47437965436902929</v>
      </c>
      <c r="AL139">
        <f>IF(AK139&lt;'Company Market Shares'!$E$4,1,IF(AND(AK139&gt;'Company Market Shares'!$E$4,AK139&lt;'Company Market Shares'!$E$5),2,IF(AND(AK139&gt;'Company Market Shares'!$E$5,AK139&lt;'Company Market Shares'!$E$6),3,IF(AND(AK139&gt;'Company Market Shares'!$E$6,AK139&lt;'Company Market Shares'!$E$7),4,5))))</f>
        <v>2</v>
      </c>
      <c r="AM139">
        <f>VLOOKUP($U139,'Zone Coordinates'!$D$2:$G$2058,2)</f>
        <v>35.705215799999998</v>
      </c>
      <c r="AN139">
        <f t="shared" si="14"/>
        <v>0.62317357584510114</v>
      </c>
      <c r="AO139">
        <f>VLOOKUP($U139,'Zone Coordinates'!$D$2:$G$2058,3)</f>
        <v>139.78283350000001</v>
      </c>
      <c r="AP139">
        <f t="shared" si="15"/>
        <v>2.4396706823420291</v>
      </c>
      <c r="AQ139">
        <f>VLOOKUP($AB139,'Zone Coordinates'!$D$2:$G$2058,2)</f>
        <v>35.199319600000003</v>
      </c>
      <c r="AR139">
        <f t="shared" si="16"/>
        <v>0.61434402148177347</v>
      </c>
      <c r="AS139">
        <f>VLOOKUP($AB139,'Zone Coordinates'!$D$2:$G$2058,3)</f>
        <v>136.96582419999999</v>
      </c>
      <c r="AT139">
        <f t="shared" si="17"/>
        <v>2.3905045949977284</v>
      </c>
    </row>
    <row r="140" spans="1:46" x14ac:dyDescent="0.25">
      <c r="A140">
        <v>1</v>
      </c>
      <c r="B140">
        <v>23104</v>
      </c>
      <c r="C140">
        <v>3</v>
      </c>
      <c r="D140">
        <v>6009</v>
      </c>
      <c r="E140" t="str">
        <f t="shared" si="12"/>
        <v>2310436009</v>
      </c>
      <c r="F140">
        <v>23104</v>
      </c>
      <c r="G140">
        <v>3</v>
      </c>
      <c r="H140">
        <v>4</v>
      </c>
      <c r="I140">
        <v>3</v>
      </c>
      <c r="J140">
        <v>2</v>
      </c>
      <c r="K140">
        <v>11</v>
      </c>
      <c r="L140">
        <v>9</v>
      </c>
      <c r="M140">
        <v>10</v>
      </c>
      <c r="N140">
        <v>114</v>
      </c>
      <c r="O140">
        <v>5</v>
      </c>
      <c r="P140">
        <v>40</v>
      </c>
      <c r="Q140">
        <v>3</v>
      </c>
      <c r="R140">
        <v>1</v>
      </c>
      <c r="S140">
        <v>6</v>
      </c>
      <c r="T140">
        <v>6</v>
      </c>
      <c r="U140">
        <v>23100</v>
      </c>
      <c r="V140">
        <v>3</v>
      </c>
      <c r="W140">
        <v>5</v>
      </c>
      <c r="X140">
        <v>11</v>
      </c>
      <c r="Y140">
        <v>3</v>
      </c>
      <c r="Z140">
        <v>1</v>
      </c>
      <c r="AA140">
        <v>2</v>
      </c>
      <c r="AB140">
        <v>23104</v>
      </c>
      <c r="AC140">
        <v>3</v>
      </c>
      <c r="AJ140" t="str">
        <f t="shared" si="13"/>
        <v>23104360097</v>
      </c>
      <c r="AK140">
        <v>0.20551408757655265</v>
      </c>
      <c r="AL140">
        <f>IF(AK140&lt;'Company Market Shares'!$E$4,1,IF(AND(AK140&gt;'Company Market Shares'!$E$4,AK140&lt;'Company Market Shares'!$E$5),2,IF(AND(AK140&gt;'Company Market Shares'!$E$5,AK140&lt;'Company Market Shares'!$E$6),3,IF(AND(AK140&gt;'Company Market Shares'!$E$6,AK140&lt;'Company Market Shares'!$E$7),4,5))))</f>
        <v>1</v>
      </c>
      <c r="AM140">
        <f>VLOOKUP($U140,'Zone Coordinates'!$D$2:$G$2058,2)</f>
        <v>35.136727399999998</v>
      </c>
      <c r="AN140">
        <f t="shared" si="14"/>
        <v>0.61325158150570658</v>
      </c>
      <c r="AO140">
        <f>VLOOKUP($U140,'Zone Coordinates'!$D$2:$G$2058,3)</f>
        <v>136.93514300000001</v>
      </c>
      <c r="AP140">
        <f t="shared" si="15"/>
        <v>2.3899691070392657</v>
      </c>
      <c r="AQ140">
        <f>VLOOKUP($AB140,'Zone Coordinates'!$D$2:$G$2058,2)</f>
        <v>35.234739699999999</v>
      </c>
      <c r="AR140">
        <f t="shared" si="16"/>
        <v>0.61496221884815905</v>
      </c>
      <c r="AS140">
        <f>VLOOKUP($AB140,'Zone Coordinates'!$D$2:$G$2058,3)</f>
        <v>136.90802020000001</v>
      </c>
      <c r="AT140">
        <f t="shared" si="17"/>
        <v>2.3894957248769058</v>
      </c>
    </row>
    <row r="141" spans="1:46" x14ac:dyDescent="0.25">
      <c r="A141">
        <v>1</v>
      </c>
      <c r="B141">
        <v>23104</v>
      </c>
      <c r="C141">
        <v>3</v>
      </c>
      <c r="D141">
        <v>6009</v>
      </c>
      <c r="E141" t="str">
        <f t="shared" si="12"/>
        <v>2310436009</v>
      </c>
      <c r="F141">
        <v>23104</v>
      </c>
      <c r="G141">
        <v>3</v>
      </c>
      <c r="H141">
        <v>4</v>
      </c>
      <c r="I141">
        <v>3</v>
      </c>
      <c r="J141">
        <v>2</v>
      </c>
      <c r="K141">
        <v>11</v>
      </c>
      <c r="L141">
        <v>10</v>
      </c>
      <c r="M141">
        <v>10</v>
      </c>
      <c r="N141">
        <v>114</v>
      </c>
      <c r="O141">
        <v>5</v>
      </c>
      <c r="P141">
        <v>40</v>
      </c>
      <c r="Q141">
        <v>3</v>
      </c>
      <c r="R141">
        <v>1</v>
      </c>
      <c r="S141">
        <v>7</v>
      </c>
      <c r="T141">
        <v>7</v>
      </c>
      <c r="U141">
        <v>23100</v>
      </c>
      <c r="V141">
        <v>3</v>
      </c>
      <c r="W141">
        <v>5</v>
      </c>
      <c r="X141">
        <v>11</v>
      </c>
      <c r="Y141">
        <v>3</v>
      </c>
      <c r="Z141">
        <v>1</v>
      </c>
      <c r="AA141">
        <v>2</v>
      </c>
      <c r="AB141">
        <v>23104</v>
      </c>
      <c r="AC141">
        <v>3</v>
      </c>
      <c r="AJ141" t="str">
        <f t="shared" si="13"/>
        <v>23104360097</v>
      </c>
      <c r="AK141">
        <v>0.42397890968954943</v>
      </c>
      <c r="AL141">
        <f>IF(AK141&lt;'Company Market Shares'!$E$4,1,IF(AND(AK141&gt;'Company Market Shares'!$E$4,AK141&lt;'Company Market Shares'!$E$5),2,IF(AND(AK141&gt;'Company Market Shares'!$E$5,AK141&lt;'Company Market Shares'!$E$6),3,IF(AND(AK141&gt;'Company Market Shares'!$E$6,AK141&lt;'Company Market Shares'!$E$7),4,5))))</f>
        <v>1</v>
      </c>
      <c r="AM141">
        <f>VLOOKUP($U141,'Zone Coordinates'!$D$2:$G$2058,2)</f>
        <v>35.136727399999998</v>
      </c>
      <c r="AN141">
        <f t="shared" si="14"/>
        <v>0.61325158150570658</v>
      </c>
      <c r="AO141">
        <f>VLOOKUP($U141,'Zone Coordinates'!$D$2:$G$2058,3)</f>
        <v>136.93514300000001</v>
      </c>
      <c r="AP141">
        <f t="shared" si="15"/>
        <v>2.3899691070392657</v>
      </c>
      <c r="AQ141">
        <f>VLOOKUP($AB141,'Zone Coordinates'!$D$2:$G$2058,2)</f>
        <v>35.234739699999999</v>
      </c>
      <c r="AR141">
        <f t="shared" si="16"/>
        <v>0.61496221884815905</v>
      </c>
      <c r="AS141">
        <f>VLOOKUP($AB141,'Zone Coordinates'!$D$2:$G$2058,3)</f>
        <v>136.90802020000001</v>
      </c>
      <c r="AT141">
        <f t="shared" si="17"/>
        <v>2.3894957248769058</v>
      </c>
    </row>
    <row r="142" spans="1:46" x14ac:dyDescent="0.25">
      <c r="A142">
        <v>1</v>
      </c>
      <c r="B142">
        <v>23104</v>
      </c>
      <c r="C142">
        <v>3</v>
      </c>
      <c r="D142">
        <v>6009</v>
      </c>
      <c r="E142" t="str">
        <f t="shared" si="12"/>
        <v>2310436009</v>
      </c>
      <c r="F142">
        <v>23104</v>
      </c>
      <c r="G142">
        <v>3</v>
      </c>
      <c r="H142">
        <v>4</v>
      </c>
      <c r="I142">
        <v>3</v>
      </c>
      <c r="J142">
        <v>2</v>
      </c>
      <c r="K142">
        <v>11</v>
      </c>
      <c r="L142">
        <v>11</v>
      </c>
      <c r="M142">
        <v>10</v>
      </c>
      <c r="N142">
        <v>114</v>
      </c>
      <c r="O142">
        <v>5</v>
      </c>
      <c r="P142">
        <v>40</v>
      </c>
      <c r="Q142">
        <v>3</v>
      </c>
      <c r="R142">
        <v>1</v>
      </c>
      <c r="S142">
        <v>8</v>
      </c>
      <c r="T142">
        <v>7</v>
      </c>
      <c r="U142">
        <v>23100</v>
      </c>
      <c r="V142">
        <v>3</v>
      </c>
      <c r="W142">
        <v>5</v>
      </c>
      <c r="X142">
        <v>11</v>
      </c>
      <c r="Y142">
        <v>3</v>
      </c>
      <c r="Z142">
        <v>1</v>
      </c>
      <c r="AA142">
        <v>2</v>
      </c>
      <c r="AB142">
        <v>23104</v>
      </c>
      <c r="AC142">
        <v>3</v>
      </c>
      <c r="AJ142" t="str">
        <f t="shared" si="13"/>
        <v>23104360097</v>
      </c>
      <c r="AK142">
        <v>0.84127687037486887</v>
      </c>
      <c r="AL142">
        <f>IF(AK142&lt;'Company Market Shares'!$E$4,1,IF(AND(AK142&gt;'Company Market Shares'!$E$4,AK142&lt;'Company Market Shares'!$E$5),2,IF(AND(AK142&gt;'Company Market Shares'!$E$5,AK142&lt;'Company Market Shares'!$E$6),3,IF(AND(AK142&gt;'Company Market Shares'!$E$6,AK142&lt;'Company Market Shares'!$E$7),4,5))))</f>
        <v>3</v>
      </c>
      <c r="AM142">
        <f>VLOOKUP($U142,'Zone Coordinates'!$D$2:$G$2058,2)</f>
        <v>35.136727399999998</v>
      </c>
      <c r="AN142">
        <f t="shared" si="14"/>
        <v>0.61325158150570658</v>
      </c>
      <c r="AO142">
        <f>VLOOKUP($U142,'Zone Coordinates'!$D$2:$G$2058,3)</f>
        <v>136.93514300000001</v>
      </c>
      <c r="AP142">
        <f t="shared" si="15"/>
        <v>2.3899691070392657</v>
      </c>
      <c r="AQ142">
        <f>VLOOKUP($AB142,'Zone Coordinates'!$D$2:$G$2058,2)</f>
        <v>35.234739699999999</v>
      </c>
      <c r="AR142">
        <f t="shared" si="16"/>
        <v>0.61496221884815905</v>
      </c>
      <c r="AS142">
        <f>VLOOKUP($AB142,'Zone Coordinates'!$D$2:$G$2058,3)</f>
        <v>136.90802020000001</v>
      </c>
      <c r="AT142">
        <f t="shared" si="17"/>
        <v>2.3894957248769058</v>
      </c>
    </row>
    <row r="143" spans="1:46" x14ac:dyDescent="0.25">
      <c r="A143">
        <v>1</v>
      </c>
      <c r="B143">
        <v>23105</v>
      </c>
      <c r="C143">
        <v>4</v>
      </c>
      <c r="D143">
        <v>3002</v>
      </c>
      <c r="E143" t="str">
        <f t="shared" si="12"/>
        <v>2310543002</v>
      </c>
      <c r="F143">
        <v>23105</v>
      </c>
      <c r="G143">
        <v>4</v>
      </c>
      <c r="H143">
        <v>3</v>
      </c>
      <c r="I143">
        <v>1</v>
      </c>
      <c r="J143">
        <v>2</v>
      </c>
      <c r="K143">
        <v>3</v>
      </c>
      <c r="L143">
        <v>3</v>
      </c>
      <c r="M143">
        <v>10</v>
      </c>
      <c r="N143">
        <v>112</v>
      </c>
      <c r="O143">
        <v>4</v>
      </c>
      <c r="P143">
        <v>40</v>
      </c>
      <c r="Q143">
        <v>3</v>
      </c>
      <c r="R143">
        <v>1</v>
      </c>
      <c r="S143">
        <v>7</v>
      </c>
      <c r="T143">
        <v>7</v>
      </c>
      <c r="U143">
        <v>27000</v>
      </c>
      <c r="V143">
        <v>6</v>
      </c>
      <c r="AB143">
        <v>23105</v>
      </c>
      <c r="AC143">
        <v>6</v>
      </c>
      <c r="AJ143" t="str">
        <f t="shared" si="13"/>
        <v>23105430027</v>
      </c>
      <c r="AK143">
        <v>0.4390422200970524</v>
      </c>
      <c r="AL143">
        <f>IF(AK143&lt;'Company Market Shares'!$E$4,1,IF(AND(AK143&gt;'Company Market Shares'!$E$4,AK143&lt;'Company Market Shares'!$E$5),2,IF(AND(AK143&gt;'Company Market Shares'!$E$5,AK143&lt;'Company Market Shares'!$E$6),3,IF(AND(AK143&gt;'Company Market Shares'!$E$6,AK143&lt;'Company Market Shares'!$E$7),4,5))))</f>
        <v>1</v>
      </c>
      <c r="AM143">
        <f>VLOOKUP($U143,'Zone Coordinates'!$D$2:$G$2058,2)</f>
        <v>34.768754299999998</v>
      </c>
      <c r="AN143">
        <f t="shared" si="14"/>
        <v>0.60682923935193622</v>
      </c>
      <c r="AO143">
        <f>VLOOKUP($U143,'Zone Coordinates'!$D$2:$G$2058,3)</f>
        <v>135.5991712</v>
      </c>
      <c r="AP143">
        <f t="shared" si="15"/>
        <v>2.3666520004154701</v>
      </c>
      <c r="AQ143">
        <f>VLOOKUP($AB143,'Zone Coordinates'!$D$2:$G$2058,2)</f>
        <v>35.191659999999999</v>
      </c>
      <c r="AR143">
        <f t="shared" si="16"/>
        <v>0.61421033624238763</v>
      </c>
      <c r="AS143">
        <f>VLOOKUP($AB143,'Zone Coordinates'!$D$2:$G$2058,3)</f>
        <v>136.8930234</v>
      </c>
      <c r="AT143">
        <f t="shared" si="17"/>
        <v>2.3892339813396428</v>
      </c>
    </row>
    <row r="144" spans="1:46" x14ac:dyDescent="0.25">
      <c r="A144">
        <v>1</v>
      </c>
      <c r="B144">
        <v>23106</v>
      </c>
      <c r="C144">
        <v>2</v>
      </c>
      <c r="D144">
        <v>1015</v>
      </c>
      <c r="E144" t="str">
        <f t="shared" si="12"/>
        <v>2310621015</v>
      </c>
      <c r="F144">
        <v>23106</v>
      </c>
      <c r="G144">
        <v>2</v>
      </c>
      <c r="H144">
        <v>1</v>
      </c>
      <c r="I144">
        <v>1</v>
      </c>
      <c r="J144">
        <v>2</v>
      </c>
      <c r="K144">
        <v>1</v>
      </c>
      <c r="L144">
        <v>1</v>
      </c>
      <c r="M144">
        <v>10</v>
      </c>
      <c r="N144">
        <v>176</v>
      </c>
      <c r="O144">
        <v>8</v>
      </c>
      <c r="P144">
        <v>180</v>
      </c>
      <c r="Q144">
        <v>3</v>
      </c>
      <c r="R144">
        <v>1</v>
      </c>
      <c r="S144">
        <v>16</v>
      </c>
      <c r="T144">
        <v>4</v>
      </c>
      <c r="U144">
        <v>23103</v>
      </c>
      <c r="V144">
        <v>2</v>
      </c>
      <c r="W144">
        <v>1</v>
      </c>
      <c r="X144">
        <v>13</v>
      </c>
      <c r="Y144">
        <v>1</v>
      </c>
      <c r="Z144">
        <v>1</v>
      </c>
      <c r="AA144">
        <v>3</v>
      </c>
      <c r="AB144">
        <v>23106</v>
      </c>
      <c r="AC144">
        <v>2</v>
      </c>
      <c r="AJ144" t="str">
        <f t="shared" si="13"/>
        <v>23106210157</v>
      </c>
      <c r="AK144">
        <v>0.15284741141734393</v>
      </c>
      <c r="AL144">
        <f>IF(AK144&lt;'Company Market Shares'!$E$4,1,IF(AND(AK144&gt;'Company Market Shares'!$E$4,AK144&lt;'Company Market Shares'!$E$5),2,IF(AND(AK144&gt;'Company Market Shares'!$E$5,AK144&lt;'Company Market Shares'!$E$6),3,IF(AND(AK144&gt;'Company Market Shares'!$E$6,AK144&lt;'Company Market Shares'!$E$7),4,5))))</f>
        <v>1</v>
      </c>
      <c r="AM144">
        <f>VLOOKUP($U144,'Zone Coordinates'!$D$2:$G$2058,2)</f>
        <v>35.243626900000002</v>
      </c>
      <c r="AN144">
        <f t="shared" si="14"/>
        <v>0.61511732974944233</v>
      </c>
      <c r="AO144">
        <f>VLOOKUP($U144,'Zone Coordinates'!$D$2:$G$2058,3)</f>
        <v>136.94394070000001</v>
      </c>
      <c r="AP144">
        <f t="shared" si="15"/>
        <v>2.3901226558708681</v>
      </c>
      <c r="AQ144">
        <f>VLOOKUP($AB144,'Zone Coordinates'!$D$2:$G$2058,2)</f>
        <v>35.187503599999999</v>
      </c>
      <c r="AR144">
        <f t="shared" si="16"/>
        <v>0.61413779337735774</v>
      </c>
      <c r="AS144">
        <f>VLOOKUP($AB144,'Zone Coordinates'!$D$2:$G$2058,3)</f>
        <v>136.92979410000001</v>
      </c>
      <c r="AT144">
        <f t="shared" si="17"/>
        <v>2.3898757511229056</v>
      </c>
    </row>
    <row r="145" spans="1:46" x14ac:dyDescent="0.25">
      <c r="A145">
        <v>1</v>
      </c>
      <c r="B145">
        <v>23110</v>
      </c>
      <c r="C145">
        <v>1</v>
      </c>
      <c r="D145">
        <v>24</v>
      </c>
      <c r="E145" t="str">
        <f t="shared" si="12"/>
        <v>23110124</v>
      </c>
      <c r="F145">
        <v>23110</v>
      </c>
      <c r="G145">
        <v>1</v>
      </c>
      <c r="H145">
        <v>3</v>
      </c>
      <c r="I145">
        <v>1</v>
      </c>
      <c r="J145">
        <v>1</v>
      </c>
      <c r="K145">
        <v>25</v>
      </c>
      <c r="L145">
        <v>5</v>
      </c>
      <c r="M145">
        <v>10</v>
      </c>
      <c r="N145">
        <v>187</v>
      </c>
      <c r="O145">
        <v>7</v>
      </c>
      <c r="P145">
        <v>70</v>
      </c>
      <c r="Q145">
        <v>3</v>
      </c>
      <c r="R145">
        <v>1</v>
      </c>
      <c r="S145">
        <v>8</v>
      </c>
      <c r="T145">
        <v>7</v>
      </c>
      <c r="U145">
        <v>23110</v>
      </c>
      <c r="V145">
        <v>6</v>
      </c>
      <c r="AB145">
        <v>40109</v>
      </c>
      <c r="AC145">
        <v>6</v>
      </c>
      <c r="AE145">
        <v>21</v>
      </c>
      <c r="AF145">
        <v>7</v>
      </c>
      <c r="AG145">
        <v>1</v>
      </c>
      <c r="AH145">
        <v>1</v>
      </c>
      <c r="AI145">
        <v>3</v>
      </c>
      <c r="AJ145" t="str">
        <f t="shared" si="13"/>
        <v>231101247</v>
      </c>
      <c r="AK145">
        <v>0.44832316203364397</v>
      </c>
      <c r="AL145">
        <f>IF(AK145&lt;'Company Market Shares'!$E$4,1,IF(AND(AK145&gt;'Company Market Shares'!$E$4,AK145&lt;'Company Market Shares'!$E$5),2,IF(AND(AK145&gt;'Company Market Shares'!$E$5,AK145&lt;'Company Market Shares'!$E$6),3,IF(AND(AK145&gt;'Company Market Shares'!$E$6,AK145&lt;'Company Market Shares'!$E$7),4,5))))</f>
        <v>1</v>
      </c>
      <c r="AM145">
        <f>VLOOKUP($U145,'Zone Coordinates'!$D$2:$G$2058,2)</f>
        <v>35.168336500000002</v>
      </c>
      <c r="AN145">
        <f t="shared" si="14"/>
        <v>0.61380326437429877</v>
      </c>
      <c r="AO145">
        <f>VLOOKUP($U145,'Zone Coordinates'!$D$2:$G$2058,3)</f>
        <v>136.89852490000001</v>
      </c>
      <c r="AP145">
        <f t="shared" si="15"/>
        <v>2.389330000628441</v>
      </c>
      <c r="AQ145">
        <f>VLOOKUP($AB145,'Zone Coordinates'!$D$2:$G$2058,2)</f>
        <v>33.898616099999998</v>
      </c>
      <c r="AR145">
        <f t="shared" si="16"/>
        <v>0.59164246281455934</v>
      </c>
      <c r="AS145">
        <f>VLOOKUP($AB145,'Zone Coordinates'!$D$2:$G$2058,3)</f>
        <v>130.80132549999999</v>
      </c>
      <c r="AT145">
        <f t="shared" si="17"/>
        <v>2.2829137959478181</v>
      </c>
    </row>
    <row r="146" spans="1:46" x14ac:dyDescent="0.25">
      <c r="A146">
        <v>1</v>
      </c>
      <c r="B146">
        <v>23110</v>
      </c>
      <c r="C146">
        <v>1</v>
      </c>
      <c r="D146">
        <v>24</v>
      </c>
      <c r="E146" t="str">
        <f t="shared" si="12"/>
        <v>23110124</v>
      </c>
      <c r="F146">
        <v>23110</v>
      </c>
      <c r="G146">
        <v>1</v>
      </c>
      <c r="H146">
        <v>3</v>
      </c>
      <c r="I146">
        <v>1</v>
      </c>
      <c r="J146">
        <v>1</v>
      </c>
      <c r="K146">
        <v>25</v>
      </c>
      <c r="L146">
        <v>9</v>
      </c>
      <c r="M146">
        <v>10</v>
      </c>
      <c r="N146">
        <v>187</v>
      </c>
      <c r="O146">
        <v>7</v>
      </c>
      <c r="P146">
        <v>70</v>
      </c>
      <c r="Q146">
        <v>3</v>
      </c>
      <c r="R146">
        <v>1</v>
      </c>
      <c r="S146">
        <v>3</v>
      </c>
      <c r="T146">
        <v>6</v>
      </c>
      <c r="U146">
        <v>23110</v>
      </c>
      <c r="V146">
        <v>3</v>
      </c>
      <c r="AB146">
        <v>23226</v>
      </c>
      <c r="AC146">
        <v>3</v>
      </c>
      <c r="AE146">
        <v>21</v>
      </c>
      <c r="AF146">
        <v>7</v>
      </c>
      <c r="AG146">
        <v>1</v>
      </c>
      <c r="AH146">
        <v>1</v>
      </c>
      <c r="AI146">
        <v>3</v>
      </c>
      <c r="AJ146" t="str">
        <f t="shared" si="13"/>
        <v>231101247</v>
      </c>
      <c r="AK146">
        <v>0.87686389226412453</v>
      </c>
      <c r="AL146">
        <f>IF(AK146&lt;'Company Market Shares'!$E$4,1,IF(AND(AK146&gt;'Company Market Shares'!$E$4,AK146&lt;'Company Market Shares'!$E$5),2,IF(AND(AK146&gt;'Company Market Shares'!$E$5,AK146&lt;'Company Market Shares'!$E$6),3,IF(AND(AK146&gt;'Company Market Shares'!$E$6,AK146&lt;'Company Market Shares'!$E$7),4,5))))</f>
        <v>3</v>
      </c>
      <c r="AM146">
        <f>VLOOKUP($U146,'Zone Coordinates'!$D$2:$G$2058,2)</f>
        <v>35.168336500000002</v>
      </c>
      <c r="AN146">
        <f t="shared" si="14"/>
        <v>0.61380326437429877</v>
      </c>
      <c r="AO146">
        <f>VLOOKUP($U146,'Zone Coordinates'!$D$2:$G$2058,3)</f>
        <v>136.89852490000001</v>
      </c>
      <c r="AP146">
        <f t="shared" si="15"/>
        <v>2.389330000628441</v>
      </c>
      <c r="AQ146">
        <f>VLOOKUP($AB146,'Zone Coordinates'!$D$2:$G$2058,2)</f>
        <v>35.2466042</v>
      </c>
      <c r="AR146">
        <f t="shared" si="16"/>
        <v>0.6151692934372619</v>
      </c>
      <c r="AS146">
        <f>VLOOKUP($AB146,'Zone Coordinates'!$D$2:$G$2058,3)</f>
        <v>137.06826810000001</v>
      </c>
      <c r="AT146">
        <f t="shared" si="17"/>
        <v>2.3922925783513125</v>
      </c>
    </row>
    <row r="147" spans="1:46" x14ac:dyDescent="0.25">
      <c r="A147">
        <v>1</v>
      </c>
      <c r="B147">
        <v>23110</v>
      </c>
      <c r="C147">
        <v>1</v>
      </c>
      <c r="D147">
        <v>24</v>
      </c>
      <c r="E147" t="str">
        <f t="shared" si="12"/>
        <v>23110124</v>
      </c>
      <c r="F147">
        <v>23110</v>
      </c>
      <c r="G147">
        <v>1</v>
      </c>
      <c r="H147">
        <v>3</v>
      </c>
      <c r="I147">
        <v>1</v>
      </c>
      <c r="J147">
        <v>1</v>
      </c>
      <c r="K147">
        <v>25</v>
      </c>
      <c r="L147">
        <v>15</v>
      </c>
      <c r="M147">
        <v>10</v>
      </c>
      <c r="N147">
        <v>187</v>
      </c>
      <c r="O147">
        <v>7</v>
      </c>
      <c r="P147">
        <v>70</v>
      </c>
      <c r="Q147">
        <v>3</v>
      </c>
      <c r="R147">
        <v>1</v>
      </c>
      <c r="S147">
        <v>18</v>
      </c>
      <c r="T147">
        <v>5</v>
      </c>
      <c r="U147">
        <v>23110</v>
      </c>
      <c r="V147">
        <v>4</v>
      </c>
      <c r="AB147">
        <v>21383</v>
      </c>
      <c r="AC147">
        <v>4</v>
      </c>
      <c r="AE147">
        <v>5</v>
      </c>
      <c r="AF147">
        <v>2</v>
      </c>
      <c r="AG147">
        <v>1</v>
      </c>
      <c r="AH147">
        <v>1</v>
      </c>
      <c r="AI147">
        <v>3</v>
      </c>
      <c r="AJ147" t="str">
        <f t="shared" si="13"/>
        <v>231101247</v>
      </c>
      <c r="AK147">
        <v>0.95405950428778352</v>
      </c>
      <c r="AL147">
        <f>IF(AK147&lt;'Company Market Shares'!$E$4,1,IF(AND(AK147&gt;'Company Market Shares'!$E$4,AK147&lt;'Company Market Shares'!$E$5),2,IF(AND(AK147&gt;'Company Market Shares'!$E$5,AK147&lt;'Company Market Shares'!$E$6),3,IF(AND(AK147&gt;'Company Market Shares'!$E$6,AK147&lt;'Company Market Shares'!$E$7),4,5))))</f>
        <v>4</v>
      </c>
      <c r="AM147">
        <f>VLOOKUP($U147,'Zone Coordinates'!$D$2:$G$2058,2)</f>
        <v>35.168336500000002</v>
      </c>
      <c r="AN147">
        <f t="shared" si="14"/>
        <v>0.61380326437429877</v>
      </c>
      <c r="AO147">
        <f>VLOOKUP($U147,'Zone Coordinates'!$D$2:$G$2058,3)</f>
        <v>136.89852490000001</v>
      </c>
      <c r="AP147">
        <f t="shared" si="15"/>
        <v>2.389330000628441</v>
      </c>
      <c r="AQ147">
        <f>VLOOKUP($AB147,'Zone Coordinates'!$D$2:$G$2058,2)</f>
        <v>35.3832266</v>
      </c>
      <c r="AR147">
        <f t="shared" si="16"/>
        <v>0.61755380414923866</v>
      </c>
      <c r="AS147">
        <f>VLOOKUP($AB147,'Zone Coordinates'!$D$2:$G$2058,3)</f>
        <v>136.68835759999999</v>
      </c>
      <c r="AT147">
        <f t="shared" si="17"/>
        <v>2.3856618892634138</v>
      </c>
    </row>
    <row r="148" spans="1:46" x14ac:dyDescent="0.25">
      <c r="A148">
        <v>1</v>
      </c>
      <c r="B148">
        <v>23110</v>
      </c>
      <c r="C148">
        <v>1</v>
      </c>
      <c r="D148">
        <v>24</v>
      </c>
      <c r="E148" t="str">
        <f t="shared" si="12"/>
        <v>23110124</v>
      </c>
      <c r="F148">
        <v>23110</v>
      </c>
      <c r="G148">
        <v>1</v>
      </c>
      <c r="H148">
        <v>3</v>
      </c>
      <c r="I148">
        <v>1</v>
      </c>
      <c r="J148">
        <v>1</v>
      </c>
      <c r="K148">
        <v>25</v>
      </c>
      <c r="L148">
        <v>16</v>
      </c>
      <c r="M148">
        <v>10</v>
      </c>
      <c r="N148">
        <v>187</v>
      </c>
      <c r="O148">
        <v>7</v>
      </c>
      <c r="P148">
        <v>70</v>
      </c>
      <c r="Q148">
        <v>3</v>
      </c>
      <c r="R148">
        <v>1</v>
      </c>
      <c r="S148">
        <v>14</v>
      </c>
      <c r="T148">
        <v>4</v>
      </c>
      <c r="U148">
        <v>23110</v>
      </c>
      <c r="V148">
        <v>5</v>
      </c>
      <c r="AB148">
        <v>4208</v>
      </c>
      <c r="AC148">
        <v>5</v>
      </c>
      <c r="AE148">
        <v>5</v>
      </c>
      <c r="AF148">
        <v>2</v>
      </c>
      <c r="AG148">
        <v>1</v>
      </c>
      <c r="AH148">
        <v>1</v>
      </c>
      <c r="AI148">
        <v>2</v>
      </c>
      <c r="AJ148" t="str">
        <f t="shared" si="13"/>
        <v>231101247</v>
      </c>
      <c r="AK148">
        <v>0.54402446647400249</v>
      </c>
      <c r="AL148">
        <f>IF(AK148&lt;'Company Market Shares'!$E$4,1,IF(AND(AK148&gt;'Company Market Shares'!$E$4,AK148&lt;'Company Market Shares'!$E$5),2,IF(AND(AK148&gt;'Company Market Shares'!$E$5,AK148&lt;'Company Market Shares'!$E$6),3,IF(AND(AK148&gt;'Company Market Shares'!$E$6,AK148&lt;'Company Market Shares'!$E$7),4,5))))</f>
        <v>2</v>
      </c>
      <c r="AM148">
        <f>VLOOKUP($U148,'Zone Coordinates'!$D$2:$G$2058,2)</f>
        <v>35.168336500000002</v>
      </c>
      <c r="AN148">
        <f t="shared" si="14"/>
        <v>0.61380326437429877</v>
      </c>
      <c r="AO148">
        <f>VLOOKUP($U148,'Zone Coordinates'!$D$2:$G$2058,3)</f>
        <v>136.89852490000001</v>
      </c>
      <c r="AP148">
        <f t="shared" si="15"/>
        <v>2.389330000628441</v>
      </c>
      <c r="AQ148">
        <f>VLOOKUP($AB148,'Zone Coordinates'!$D$2:$G$2058,2)</f>
        <v>37.977530799999997</v>
      </c>
      <c r="AR148">
        <f t="shared" si="16"/>
        <v>0.66283295423755606</v>
      </c>
      <c r="AS148">
        <f>VLOOKUP($AB148,'Zone Coordinates'!$D$2:$G$2058,3)</f>
        <v>140.78178310000001</v>
      </c>
      <c r="AT148">
        <f t="shared" si="17"/>
        <v>2.4571056419235098</v>
      </c>
    </row>
    <row r="149" spans="1:46" x14ac:dyDescent="0.25">
      <c r="A149">
        <v>1</v>
      </c>
      <c r="B149">
        <v>23110</v>
      </c>
      <c r="C149">
        <v>1</v>
      </c>
      <c r="D149">
        <v>24</v>
      </c>
      <c r="E149" t="str">
        <f t="shared" si="12"/>
        <v>23110124</v>
      </c>
      <c r="F149">
        <v>23110</v>
      </c>
      <c r="G149">
        <v>1</v>
      </c>
      <c r="H149">
        <v>3</v>
      </c>
      <c r="I149">
        <v>1</v>
      </c>
      <c r="J149">
        <v>1</v>
      </c>
      <c r="K149">
        <v>25</v>
      </c>
      <c r="L149">
        <v>18</v>
      </c>
      <c r="M149">
        <v>10</v>
      </c>
      <c r="N149">
        <v>187</v>
      </c>
      <c r="O149">
        <v>7</v>
      </c>
      <c r="P149">
        <v>70</v>
      </c>
      <c r="Q149">
        <v>3</v>
      </c>
      <c r="R149">
        <v>1</v>
      </c>
      <c r="S149">
        <v>14</v>
      </c>
      <c r="T149">
        <v>4</v>
      </c>
      <c r="U149">
        <v>23110</v>
      </c>
      <c r="V149">
        <v>5</v>
      </c>
      <c r="AB149">
        <v>13112</v>
      </c>
      <c r="AC149">
        <v>5</v>
      </c>
      <c r="AE149">
        <v>12</v>
      </c>
      <c r="AF149">
        <v>3</v>
      </c>
      <c r="AG149">
        <v>1</v>
      </c>
      <c r="AH149">
        <v>1</v>
      </c>
      <c r="AI149">
        <v>3</v>
      </c>
      <c r="AJ149" t="str">
        <f t="shared" si="13"/>
        <v>231101247</v>
      </c>
      <c r="AK149">
        <v>0.83422815159353825</v>
      </c>
      <c r="AL149">
        <f>IF(AK149&lt;'Company Market Shares'!$E$4,1,IF(AND(AK149&gt;'Company Market Shares'!$E$4,AK149&lt;'Company Market Shares'!$E$5),2,IF(AND(AK149&gt;'Company Market Shares'!$E$5,AK149&lt;'Company Market Shares'!$E$6),3,IF(AND(AK149&gt;'Company Market Shares'!$E$6,AK149&lt;'Company Market Shares'!$E$7),4,5))))</f>
        <v>3</v>
      </c>
      <c r="AM149">
        <f>VLOOKUP($U149,'Zone Coordinates'!$D$2:$G$2058,2)</f>
        <v>35.168336500000002</v>
      </c>
      <c r="AN149">
        <f t="shared" si="14"/>
        <v>0.61380326437429877</v>
      </c>
      <c r="AO149">
        <f>VLOOKUP($U149,'Zone Coordinates'!$D$2:$G$2058,3)</f>
        <v>136.89852490000001</v>
      </c>
      <c r="AP149">
        <f t="shared" si="15"/>
        <v>2.389330000628441</v>
      </c>
      <c r="AQ149">
        <f>VLOOKUP($AB149,'Zone Coordinates'!$D$2:$G$2058,2)</f>
        <v>35.682973699999998</v>
      </c>
      <c r="AR149">
        <f t="shared" si="16"/>
        <v>0.6227853779675433</v>
      </c>
      <c r="AS149">
        <f>VLOOKUP($AB149,'Zone Coordinates'!$D$2:$G$2058,3)</f>
        <v>139.68656010000001</v>
      </c>
      <c r="AT149">
        <f t="shared" si="17"/>
        <v>2.4379903945299395</v>
      </c>
    </row>
    <row r="150" spans="1:46" x14ac:dyDescent="0.25">
      <c r="A150">
        <v>1</v>
      </c>
      <c r="B150">
        <v>23110</v>
      </c>
      <c r="C150">
        <v>1</v>
      </c>
      <c r="D150">
        <v>24</v>
      </c>
      <c r="E150" t="str">
        <f t="shared" si="12"/>
        <v>23110124</v>
      </c>
      <c r="F150">
        <v>23110</v>
      </c>
      <c r="G150">
        <v>1</v>
      </c>
      <c r="H150">
        <v>3</v>
      </c>
      <c r="I150">
        <v>1</v>
      </c>
      <c r="J150">
        <v>1</v>
      </c>
      <c r="K150">
        <v>25</v>
      </c>
      <c r="L150">
        <v>19</v>
      </c>
      <c r="M150">
        <v>10</v>
      </c>
      <c r="N150">
        <v>187</v>
      </c>
      <c r="O150">
        <v>7</v>
      </c>
      <c r="P150">
        <v>70</v>
      </c>
      <c r="Q150">
        <v>3</v>
      </c>
      <c r="R150">
        <v>1</v>
      </c>
      <c r="S150">
        <v>5</v>
      </c>
      <c r="T150">
        <v>6</v>
      </c>
      <c r="U150">
        <v>23110</v>
      </c>
      <c r="V150">
        <v>6</v>
      </c>
      <c r="AB150">
        <v>38210</v>
      </c>
      <c r="AC150">
        <v>6</v>
      </c>
      <c r="AE150">
        <v>4</v>
      </c>
      <c r="AF150">
        <v>1</v>
      </c>
      <c r="AG150">
        <v>1</v>
      </c>
      <c r="AH150">
        <v>1</v>
      </c>
      <c r="AI150">
        <v>3</v>
      </c>
      <c r="AJ150" t="str">
        <f t="shared" si="13"/>
        <v>231101247</v>
      </c>
      <c r="AK150">
        <v>0.96431165973522648</v>
      </c>
      <c r="AL150">
        <f>IF(AK150&lt;'Company Market Shares'!$E$4,1,IF(AND(AK150&gt;'Company Market Shares'!$E$4,AK150&lt;'Company Market Shares'!$E$5),2,IF(AND(AK150&gt;'Company Market Shares'!$E$5,AK150&lt;'Company Market Shares'!$E$6),3,IF(AND(AK150&gt;'Company Market Shares'!$E$6,AK150&lt;'Company Market Shares'!$E$7),4,5))))</f>
        <v>4</v>
      </c>
      <c r="AM150">
        <f>VLOOKUP($U150,'Zone Coordinates'!$D$2:$G$2058,2)</f>
        <v>35.168336500000002</v>
      </c>
      <c r="AN150">
        <f t="shared" si="14"/>
        <v>0.61380326437429877</v>
      </c>
      <c r="AO150">
        <f>VLOOKUP($U150,'Zone Coordinates'!$D$2:$G$2058,3)</f>
        <v>136.89852490000001</v>
      </c>
      <c r="AP150">
        <f t="shared" si="15"/>
        <v>2.389330000628441</v>
      </c>
      <c r="AQ150">
        <f>VLOOKUP($AB150,'Zone Coordinates'!$D$2:$G$2058,2)</f>
        <v>33.791254199999997</v>
      </c>
      <c r="AR150">
        <f t="shared" si="16"/>
        <v>0.58976864416836239</v>
      </c>
      <c r="AS150">
        <f>VLOOKUP($AB150,'Zone Coordinates'!$D$2:$G$2058,3)</f>
        <v>132.78197499999999</v>
      </c>
      <c r="AT150">
        <f t="shared" si="17"/>
        <v>2.3174826510507973</v>
      </c>
    </row>
    <row r="151" spans="1:46" x14ac:dyDescent="0.25">
      <c r="A151">
        <v>1</v>
      </c>
      <c r="B151">
        <v>23110</v>
      </c>
      <c r="C151">
        <v>1</v>
      </c>
      <c r="D151">
        <v>24</v>
      </c>
      <c r="E151" t="str">
        <f t="shared" si="12"/>
        <v>23110124</v>
      </c>
      <c r="F151">
        <v>23110</v>
      </c>
      <c r="G151">
        <v>1</v>
      </c>
      <c r="H151">
        <v>3</v>
      </c>
      <c r="I151">
        <v>1</v>
      </c>
      <c r="J151">
        <v>1</v>
      </c>
      <c r="K151">
        <v>25</v>
      </c>
      <c r="L151">
        <v>21</v>
      </c>
      <c r="M151">
        <v>10</v>
      </c>
      <c r="N151">
        <v>187</v>
      </c>
      <c r="O151">
        <v>7</v>
      </c>
      <c r="P151">
        <v>70</v>
      </c>
      <c r="Q151">
        <v>3</v>
      </c>
      <c r="R151">
        <v>1</v>
      </c>
      <c r="S151">
        <v>4</v>
      </c>
      <c r="T151">
        <v>6</v>
      </c>
      <c r="U151">
        <v>23110</v>
      </c>
      <c r="V151">
        <v>5</v>
      </c>
      <c r="AB151">
        <v>13116</v>
      </c>
      <c r="AC151">
        <v>5</v>
      </c>
      <c r="AE151">
        <v>21</v>
      </c>
      <c r="AF151">
        <v>7</v>
      </c>
      <c r="AG151">
        <v>1</v>
      </c>
      <c r="AH151">
        <v>1</v>
      </c>
      <c r="AI151">
        <v>3</v>
      </c>
      <c r="AJ151" t="str">
        <f t="shared" si="13"/>
        <v>231101247</v>
      </c>
      <c r="AK151">
        <v>0.38892419105558529</v>
      </c>
      <c r="AL151">
        <f>IF(AK151&lt;'Company Market Shares'!$E$4,1,IF(AND(AK151&gt;'Company Market Shares'!$E$4,AK151&lt;'Company Market Shares'!$E$5),2,IF(AND(AK151&gt;'Company Market Shares'!$E$5,AK151&lt;'Company Market Shares'!$E$6),3,IF(AND(AK151&gt;'Company Market Shares'!$E$6,AK151&lt;'Company Market Shares'!$E$7),4,5))))</f>
        <v>1</v>
      </c>
      <c r="AM151">
        <f>VLOOKUP($U151,'Zone Coordinates'!$D$2:$G$2058,2)</f>
        <v>35.168336500000002</v>
      </c>
      <c r="AN151">
        <f t="shared" si="14"/>
        <v>0.61380326437429877</v>
      </c>
      <c r="AO151">
        <f>VLOOKUP($U151,'Zone Coordinates'!$D$2:$G$2058,3)</f>
        <v>136.89852490000001</v>
      </c>
      <c r="AP151">
        <f t="shared" si="15"/>
        <v>2.389330000628441</v>
      </c>
      <c r="AQ151">
        <f>VLOOKUP($AB151,'Zone Coordinates'!$D$2:$G$2058,2)</f>
        <v>35.745996699999999</v>
      </c>
      <c r="AR151">
        <f t="shared" si="16"/>
        <v>0.62388533682202774</v>
      </c>
      <c r="AS151">
        <f>VLOOKUP($AB151,'Zone Coordinates'!$D$2:$G$2058,3)</f>
        <v>139.75266360000001</v>
      </c>
      <c r="AT151">
        <f t="shared" si="17"/>
        <v>2.4391441182520315</v>
      </c>
    </row>
    <row r="152" spans="1:46" x14ac:dyDescent="0.25">
      <c r="A152">
        <v>1</v>
      </c>
      <c r="B152">
        <v>23110</v>
      </c>
      <c r="C152">
        <v>1</v>
      </c>
      <c r="D152">
        <v>24</v>
      </c>
      <c r="E152" t="str">
        <f t="shared" si="12"/>
        <v>23110124</v>
      </c>
      <c r="F152">
        <v>23110</v>
      </c>
      <c r="G152">
        <v>1</v>
      </c>
      <c r="H152">
        <v>3</v>
      </c>
      <c r="I152">
        <v>1</v>
      </c>
      <c r="J152">
        <v>1</v>
      </c>
      <c r="K152">
        <v>25</v>
      </c>
      <c r="L152">
        <v>25</v>
      </c>
      <c r="M152">
        <v>10</v>
      </c>
      <c r="N152">
        <v>187</v>
      </c>
      <c r="O152">
        <v>7</v>
      </c>
      <c r="P152">
        <v>70</v>
      </c>
      <c r="Q152">
        <v>3</v>
      </c>
      <c r="R152">
        <v>1</v>
      </c>
      <c r="S152">
        <v>18</v>
      </c>
      <c r="T152">
        <v>5</v>
      </c>
      <c r="U152">
        <v>23110</v>
      </c>
      <c r="V152">
        <v>6</v>
      </c>
      <c r="AB152">
        <v>26109</v>
      </c>
      <c r="AC152">
        <v>6</v>
      </c>
      <c r="AE152">
        <v>13</v>
      </c>
      <c r="AF152">
        <v>3</v>
      </c>
      <c r="AG152">
        <v>1</v>
      </c>
      <c r="AH152">
        <v>1</v>
      </c>
      <c r="AI152">
        <v>3</v>
      </c>
      <c r="AJ152" t="str">
        <f t="shared" si="13"/>
        <v>231101247</v>
      </c>
      <c r="AK152">
        <v>0.20058319822786497</v>
      </c>
      <c r="AL152">
        <f>IF(AK152&lt;'Company Market Shares'!$E$4,1,IF(AND(AK152&gt;'Company Market Shares'!$E$4,AK152&lt;'Company Market Shares'!$E$5),2,IF(AND(AK152&gt;'Company Market Shares'!$E$5,AK152&lt;'Company Market Shares'!$E$6),3,IF(AND(AK152&gt;'Company Market Shares'!$E$6,AK152&lt;'Company Market Shares'!$E$7),4,5))))</f>
        <v>1</v>
      </c>
      <c r="AM152">
        <f>VLOOKUP($U152,'Zone Coordinates'!$D$2:$G$2058,2)</f>
        <v>35.168336500000002</v>
      </c>
      <c r="AN152">
        <f t="shared" si="14"/>
        <v>0.61380326437429877</v>
      </c>
      <c r="AO152">
        <f>VLOOKUP($U152,'Zone Coordinates'!$D$2:$G$2058,3)</f>
        <v>136.89852490000001</v>
      </c>
      <c r="AP152">
        <f t="shared" si="15"/>
        <v>2.389330000628441</v>
      </c>
      <c r="AQ152">
        <f>VLOOKUP($AB152,'Zone Coordinates'!$D$2:$G$2058,2)</f>
        <v>34.976663299999998</v>
      </c>
      <c r="AR152">
        <f t="shared" si="16"/>
        <v>0.61045793594646514</v>
      </c>
      <c r="AS152">
        <f>VLOOKUP($AB152,'Zone Coordinates'!$D$2:$G$2058,3)</f>
        <v>135.87877889999999</v>
      </c>
      <c r="AT152">
        <f t="shared" si="17"/>
        <v>2.3715320753943985</v>
      </c>
    </row>
    <row r="153" spans="1:46" x14ac:dyDescent="0.25">
      <c r="A153">
        <v>1</v>
      </c>
      <c r="B153">
        <v>23110</v>
      </c>
      <c r="C153">
        <v>1</v>
      </c>
      <c r="D153">
        <v>24</v>
      </c>
      <c r="E153" t="str">
        <f t="shared" si="12"/>
        <v>23110124</v>
      </c>
      <c r="F153">
        <v>23110</v>
      </c>
      <c r="G153">
        <v>1</v>
      </c>
      <c r="H153">
        <v>3</v>
      </c>
      <c r="I153">
        <v>1</v>
      </c>
      <c r="J153">
        <v>2</v>
      </c>
      <c r="K153">
        <v>15</v>
      </c>
      <c r="L153">
        <v>1</v>
      </c>
      <c r="M153">
        <v>10</v>
      </c>
      <c r="N153">
        <v>156</v>
      </c>
      <c r="O153">
        <v>6</v>
      </c>
      <c r="P153">
        <v>60</v>
      </c>
      <c r="Q153">
        <v>3</v>
      </c>
      <c r="R153">
        <v>1</v>
      </c>
      <c r="S153">
        <v>18</v>
      </c>
      <c r="T153">
        <v>5</v>
      </c>
      <c r="U153">
        <v>11425</v>
      </c>
      <c r="V153">
        <v>5</v>
      </c>
      <c r="X153">
        <v>5</v>
      </c>
      <c r="Y153">
        <v>8</v>
      </c>
      <c r="Z153">
        <v>2</v>
      </c>
      <c r="AA153">
        <v>3</v>
      </c>
      <c r="AB153">
        <v>23110</v>
      </c>
      <c r="AC153">
        <v>5</v>
      </c>
      <c r="AJ153" t="str">
        <f t="shared" si="13"/>
        <v>231101247</v>
      </c>
      <c r="AK153">
        <v>0.99396401508763854</v>
      </c>
      <c r="AL153">
        <f>IF(AK153&lt;'Company Market Shares'!$E$4,1,IF(AND(AK153&gt;'Company Market Shares'!$E$4,AK153&lt;'Company Market Shares'!$E$5),2,IF(AND(AK153&gt;'Company Market Shares'!$E$5,AK153&lt;'Company Market Shares'!$E$6),3,IF(AND(AK153&gt;'Company Market Shares'!$E$6,AK153&lt;'Company Market Shares'!$E$7),4,5))))</f>
        <v>5</v>
      </c>
      <c r="AM153">
        <f>VLOOKUP($U153,'Zone Coordinates'!$D$2:$G$2058,2)</f>
        <v>36.113791499999998</v>
      </c>
      <c r="AN153">
        <f t="shared" si="14"/>
        <v>0.63030456705374172</v>
      </c>
      <c r="AO153">
        <f>VLOOKUP($U153,'Zone Coordinates'!$D$2:$G$2058,3)</f>
        <v>139.2136051</v>
      </c>
      <c r="AP153">
        <f t="shared" si="15"/>
        <v>2.4297357725661697</v>
      </c>
      <c r="AQ153">
        <f>VLOOKUP($AB153,'Zone Coordinates'!$D$2:$G$2058,2)</f>
        <v>35.168336500000002</v>
      </c>
      <c r="AR153">
        <f t="shared" si="16"/>
        <v>0.61380326437429877</v>
      </c>
      <c r="AS153">
        <f>VLOOKUP($AB153,'Zone Coordinates'!$D$2:$G$2058,3)</f>
        <v>136.89852490000001</v>
      </c>
      <c r="AT153">
        <f t="shared" si="17"/>
        <v>2.389330000628441</v>
      </c>
    </row>
    <row r="154" spans="1:46" x14ac:dyDescent="0.25">
      <c r="A154">
        <v>1</v>
      </c>
      <c r="B154">
        <v>23110</v>
      </c>
      <c r="C154">
        <v>1</v>
      </c>
      <c r="D154">
        <v>24</v>
      </c>
      <c r="E154" t="str">
        <f t="shared" si="12"/>
        <v>23110124</v>
      </c>
      <c r="F154">
        <v>23110</v>
      </c>
      <c r="G154">
        <v>1</v>
      </c>
      <c r="H154">
        <v>3</v>
      </c>
      <c r="I154">
        <v>1</v>
      </c>
      <c r="J154">
        <v>2</v>
      </c>
      <c r="K154">
        <v>15</v>
      </c>
      <c r="L154">
        <v>3</v>
      </c>
      <c r="M154">
        <v>10</v>
      </c>
      <c r="N154">
        <v>156</v>
      </c>
      <c r="O154">
        <v>6</v>
      </c>
      <c r="P154">
        <v>60</v>
      </c>
      <c r="Q154">
        <v>3</v>
      </c>
      <c r="R154">
        <v>1</v>
      </c>
      <c r="S154">
        <v>9</v>
      </c>
      <c r="T154">
        <v>7</v>
      </c>
      <c r="U154">
        <v>27107</v>
      </c>
      <c r="V154">
        <v>6</v>
      </c>
      <c r="X154">
        <v>5</v>
      </c>
      <c r="Y154">
        <v>1</v>
      </c>
      <c r="Z154">
        <v>1</v>
      </c>
      <c r="AA154">
        <v>2</v>
      </c>
      <c r="AB154">
        <v>23110</v>
      </c>
      <c r="AC154">
        <v>6</v>
      </c>
      <c r="AJ154" t="str">
        <f t="shared" si="13"/>
        <v>231101247</v>
      </c>
      <c r="AK154">
        <v>0.63190979830225857</v>
      </c>
      <c r="AL154">
        <f>IF(AK154&lt;'Company Market Shares'!$E$4,1,IF(AND(AK154&gt;'Company Market Shares'!$E$4,AK154&lt;'Company Market Shares'!$E$5),2,IF(AND(AK154&gt;'Company Market Shares'!$E$5,AK154&lt;'Company Market Shares'!$E$6),3,IF(AND(AK154&gt;'Company Market Shares'!$E$6,AK154&lt;'Company Market Shares'!$E$7),4,5))))</f>
        <v>2</v>
      </c>
      <c r="AM154">
        <f>VLOOKUP($U154,'Zone Coordinates'!$D$2:$G$2058,2)</f>
        <v>34.677561400000002</v>
      </c>
      <c r="AN154">
        <f t="shared" si="14"/>
        <v>0.6052376229924944</v>
      </c>
      <c r="AO154">
        <f>VLOOKUP($U154,'Zone Coordinates'!$D$2:$G$2058,3)</f>
        <v>135.47394879999999</v>
      </c>
      <c r="AP154">
        <f t="shared" si="15"/>
        <v>2.3644664572382208</v>
      </c>
      <c r="AQ154">
        <f>VLOOKUP($AB154,'Zone Coordinates'!$D$2:$G$2058,2)</f>
        <v>35.168336500000002</v>
      </c>
      <c r="AR154">
        <f t="shared" si="16"/>
        <v>0.61380326437429877</v>
      </c>
      <c r="AS154">
        <f>VLOOKUP($AB154,'Zone Coordinates'!$D$2:$G$2058,3)</f>
        <v>136.89852490000001</v>
      </c>
      <c r="AT154">
        <f t="shared" si="17"/>
        <v>2.389330000628441</v>
      </c>
    </row>
    <row r="155" spans="1:46" x14ac:dyDescent="0.25">
      <c r="A155">
        <v>1</v>
      </c>
      <c r="B155">
        <v>23110</v>
      </c>
      <c r="C155">
        <v>1</v>
      </c>
      <c r="D155">
        <v>24</v>
      </c>
      <c r="E155" t="str">
        <f t="shared" si="12"/>
        <v>23110124</v>
      </c>
      <c r="F155">
        <v>23110</v>
      </c>
      <c r="G155">
        <v>1</v>
      </c>
      <c r="H155">
        <v>3</v>
      </c>
      <c r="I155">
        <v>1</v>
      </c>
      <c r="J155">
        <v>2</v>
      </c>
      <c r="K155">
        <v>15</v>
      </c>
      <c r="L155">
        <v>14</v>
      </c>
      <c r="M155">
        <v>10</v>
      </c>
      <c r="N155">
        <v>156</v>
      </c>
      <c r="O155">
        <v>6</v>
      </c>
      <c r="P155">
        <v>60</v>
      </c>
      <c r="Q155">
        <v>3</v>
      </c>
      <c r="R155">
        <v>1</v>
      </c>
      <c r="S155">
        <v>16</v>
      </c>
      <c r="T155">
        <v>4</v>
      </c>
      <c r="U155">
        <v>6204</v>
      </c>
      <c r="V155">
        <v>5</v>
      </c>
      <c r="X155">
        <v>13</v>
      </c>
      <c r="Y155">
        <v>3</v>
      </c>
      <c r="Z155">
        <v>1</v>
      </c>
      <c r="AA155">
        <v>2</v>
      </c>
      <c r="AB155">
        <v>23110</v>
      </c>
      <c r="AC155">
        <v>5</v>
      </c>
      <c r="AJ155" t="str">
        <f t="shared" si="13"/>
        <v>231101247</v>
      </c>
      <c r="AK155">
        <v>0.85486924874399095</v>
      </c>
      <c r="AL155">
        <f>IF(AK155&lt;'Company Market Shares'!$E$4,1,IF(AND(AK155&gt;'Company Market Shares'!$E$4,AK155&lt;'Company Market Shares'!$E$5),2,IF(AND(AK155&gt;'Company Market Shares'!$E$5,AK155&lt;'Company Market Shares'!$E$6),3,IF(AND(AK155&gt;'Company Market Shares'!$E$6,AK155&lt;'Company Market Shares'!$E$7),4,5))))</f>
        <v>3</v>
      </c>
      <c r="AM155">
        <f>VLOOKUP($U155,'Zone Coordinates'!$D$2:$G$2058,2)</f>
        <v>39.210876200000001</v>
      </c>
      <c r="AN155">
        <f t="shared" si="14"/>
        <v>0.68435889228188262</v>
      </c>
      <c r="AO155">
        <f>VLOOKUP($U155,'Zone Coordinates'!$D$2:$G$2058,3)</f>
        <v>140.15107689999999</v>
      </c>
      <c r="AP155">
        <f t="shared" si="15"/>
        <v>2.4460977421207675</v>
      </c>
      <c r="AQ155">
        <f>VLOOKUP($AB155,'Zone Coordinates'!$D$2:$G$2058,2)</f>
        <v>35.168336500000002</v>
      </c>
      <c r="AR155">
        <f t="shared" si="16"/>
        <v>0.61380326437429877</v>
      </c>
      <c r="AS155">
        <f>VLOOKUP($AB155,'Zone Coordinates'!$D$2:$G$2058,3)</f>
        <v>136.89852490000001</v>
      </c>
      <c r="AT155">
        <f t="shared" si="17"/>
        <v>2.389330000628441</v>
      </c>
    </row>
    <row r="156" spans="1:46" x14ac:dyDescent="0.25">
      <c r="A156">
        <v>1</v>
      </c>
      <c r="B156">
        <v>23110</v>
      </c>
      <c r="C156">
        <v>1</v>
      </c>
      <c r="D156">
        <v>24</v>
      </c>
      <c r="E156" t="str">
        <f t="shared" si="12"/>
        <v>23110124</v>
      </c>
      <c r="F156">
        <v>23110</v>
      </c>
      <c r="G156">
        <v>1</v>
      </c>
      <c r="H156">
        <v>3</v>
      </c>
      <c r="I156">
        <v>1</v>
      </c>
      <c r="J156">
        <v>2</v>
      </c>
      <c r="K156">
        <v>15</v>
      </c>
      <c r="L156">
        <v>15</v>
      </c>
      <c r="M156">
        <v>10</v>
      </c>
      <c r="N156">
        <v>156</v>
      </c>
      <c r="O156">
        <v>6</v>
      </c>
      <c r="P156">
        <v>60</v>
      </c>
      <c r="Q156">
        <v>3</v>
      </c>
      <c r="R156">
        <v>1</v>
      </c>
      <c r="S156">
        <v>9</v>
      </c>
      <c r="T156">
        <v>7</v>
      </c>
      <c r="U156">
        <v>12217</v>
      </c>
      <c r="V156">
        <v>5</v>
      </c>
      <c r="X156">
        <v>8</v>
      </c>
      <c r="Y156">
        <v>1</v>
      </c>
      <c r="Z156">
        <v>1</v>
      </c>
      <c r="AA156">
        <v>3</v>
      </c>
      <c r="AB156">
        <v>23110</v>
      </c>
      <c r="AC156">
        <v>5</v>
      </c>
      <c r="AJ156" t="str">
        <f t="shared" si="13"/>
        <v>231101247</v>
      </c>
      <c r="AK156">
        <v>0.70739925704718376</v>
      </c>
      <c r="AL156">
        <f>IF(AK156&lt;'Company Market Shares'!$E$4,1,IF(AND(AK156&gt;'Company Market Shares'!$E$4,AK156&lt;'Company Market Shares'!$E$5),2,IF(AND(AK156&gt;'Company Market Shares'!$E$5,AK156&lt;'Company Market Shares'!$E$6),3,IF(AND(AK156&gt;'Company Market Shares'!$E$6,AK156&lt;'Company Market Shares'!$E$7),4,5))))</f>
        <v>2</v>
      </c>
      <c r="AM156">
        <f>VLOOKUP($U156,'Zone Coordinates'!$D$2:$G$2058,2)</f>
        <v>35.936216700000003</v>
      </c>
      <c r="AN156">
        <f t="shared" si="14"/>
        <v>0.62720530212517134</v>
      </c>
      <c r="AO156">
        <f>VLOOKUP($U156,'Zone Coordinates'!$D$2:$G$2058,3)</f>
        <v>140.1119094</v>
      </c>
      <c r="AP156">
        <f t="shared" si="15"/>
        <v>2.4454141402859926</v>
      </c>
      <c r="AQ156">
        <f>VLOOKUP($AB156,'Zone Coordinates'!$D$2:$G$2058,2)</f>
        <v>35.168336500000002</v>
      </c>
      <c r="AR156">
        <f t="shared" si="16"/>
        <v>0.61380326437429877</v>
      </c>
      <c r="AS156">
        <f>VLOOKUP($AB156,'Zone Coordinates'!$D$2:$G$2058,3)</f>
        <v>136.89852490000001</v>
      </c>
      <c r="AT156">
        <f t="shared" si="17"/>
        <v>2.389330000628441</v>
      </c>
    </row>
    <row r="157" spans="1:46" x14ac:dyDescent="0.25">
      <c r="A157">
        <v>1</v>
      </c>
      <c r="B157">
        <v>23201</v>
      </c>
      <c r="C157">
        <v>4</v>
      </c>
      <c r="D157">
        <v>7002</v>
      </c>
      <c r="E157" t="str">
        <f t="shared" si="12"/>
        <v>2320147002</v>
      </c>
      <c r="F157">
        <v>23201</v>
      </c>
      <c r="G157">
        <v>4</v>
      </c>
      <c r="H157">
        <v>4</v>
      </c>
      <c r="I157">
        <v>3</v>
      </c>
      <c r="J157">
        <v>2</v>
      </c>
      <c r="K157">
        <v>3</v>
      </c>
      <c r="L157">
        <v>3</v>
      </c>
      <c r="M157">
        <v>10</v>
      </c>
      <c r="N157">
        <v>118</v>
      </c>
      <c r="O157">
        <v>5</v>
      </c>
      <c r="P157">
        <v>50</v>
      </c>
      <c r="Q157">
        <v>3</v>
      </c>
      <c r="R157">
        <v>1</v>
      </c>
      <c r="S157">
        <v>9</v>
      </c>
      <c r="T157">
        <v>7</v>
      </c>
      <c r="U157">
        <v>23421</v>
      </c>
      <c r="V157">
        <v>3</v>
      </c>
      <c r="W157">
        <v>1</v>
      </c>
      <c r="X157">
        <v>11</v>
      </c>
      <c r="AA157">
        <v>1</v>
      </c>
      <c r="AB157">
        <v>23201</v>
      </c>
      <c r="AC157">
        <v>3</v>
      </c>
      <c r="AJ157" t="str">
        <f t="shared" si="13"/>
        <v>23201470027</v>
      </c>
      <c r="AK157">
        <v>0.19114582102082189</v>
      </c>
      <c r="AL157">
        <f>IF(AK157&lt;'Company Market Shares'!$E$4,1,IF(AND(AK157&gt;'Company Market Shares'!$E$4,AK157&lt;'Company Market Shares'!$E$5),2,IF(AND(AK157&gt;'Company Market Shares'!$E$5,AK157&lt;'Company Market Shares'!$E$6),3,IF(AND(AK157&gt;'Company Market Shares'!$E$6,AK157&lt;'Company Market Shares'!$E$7),4,5))))</f>
        <v>1</v>
      </c>
      <c r="AM157">
        <f>VLOOKUP($U157,'Zone Coordinates'!$D$2:$G$2058,2)</f>
        <v>35.184485600000002</v>
      </c>
      <c r="AN157">
        <f t="shared" si="14"/>
        <v>0.61408511934053256</v>
      </c>
      <c r="AO157">
        <f>VLOOKUP($U157,'Zone Coordinates'!$D$2:$G$2058,3)</f>
        <v>136.82275150000001</v>
      </c>
      <c r="AP157">
        <f t="shared" si="15"/>
        <v>2.3880075053130105</v>
      </c>
      <c r="AQ157">
        <f>VLOOKUP($AB157,'Zone Coordinates'!$D$2:$G$2058,2)</f>
        <v>34.861383699999998</v>
      </c>
      <c r="AR157">
        <f t="shared" si="16"/>
        <v>0.60844592736608305</v>
      </c>
      <c r="AS157">
        <f>VLOOKUP($AB157,'Zone Coordinates'!$D$2:$G$2058,3)</f>
        <v>137.50140769999999</v>
      </c>
      <c r="AT157">
        <f t="shared" si="17"/>
        <v>2.3998522904920834</v>
      </c>
    </row>
    <row r="158" spans="1:46" x14ac:dyDescent="0.25">
      <c r="A158">
        <v>1</v>
      </c>
      <c r="B158">
        <v>23201</v>
      </c>
      <c r="C158">
        <v>5</v>
      </c>
      <c r="D158">
        <v>1</v>
      </c>
      <c r="E158" t="str">
        <f t="shared" si="12"/>
        <v>2320151</v>
      </c>
      <c r="F158">
        <v>23201</v>
      </c>
      <c r="G158">
        <v>5</v>
      </c>
      <c r="H158">
        <v>2</v>
      </c>
      <c r="I158">
        <v>3</v>
      </c>
      <c r="J158">
        <v>2</v>
      </c>
      <c r="K158">
        <v>5</v>
      </c>
      <c r="L158">
        <v>4</v>
      </c>
      <c r="M158">
        <v>10</v>
      </c>
      <c r="N158">
        <v>167</v>
      </c>
      <c r="O158">
        <v>8</v>
      </c>
      <c r="P158">
        <v>480</v>
      </c>
      <c r="Q158">
        <v>4</v>
      </c>
      <c r="R158">
        <v>1</v>
      </c>
      <c r="S158">
        <v>4</v>
      </c>
      <c r="T158">
        <v>6</v>
      </c>
      <c r="U158">
        <v>23201</v>
      </c>
      <c r="V158">
        <v>1</v>
      </c>
      <c r="W158">
        <v>1</v>
      </c>
      <c r="X158">
        <v>11</v>
      </c>
      <c r="Y158">
        <v>2</v>
      </c>
      <c r="Z158">
        <v>1</v>
      </c>
      <c r="AB158">
        <v>23201</v>
      </c>
      <c r="AC158">
        <v>1</v>
      </c>
      <c r="AJ158" t="str">
        <f t="shared" si="13"/>
        <v>23201517</v>
      </c>
      <c r="AK158">
        <v>0.48652181514504822</v>
      </c>
      <c r="AL158">
        <f>IF(AK158&lt;'Company Market Shares'!$E$4,1,IF(AND(AK158&gt;'Company Market Shares'!$E$4,AK158&lt;'Company Market Shares'!$E$5),2,IF(AND(AK158&gt;'Company Market Shares'!$E$5,AK158&lt;'Company Market Shares'!$E$6),3,IF(AND(AK158&gt;'Company Market Shares'!$E$6,AK158&lt;'Company Market Shares'!$E$7),4,5))))</f>
        <v>2</v>
      </c>
      <c r="AM158">
        <f>VLOOKUP($U158,'Zone Coordinates'!$D$2:$G$2058,2)</f>
        <v>34.861383699999998</v>
      </c>
      <c r="AN158">
        <f t="shared" si="14"/>
        <v>0.60844592736608305</v>
      </c>
      <c r="AO158">
        <f>VLOOKUP($U158,'Zone Coordinates'!$D$2:$G$2058,3)</f>
        <v>137.50140769999999</v>
      </c>
      <c r="AP158">
        <f t="shared" si="15"/>
        <v>2.3998522904920834</v>
      </c>
      <c r="AQ158">
        <f>VLOOKUP($AB158,'Zone Coordinates'!$D$2:$G$2058,2)</f>
        <v>34.861383699999998</v>
      </c>
      <c r="AR158">
        <f t="shared" si="16"/>
        <v>0.60844592736608305</v>
      </c>
      <c r="AS158">
        <f>VLOOKUP($AB158,'Zone Coordinates'!$D$2:$G$2058,3)</f>
        <v>137.50140769999999</v>
      </c>
      <c r="AT158">
        <f t="shared" si="17"/>
        <v>2.3998522904920834</v>
      </c>
    </row>
    <row r="159" spans="1:46" x14ac:dyDescent="0.25">
      <c r="A159">
        <v>1</v>
      </c>
      <c r="B159">
        <v>23204</v>
      </c>
      <c r="C159">
        <v>4</v>
      </c>
      <c r="D159">
        <v>3007</v>
      </c>
      <c r="E159" t="str">
        <f t="shared" si="12"/>
        <v>2320443007</v>
      </c>
      <c r="F159">
        <v>23204</v>
      </c>
      <c r="G159">
        <v>4</v>
      </c>
      <c r="H159">
        <v>3</v>
      </c>
      <c r="I159">
        <v>1</v>
      </c>
      <c r="J159">
        <v>2</v>
      </c>
      <c r="K159">
        <v>4</v>
      </c>
      <c r="L159">
        <v>3</v>
      </c>
      <c r="M159">
        <v>10</v>
      </c>
      <c r="N159">
        <v>122</v>
      </c>
      <c r="O159">
        <v>5</v>
      </c>
      <c r="P159">
        <v>50</v>
      </c>
      <c r="Q159">
        <v>3</v>
      </c>
      <c r="R159">
        <v>1</v>
      </c>
      <c r="S159">
        <v>8</v>
      </c>
      <c r="T159">
        <v>7</v>
      </c>
      <c r="U159">
        <v>23113</v>
      </c>
      <c r="V159">
        <v>2</v>
      </c>
      <c r="W159">
        <v>1</v>
      </c>
      <c r="X159">
        <v>11</v>
      </c>
      <c r="Y159">
        <v>17</v>
      </c>
      <c r="Z159">
        <v>3</v>
      </c>
      <c r="AA159">
        <v>1</v>
      </c>
      <c r="AB159">
        <v>23204</v>
      </c>
      <c r="AC159">
        <v>2</v>
      </c>
      <c r="AJ159" t="str">
        <f t="shared" si="13"/>
        <v>23204430077</v>
      </c>
      <c r="AK159">
        <v>0.45031067522773249</v>
      </c>
      <c r="AL159">
        <f>IF(AK159&lt;'Company Market Shares'!$E$4,1,IF(AND(AK159&gt;'Company Market Shares'!$E$4,AK159&lt;'Company Market Shares'!$E$5),2,IF(AND(AK159&gt;'Company Market Shares'!$E$5,AK159&lt;'Company Market Shares'!$E$6),3,IF(AND(AK159&gt;'Company Market Shares'!$E$6,AK159&lt;'Company Market Shares'!$E$7),4,5))))</f>
        <v>1</v>
      </c>
      <c r="AM159">
        <f>VLOOKUP($U159,'Zone Coordinates'!$D$2:$G$2058,2)</f>
        <v>35.260454500000002</v>
      </c>
      <c r="AN159">
        <f t="shared" si="14"/>
        <v>0.61541102677465087</v>
      </c>
      <c r="AO159">
        <f>VLOOKUP($U159,'Zone Coordinates'!$D$2:$G$2058,3)</f>
        <v>137.06092469999999</v>
      </c>
      <c r="AP159">
        <f t="shared" si="15"/>
        <v>2.3921644118430208</v>
      </c>
      <c r="AQ159">
        <f>VLOOKUP($AB159,'Zone Coordinates'!$D$2:$G$2058,2)</f>
        <v>35.301718600000001</v>
      </c>
      <c r="AR159">
        <f t="shared" si="16"/>
        <v>0.61613122118252306</v>
      </c>
      <c r="AS159">
        <f>VLOOKUP($AB159,'Zone Coordinates'!$D$2:$G$2058,3)</f>
        <v>137.18945819999999</v>
      </c>
      <c r="AT159">
        <f t="shared" si="17"/>
        <v>2.3944077446171335</v>
      </c>
    </row>
    <row r="160" spans="1:46" x14ac:dyDescent="0.25">
      <c r="A160">
        <v>1</v>
      </c>
      <c r="B160">
        <v>23212</v>
      </c>
      <c r="C160">
        <v>4</v>
      </c>
      <c r="D160">
        <v>2007</v>
      </c>
      <c r="E160" t="str">
        <f t="shared" si="12"/>
        <v>2321242007</v>
      </c>
      <c r="F160">
        <v>23212</v>
      </c>
      <c r="G160">
        <v>4</v>
      </c>
      <c r="H160">
        <v>2</v>
      </c>
      <c r="I160">
        <v>1</v>
      </c>
      <c r="J160">
        <v>1</v>
      </c>
      <c r="K160">
        <v>9</v>
      </c>
      <c r="L160">
        <v>2</v>
      </c>
      <c r="M160">
        <v>10</v>
      </c>
      <c r="N160">
        <v>129</v>
      </c>
      <c r="O160">
        <v>5</v>
      </c>
      <c r="P160">
        <v>530</v>
      </c>
      <c r="Q160">
        <v>3</v>
      </c>
      <c r="R160">
        <v>1</v>
      </c>
      <c r="S160">
        <v>5</v>
      </c>
      <c r="T160">
        <v>6</v>
      </c>
      <c r="U160">
        <v>23212</v>
      </c>
      <c r="V160">
        <v>2</v>
      </c>
      <c r="AB160">
        <v>23225</v>
      </c>
      <c r="AC160">
        <v>2</v>
      </c>
      <c r="AD160">
        <v>1</v>
      </c>
      <c r="AE160">
        <v>21</v>
      </c>
      <c r="AF160">
        <v>7</v>
      </c>
      <c r="AG160">
        <v>1</v>
      </c>
      <c r="AI160">
        <v>4</v>
      </c>
      <c r="AJ160" t="str">
        <f t="shared" si="13"/>
        <v>23212420077</v>
      </c>
      <c r="AK160">
        <v>0.67803122763616142</v>
      </c>
      <c r="AL160">
        <f>IF(AK160&lt;'Company Market Shares'!$E$4,1,IF(AND(AK160&gt;'Company Market Shares'!$E$4,AK160&lt;'Company Market Shares'!$E$5),2,IF(AND(AK160&gt;'Company Market Shares'!$E$5,AK160&lt;'Company Market Shares'!$E$6),3,IF(AND(AK160&gt;'Company Market Shares'!$E$6,AK160&lt;'Company Market Shares'!$E$7),4,5))))</f>
        <v>2</v>
      </c>
      <c r="AM160">
        <f>VLOOKUP($U160,'Zone Coordinates'!$D$2:$G$2058,2)</f>
        <v>35.011158199999997</v>
      </c>
      <c r="AN160">
        <f t="shared" si="14"/>
        <v>0.61105998552661134</v>
      </c>
      <c r="AO160">
        <f>VLOOKUP($U160,'Zone Coordinates'!$D$2:$G$2058,3)</f>
        <v>137.12644879999999</v>
      </c>
      <c r="AP160">
        <f t="shared" si="15"/>
        <v>2.3933080231274269</v>
      </c>
      <c r="AQ160">
        <f>VLOOKUP($AB160,'Zone Coordinates'!$D$2:$G$2058,2)</f>
        <v>35.021758800000001</v>
      </c>
      <c r="AR160">
        <f t="shared" si="16"/>
        <v>0.61124500089929823</v>
      </c>
      <c r="AS160">
        <f>VLOOKUP($AB160,'Zone Coordinates'!$D$2:$G$2058,3)</f>
        <v>137.0862008</v>
      </c>
      <c r="AT160">
        <f t="shared" si="17"/>
        <v>2.3926055630100844</v>
      </c>
    </row>
    <row r="161" spans="1:46" x14ac:dyDescent="0.25">
      <c r="A161">
        <v>1</v>
      </c>
      <c r="B161">
        <v>23212</v>
      </c>
      <c r="C161">
        <v>4</v>
      </c>
      <c r="D161">
        <v>2007</v>
      </c>
      <c r="E161" t="str">
        <f t="shared" si="12"/>
        <v>2321242007</v>
      </c>
      <c r="F161">
        <v>23212</v>
      </c>
      <c r="G161">
        <v>4</v>
      </c>
      <c r="H161">
        <v>2</v>
      </c>
      <c r="I161">
        <v>1</v>
      </c>
      <c r="J161">
        <v>1</v>
      </c>
      <c r="K161">
        <v>9</v>
      </c>
      <c r="L161">
        <v>6</v>
      </c>
      <c r="M161">
        <v>10</v>
      </c>
      <c r="N161">
        <v>129</v>
      </c>
      <c r="O161">
        <v>5</v>
      </c>
      <c r="P161">
        <v>530</v>
      </c>
      <c r="Q161">
        <v>3</v>
      </c>
      <c r="R161">
        <v>1</v>
      </c>
      <c r="S161">
        <v>5</v>
      </c>
      <c r="T161">
        <v>6</v>
      </c>
      <c r="U161">
        <v>23212</v>
      </c>
      <c r="V161">
        <v>3</v>
      </c>
      <c r="AB161">
        <v>23205</v>
      </c>
      <c r="AC161">
        <v>3</v>
      </c>
      <c r="AD161">
        <v>1</v>
      </c>
      <c r="AE161">
        <v>21</v>
      </c>
      <c r="AF161">
        <v>7</v>
      </c>
      <c r="AG161">
        <v>1</v>
      </c>
      <c r="AI161">
        <v>4</v>
      </c>
      <c r="AJ161" t="str">
        <f t="shared" si="13"/>
        <v>23212420077</v>
      </c>
      <c r="AK161">
        <v>0.18197344307822094</v>
      </c>
      <c r="AL161">
        <f>IF(AK161&lt;'Company Market Shares'!$E$4,1,IF(AND(AK161&gt;'Company Market Shares'!$E$4,AK161&lt;'Company Market Shares'!$E$5),2,IF(AND(AK161&gt;'Company Market Shares'!$E$5,AK161&lt;'Company Market Shares'!$E$6),3,IF(AND(AK161&gt;'Company Market Shares'!$E$6,AK161&lt;'Company Market Shares'!$E$7),4,5))))</f>
        <v>1</v>
      </c>
      <c r="AM161">
        <f>VLOOKUP($U161,'Zone Coordinates'!$D$2:$G$2058,2)</f>
        <v>35.011158199999997</v>
      </c>
      <c r="AN161">
        <f t="shared" si="14"/>
        <v>0.61105998552661134</v>
      </c>
      <c r="AO161">
        <f>VLOOKUP($U161,'Zone Coordinates'!$D$2:$G$2058,3)</f>
        <v>137.12644879999999</v>
      </c>
      <c r="AP161">
        <f t="shared" si="15"/>
        <v>2.3933080231274269</v>
      </c>
      <c r="AQ161">
        <f>VLOOKUP($AB161,'Zone Coordinates'!$D$2:$G$2058,2)</f>
        <v>34.942044699999997</v>
      </c>
      <c r="AR161">
        <f t="shared" si="16"/>
        <v>0.60985372739403421</v>
      </c>
      <c r="AS161">
        <f>VLOOKUP($AB161,'Zone Coordinates'!$D$2:$G$2058,3)</f>
        <v>136.97522499999999</v>
      </c>
      <c r="AT161">
        <f t="shared" si="17"/>
        <v>2.3906686699100499</v>
      </c>
    </row>
    <row r="162" spans="1:46" x14ac:dyDescent="0.25">
      <c r="A162">
        <v>1</v>
      </c>
      <c r="B162">
        <v>23222</v>
      </c>
      <c r="C162">
        <v>2</v>
      </c>
      <c r="D162">
        <v>1004</v>
      </c>
      <c r="E162" t="str">
        <f t="shared" si="12"/>
        <v>2322221004</v>
      </c>
      <c r="F162">
        <v>23222</v>
      </c>
      <c r="G162">
        <v>2</v>
      </c>
      <c r="H162">
        <v>1</v>
      </c>
      <c r="I162">
        <v>3</v>
      </c>
      <c r="J162">
        <v>2</v>
      </c>
      <c r="K162">
        <v>1</v>
      </c>
      <c r="L162">
        <v>1</v>
      </c>
      <c r="M162">
        <v>10</v>
      </c>
      <c r="N162">
        <v>161</v>
      </c>
      <c r="O162">
        <v>7</v>
      </c>
      <c r="P162">
        <v>340</v>
      </c>
      <c r="Q162">
        <v>3</v>
      </c>
      <c r="R162">
        <v>1</v>
      </c>
      <c r="S162">
        <v>8</v>
      </c>
      <c r="T162">
        <v>7</v>
      </c>
      <c r="U162">
        <v>23100</v>
      </c>
      <c r="V162">
        <v>3</v>
      </c>
      <c r="X162">
        <v>13</v>
      </c>
      <c r="Y162">
        <v>3</v>
      </c>
      <c r="Z162">
        <v>1</v>
      </c>
      <c r="AB162">
        <v>23222</v>
      </c>
      <c r="AC162">
        <v>3</v>
      </c>
      <c r="AJ162" t="str">
        <f t="shared" si="13"/>
        <v>23222210047</v>
      </c>
      <c r="AK162">
        <v>0.77221801956181602</v>
      </c>
      <c r="AL162">
        <f>IF(AK162&lt;'Company Market Shares'!$E$4,1,IF(AND(AK162&gt;'Company Market Shares'!$E$4,AK162&lt;'Company Market Shares'!$E$5),2,IF(AND(AK162&gt;'Company Market Shares'!$E$5,AK162&lt;'Company Market Shares'!$E$6),3,IF(AND(AK162&gt;'Company Market Shares'!$E$6,AK162&lt;'Company Market Shares'!$E$7),4,5))))</f>
        <v>2</v>
      </c>
      <c r="AM162">
        <f>VLOOKUP($U162,'Zone Coordinates'!$D$2:$G$2058,2)</f>
        <v>35.136727399999998</v>
      </c>
      <c r="AN162">
        <f t="shared" si="14"/>
        <v>0.61325158150570658</v>
      </c>
      <c r="AO162">
        <f>VLOOKUP($U162,'Zone Coordinates'!$D$2:$G$2058,3)</f>
        <v>136.93514300000001</v>
      </c>
      <c r="AP162">
        <f t="shared" si="15"/>
        <v>2.3899691070392657</v>
      </c>
      <c r="AQ162">
        <f>VLOOKUP($AB162,'Zone Coordinates'!$D$2:$G$2058,2)</f>
        <v>35.068380699999999</v>
      </c>
      <c r="AR162">
        <f t="shared" si="16"/>
        <v>0.61205870655783379</v>
      </c>
      <c r="AS162">
        <f>VLOOKUP($AB162,'Zone Coordinates'!$D$2:$G$2058,3)</f>
        <v>136.94046560000001</v>
      </c>
      <c r="AT162">
        <f t="shared" si="17"/>
        <v>2.3900620039340321</v>
      </c>
    </row>
    <row r="163" spans="1:46" x14ac:dyDescent="0.25">
      <c r="A163">
        <v>1</v>
      </c>
      <c r="B163">
        <v>23229</v>
      </c>
      <c r="C163">
        <v>2</v>
      </c>
      <c r="D163">
        <v>1002</v>
      </c>
      <c r="E163" t="str">
        <f t="shared" si="12"/>
        <v>2322921002</v>
      </c>
      <c r="F163">
        <v>23229</v>
      </c>
      <c r="G163">
        <v>2</v>
      </c>
      <c r="H163">
        <v>1</v>
      </c>
      <c r="I163">
        <v>3</v>
      </c>
      <c r="J163">
        <v>2</v>
      </c>
      <c r="K163">
        <v>6</v>
      </c>
      <c r="L163">
        <v>1</v>
      </c>
      <c r="M163">
        <v>10</v>
      </c>
      <c r="N163">
        <v>161</v>
      </c>
      <c r="O163">
        <v>8</v>
      </c>
      <c r="P163">
        <v>340</v>
      </c>
      <c r="Q163">
        <v>3</v>
      </c>
      <c r="R163">
        <v>1</v>
      </c>
      <c r="S163">
        <v>8</v>
      </c>
      <c r="T163">
        <v>7</v>
      </c>
      <c r="U163">
        <v>23104</v>
      </c>
      <c r="V163">
        <v>3</v>
      </c>
      <c r="W163">
        <v>3</v>
      </c>
      <c r="X163">
        <v>11</v>
      </c>
      <c r="Y163">
        <v>3</v>
      </c>
      <c r="Z163">
        <v>1</v>
      </c>
      <c r="AA163">
        <v>1</v>
      </c>
      <c r="AB163">
        <v>23229</v>
      </c>
      <c r="AC163">
        <v>3</v>
      </c>
      <c r="AJ163" t="str">
        <f t="shared" si="13"/>
        <v>23229210027</v>
      </c>
      <c r="AK163">
        <v>0.25176473614173478</v>
      </c>
      <c r="AL163">
        <f>IF(AK163&lt;'Company Market Shares'!$E$4,1,IF(AND(AK163&gt;'Company Market Shares'!$E$4,AK163&lt;'Company Market Shares'!$E$5),2,IF(AND(AK163&gt;'Company Market Shares'!$E$5,AK163&lt;'Company Market Shares'!$E$6),3,IF(AND(AK163&gt;'Company Market Shares'!$E$6,AK163&lt;'Company Market Shares'!$E$7),4,5))))</f>
        <v>1</v>
      </c>
      <c r="AM163">
        <f>VLOOKUP($U163,'Zone Coordinates'!$D$2:$G$2058,2)</f>
        <v>35.234739699999999</v>
      </c>
      <c r="AN163">
        <f t="shared" si="14"/>
        <v>0.61496221884815905</v>
      </c>
      <c r="AO163">
        <f>VLOOKUP($U163,'Zone Coordinates'!$D$2:$G$2058,3)</f>
        <v>136.90802020000001</v>
      </c>
      <c r="AP163">
        <f t="shared" si="15"/>
        <v>2.3894957248769058</v>
      </c>
      <c r="AQ163">
        <f>VLOOKUP($AB163,'Zone Coordinates'!$D$2:$G$2058,2)</f>
        <v>35.095435500000001</v>
      </c>
      <c r="AR163">
        <f t="shared" si="16"/>
        <v>0.61253090189630233</v>
      </c>
      <c r="AS163">
        <f>VLOOKUP($AB163,'Zone Coordinates'!$D$2:$G$2058,3)</f>
        <v>137.04331869999999</v>
      </c>
      <c r="AT163">
        <f t="shared" si="17"/>
        <v>2.3918571291749151</v>
      </c>
    </row>
    <row r="164" spans="1:46" x14ac:dyDescent="0.25">
      <c r="A164">
        <v>1</v>
      </c>
      <c r="B164">
        <v>23229</v>
      </c>
      <c r="C164">
        <v>2</v>
      </c>
      <c r="D164">
        <v>1002</v>
      </c>
      <c r="E164" t="str">
        <f t="shared" si="12"/>
        <v>2322921002</v>
      </c>
      <c r="F164">
        <v>23229</v>
      </c>
      <c r="G164">
        <v>2</v>
      </c>
      <c r="H164">
        <v>1</v>
      </c>
      <c r="I164">
        <v>3</v>
      </c>
      <c r="J164">
        <v>2</v>
      </c>
      <c r="K164">
        <v>6</v>
      </c>
      <c r="L164">
        <v>2</v>
      </c>
      <c r="M164">
        <v>10</v>
      </c>
      <c r="N164">
        <v>161</v>
      </c>
      <c r="O164">
        <v>8</v>
      </c>
      <c r="P164">
        <v>340</v>
      </c>
      <c r="Q164">
        <v>3</v>
      </c>
      <c r="R164">
        <v>1</v>
      </c>
      <c r="S164">
        <v>8</v>
      </c>
      <c r="T164">
        <v>7</v>
      </c>
      <c r="U164">
        <v>23106</v>
      </c>
      <c r="V164">
        <v>3</v>
      </c>
      <c r="W164">
        <v>3</v>
      </c>
      <c r="X164">
        <v>11</v>
      </c>
      <c r="Y164">
        <v>3</v>
      </c>
      <c r="Z164">
        <v>1</v>
      </c>
      <c r="AA164">
        <v>1</v>
      </c>
      <c r="AB164">
        <v>23229</v>
      </c>
      <c r="AC164">
        <v>3</v>
      </c>
      <c r="AJ164" t="str">
        <f t="shared" si="13"/>
        <v>23229210027</v>
      </c>
      <c r="AK164">
        <v>0.7470048655923196</v>
      </c>
      <c r="AL164">
        <f>IF(AK164&lt;'Company Market Shares'!$E$4,1,IF(AND(AK164&gt;'Company Market Shares'!$E$4,AK164&lt;'Company Market Shares'!$E$5),2,IF(AND(AK164&gt;'Company Market Shares'!$E$5,AK164&lt;'Company Market Shares'!$E$6),3,IF(AND(AK164&gt;'Company Market Shares'!$E$6,AK164&lt;'Company Market Shares'!$E$7),4,5))))</f>
        <v>2</v>
      </c>
      <c r="AM164">
        <f>VLOOKUP($U164,'Zone Coordinates'!$D$2:$G$2058,2)</f>
        <v>35.187503599999999</v>
      </c>
      <c r="AN164">
        <f t="shared" si="14"/>
        <v>0.61413779337735774</v>
      </c>
      <c r="AO164">
        <f>VLOOKUP($U164,'Zone Coordinates'!$D$2:$G$2058,3)</f>
        <v>136.92979410000001</v>
      </c>
      <c r="AP164">
        <f t="shared" si="15"/>
        <v>2.3898757511229056</v>
      </c>
      <c r="AQ164">
        <f>VLOOKUP($AB164,'Zone Coordinates'!$D$2:$G$2058,2)</f>
        <v>35.095435500000001</v>
      </c>
      <c r="AR164">
        <f t="shared" si="16"/>
        <v>0.61253090189630233</v>
      </c>
      <c r="AS164">
        <f>VLOOKUP($AB164,'Zone Coordinates'!$D$2:$G$2058,3)</f>
        <v>137.04331869999999</v>
      </c>
      <c r="AT164">
        <f t="shared" si="17"/>
        <v>2.3918571291749151</v>
      </c>
    </row>
    <row r="165" spans="1:46" x14ac:dyDescent="0.25">
      <c r="A165">
        <v>1</v>
      </c>
      <c r="B165">
        <v>23229</v>
      </c>
      <c r="C165">
        <v>2</v>
      </c>
      <c r="D165">
        <v>1002</v>
      </c>
      <c r="E165" t="str">
        <f t="shared" si="12"/>
        <v>2322921002</v>
      </c>
      <c r="F165">
        <v>23229</v>
      </c>
      <c r="G165">
        <v>2</v>
      </c>
      <c r="H165">
        <v>1</v>
      </c>
      <c r="I165">
        <v>3</v>
      </c>
      <c r="J165">
        <v>2</v>
      </c>
      <c r="K165">
        <v>6</v>
      </c>
      <c r="L165">
        <v>3</v>
      </c>
      <c r="M165">
        <v>10</v>
      </c>
      <c r="N165">
        <v>161</v>
      </c>
      <c r="O165">
        <v>8</v>
      </c>
      <c r="P165">
        <v>340</v>
      </c>
      <c r="Q165">
        <v>3</v>
      </c>
      <c r="R165">
        <v>1</v>
      </c>
      <c r="S165">
        <v>8</v>
      </c>
      <c r="T165">
        <v>7</v>
      </c>
      <c r="U165">
        <v>23109</v>
      </c>
      <c r="V165">
        <v>3</v>
      </c>
      <c r="W165">
        <v>3</v>
      </c>
      <c r="X165">
        <v>11</v>
      </c>
      <c r="Y165">
        <v>3</v>
      </c>
      <c r="Z165">
        <v>1</v>
      </c>
      <c r="AA165">
        <v>1</v>
      </c>
      <c r="AB165">
        <v>23229</v>
      </c>
      <c r="AC165">
        <v>3</v>
      </c>
      <c r="AJ165" t="str">
        <f t="shared" si="13"/>
        <v>23229210027</v>
      </c>
      <c r="AK165">
        <v>0.71263853901561947</v>
      </c>
      <c r="AL165">
        <f>IF(AK165&lt;'Company Market Shares'!$E$4,1,IF(AND(AK165&gt;'Company Market Shares'!$E$4,AK165&lt;'Company Market Shares'!$E$5),2,IF(AND(AK165&gt;'Company Market Shares'!$E$5,AK165&lt;'Company Market Shares'!$E$6),3,IF(AND(AK165&gt;'Company Market Shares'!$E$6,AK165&lt;'Company Market Shares'!$E$7),4,5))))</f>
        <v>2</v>
      </c>
      <c r="AM165">
        <f>VLOOKUP($U165,'Zone Coordinates'!$D$2:$G$2058,2)</f>
        <v>35.143824100000003</v>
      </c>
      <c r="AN165">
        <f t="shared" si="14"/>
        <v>0.61337544228673302</v>
      </c>
      <c r="AO165">
        <f>VLOOKUP($U165,'Zone Coordinates'!$D$2:$G$2058,3)</f>
        <v>136.91751310000001</v>
      </c>
      <c r="AP165">
        <f t="shared" si="15"/>
        <v>2.3896614072374684</v>
      </c>
      <c r="AQ165">
        <f>VLOOKUP($AB165,'Zone Coordinates'!$D$2:$G$2058,2)</f>
        <v>35.095435500000001</v>
      </c>
      <c r="AR165">
        <f t="shared" si="16"/>
        <v>0.61253090189630233</v>
      </c>
      <c r="AS165">
        <f>VLOOKUP($AB165,'Zone Coordinates'!$D$2:$G$2058,3)</f>
        <v>137.04331869999999</v>
      </c>
      <c r="AT165">
        <f t="shared" si="17"/>
        <v>2.3918571291749151</v>
      </c>
    </row>
    <row r="166" spans="1:46" x14ac:dyDescent="0.25">
      <c r="A166">
        <v>1</v>
      </c>
      <c r="B166">
        <v>23229</v>
      </c>
      <c r="C166">
        <v>2</v>
      </c>
      <c r="D166">
        <v>1002</v>
      </c>
      <c r="E166" t="str">
        <f t="shared" si="12"/>
        <v>2322921002</v>
      </c>
      <c r="F166">
        <v>23229</v>
      </c>
      <c r="G166">
        <v>2</v>
      </c>
      <c r="H166">
        <v>1</v>
      </c>
      <c r="I166">
        <v>3</v>
      </c>
      <c r="J166">
        <v>2</v>
      </c>
      <c r="K166">
        <v>6</v>
      </c>
      <c r="L166">
        <v>4</v>
      </c>
      <c r="M166">
        <v>10</v>
      </c>
      <c r="N166">
        <v>161</v>
      </c>
      <c r="O166">
        <v>8</v>
      </c>
      <c r="P166">
        <v>340</v>
      </c>
      <c r="Q166">
        <v>3</v>
      </c>
      <c r="R166">
        <v>1</v>
      </c>
      <c r="S166">
        <v>8</v>
      </c>
      <c r="T166">
        <v>7</v>
      </c>
      <c r="U166">
        <v>23102</v>
      </c>
      <c r="V166">
        <v>3</v>
      </c>
      <c r="W166">
        <v>2</v>
      </c>
      <c r="X166">
        <v>11</v>
      </c>
      <c r="Y166">
        <v>3</v>
      </c>
      <c r="Z166">
        <v>1</v>
      </c>
      <c r="AA166">
        <v>1</v>
      </c>
      <c r="AB166">
        <v>23229</v>
      </c>
      <c r="AC166">
        <v>3</v>
      </c>
      <c r="AJ166" t="str">
        <f t="shared" si="13"/>
        <v>23229210027</v>
      </c>
      <c r="AK166">
        <v>0.62086786669934368</v>
      </c>
      <c r="AL166">
        <f>IF(AK166&lt;'Company Market Shares'!$E$4,1,IF(AND(AK166&gt;'Company Market Shares'!$E$4,AK166&lt;'Company Market Shares'!$E$5),2,IF(AND(AK166&gt;'Company Market Shares'!$E$5,AK166&lt;'Company Market Shares'!$E$6),3,IF(AND(AK166&gt;'Company Market Shares'!$E$6,AK166&lt;'Company Market Shares'!$E$7),4,5))))</f>
        <v>2</v>
      </c>
      <c r="AM166">
        <f>VLOOKUP($U166,'Zone Coordinates'!$D$2:$G$2058,2)</f>
        <v>35.199319600000003</v>
      </c>
      <c r="AN166">
        <f t="shared" si="14"/>
        <v>0.61434402148177347</v>
      </c>
      <c r="AO166">
        <f>VLOOKUP($U166,'Zone Coordinates'!$D$2:$G$2058,3)</f>
        <v>136.96582419999999</v>
      </c>
      <c r="AP166">
        <f t="shared" si="15"/>
        <v>2.3905045949977284</v>
      </c>
      <c r="AQ166">
        <f>VLOOKUP($AB166,'Zone Coordinates'!$D$2:$G$2058,2)</f>
        <v>35.095435500000001</v>
      </c>
      <c r="AR166">
        <f t="shared" si="16"/>
        <v>0.61253090189630233</v>
      </c>
      <c r="AS166">
        <f>VLOOKUP($AB166,'Zone Coordinates'!$D$2:$G$2058,3)</f>
        <v>137.04331869999999</v>
      </c>
      <c r="AT166">
        <f t="shared" si="17"/>
        <v>2.3918571291749151</v>
      </c>
    </row>
    <row r="167" spans="1:46" x14ac:dyDescent="0.25">
      <c r="A167">
        <v>1</v>
      </c>
      <c r="B167">
        <v>23229</v>
      </c>
      <c r="C167">
        <v>2</v>
      </c>
      <c r="D167">
        <v>1002</v>
      </c>
      <c r="E167" t="str">
        <f t="shared" si="12"/>
        <v>2322921002</v>
      </c>
      <c r="F167">
        <v>23229</v>
      </c>
      <c r="G167">
        <v>2</v>
      </c>
      <c r="H167">
        <v>1</v>
      </c>
      <c r="I167">
        <v>3</v>
      </c>
      <c r="J167">
        <v>2</v>
      </c>
      <c r="K167">
        <v>6</v>
      </c>
      <c r="L167">
        <v>5</v>
      </c>
      <c r="M167">
        <v>10</v>
      </c>
      <c r="N167">
        <v>161</v>
      </c>
      <c r="O167">
        <v>8</v>
      </c>
      <c r="P167">
        <v>340</v>
      </c>
      <c r="Q167">
        <v>3</v>
      </c>
      <c r="R167">
        <v>1</v>
      </c>
      <c r="S167">
        <v>8</v>
      </c>
      <c r="T167">
        <v>7</v>
      </c>
      <c r="U167">
        <v>23107</v>
      </c>
      <c r="V167">
        <v>3</v>
      </c>
      <c r="W167">
        <v>1</v>
      </c>
      <c r="X167">
        <v>11</v>
      </c>
      <c r="Y167">
        <v>3</v>
      </c>
      <c r="Z167">
        <v>1</v>
      </c>
      <c r="AA167">
        <v>1</v>
      </c>
      <c r="AB167">
        <v>23229</v>
      </c>
      <c r="AC167">
        <v>3</v>
      </c>
      <c r="AJ167" t="str">
        <f t="shared" si="13"/>
        <v>23229210027</v>
      </c>
      <c r="AK167">
        <v>8.9726137855600352E-2</v>
      </c>
      <c r="AL167">
        <f>IF(AK167&lt;'Company Market Shares'!$E$4,1,IF(AND(AK167&gt;'Company Market Shares'!$E$4,AK167&lt;'Company Market Shares'!$E$5),2,IF(AND(AK167&gt;'Company Market Shares'!$E$5,AK167&lt;'Company Market Shares'!$E$6),3,IF(AND(AK167&gt;'Company Market Shares'!$E$6,AK167&lt;'Company Market Shares'!$E$7),4,5))))</f>
        <v>1</v>
      </c>
      <c r="AM167">
        <f>VLOOKUP($U167,'Zone Coordinates'!$D$2:$G$2058,2)</f>
        <v>35.159796499999999</v>
      </c>
      <c r="AN167">
        <f t="shared" si="14"/>
        <v>0.61365421325617842</v>
      </c>
      <c r="AO167">
        <f>VLOOKUP($U167,'Zone Coordinates'!$D$2:$G$2058,3)</f>
        <v>136.97287019999999</v>
      </c>
      <c r="AP167">
        <f t="shared" si="15"/>
        <v>2.3906275708968234</v>
      </c>
      <c r="AQ167">
        <f>VLOOKUP($AB167,'Zone Coordinates'!$D$2:$G$2058,2)</f>
        <v>35.095435500000001</v>
      </c>
      <c r="AR167">
        <f t="shared" si="16"/>
        <v>0.61253090189630233</v>
      </c>
      <c r="AS167">
        <f>VLOOKUP($AB167,'Zone Coordinates'!$D$2:$G$2058,3)</f>
        <v>137.04331869999999</v>
      </c>
      <c r="AT167">
        <f t="shared" si="17"/>
        <v>2.3918571291749151</v>
      </c>
    </row>
    <row r="168" spans="1:46" x14ac:dyDescent="0.25">
      <c r="A168">
        <v>1</v>
      </c>
      <c r="B168">
        <v>23229</v>
      </c>
      <c r="C168">
        <v>2</v>
      </c>
      <c r="D168">
        <v>1002</v>
      </c>
      <c r="E168" t="str">
        <f t="shared" si="12"/>
        <v>2322921002</v>
      </c>
      <c r="F168">
        <v>23229</v>
      </c>
      <c r="G168">
        <v>2</v>
      </c>
      <c r="H168">
        <v>1</v>
      </c>
      <c r="I168">
        <v>3</v>
      </c>
      <c r="J168">
        <v>2</v>
      </c>
      <c r="K168">
        <v>6</v>
      </c>
      <c r="L168">
        <v>6</v>
      </c>
      <c r="M168">
        <v>10</v>
      </c>
      <c r="N168">
        <v>161</v>
      </c>
      <c r="O168">
        <v>8</v>
      </c>
      <c r="P168">
        <v>340</v>
      </c>
      <c r="Q168">
        <v>3</v>
      </c>
      <c r="R168">
        <v>1</v>
      </c>
      <c r="S168">
        <v>8</v>
      </c>
      <c r="T168">
        <v>7</v>
      </c>
      <c r="U168">
        <v>23116</v>
      </c>
      <c r="V168">
        <v>3</v>
      </c>
      <c r="W168">
        <v>1</v>
      </c>
      <c r="X168">
        <v>11</v>
      </c>
      <c r="Y168">
        <v>3</v>
      </c>
      <c r="Z168">
        <v>1</v>
      </c>
      <c r="AA168">
        <v>1</v>
      </c>
      <c r="AB168">
        <v>23229</v>
      </c>
      <c r="AC168">
        <v>3</v>
      </c>
      <c r="AJ168" t="str">
        <f t="shared" si="13"/>
        <v>23229210027</v>
      </c>
      <c r="AK168">
        <v>0.80021199350136063</v>
      </c>
      <c r="AL168">
        <f>IF(AK168&lt;'Company Market Shares'!$E$4,1,IF(AND(AK168&gt;'Company Market Shares'!$E$4,AK168&lt;'Company Market Shares'!$E$5),2,IF(AND(AK168&gt;'Company Market Shares'!$E$5,AK168&lt;'Company Market Shares'!$E$6),3,IF(AND(AK168&gt;'Company Market Shares'!$E$6,AK168&lt;'Company Market Shares'!$E$7),4,5))))</f>
        <v>3</v>
      </c>
      <c r="AM168">
        <f>VLOOKUP($U168,'Zone Coordinates'!$D$2:$G$2058,2)</f>
        <v>35.152611800000003</v>
      </c>
      <c r="AN168">
        <f t="shared" si="14"/>
        <v>0.61352881658541036</v>
      </c>
      <c r="AO168">
        <f>VLOOKUP($U168,'Zone Coordinates'!$D$2:$G$2058,3)</f>
        <v>137.02041259999999</v>
      </c>
      <c r="AP168">
        <f t="shared" si="15"/>
        <v>2.3914573423111238</v>
      </c>
      <c r="AQ168">
        <f>VLOOKUP($AB168,'Zone Coordinates'!$D$2:$G$2058,2)</f>
        <v>35.095435500000001</v>
      </c>
      <c r="AR168">
        <f t="shared" si="16"/>
        <v>0.61253090189630233</v>
      </c>
      <c r="AS168">
        <f>VLOOKUP($AB168,'Zone Coordinates'!$D$2:$G$2058,3)</f>
        <v>137.04331869999999</v>
      </c>
      <c r="AT168">
        <f t="shared" si="17"/>
        <v>2.3918571291749151</v>
      </c>
    </row>
    <row r="169" spans="1:46" x14ac:dyDescent="0.25">
      <c r="A169">
        <v>1</v>
      </c>
      <c r="B169">
        <v>23231</v>
      </c>
      <c r="C169">
        <v>2</v>
      </c>
      <c r="D169">
        <v>1002</v>
      </c>
      <c r="E169" t="str">
        <f t="shared" si="12"/>
        <v>2323121002</v>
      </c>
      <c r="F169">
        <v>23231</v>
      </c>
      <c r="G169">
        <v>2</v>
      </c>
      <c r="H169">
        <v>1</v>
      </c>
      <c r="I169">
        <v>1</v>
      </c>
      <c r="J169">
        <v>2</v>
      </c>
      <c r="K169">
        <v>3</v>
      </c>
      <c r="L169">
        <v>3</v>
      </c>
      <c r="M169">
        <v>10</v>
      </c>
      <c r="N169">
        <v>161</v>
      </c>
      <c r="O169">
        <v>7</v>
      </c>
      <c r="P169">
        <v>340</v>
      </c>
      <c r="Q169">
        <v>3</v>
      </c>
      <c r="R169">
        <v>1</v>
      </c>
      <c r="S169">
        <v>5</v>
      </c>
      <c r="T169">
        <v>6</v>
      </c>
      <c r="U169">
        <v>44211</v>
      </c>
      <c r="V169">
        <v>6</v>
      </c>
      <c r="W169">
        <v>1</v>
      </c>
      <c r="X169">
        <v>4</v>
      </c>
      <c r="Y169">
        <v>2</v>
      </c>
      <c r="Z169">
        <v>1</v>
      </c>
      <c r="AA169">
        <v>2</v>
      </c>
      <c r="AB169">
        <v>23231</v>
      </c>
      <c r="AC169">
        <v>6</v>
      </c>
      <c r="AJ169" t="str">
        <f t="shared" si="13"/>
        <v>23231210027</v>
      </c>
      <c r="AK169">
        <v>0.66375888934797278</v>
      </c>
      <c r="AL169">
        <f>IF(AK169&lt;'Company Market Shares'!$E$4,1,IF(AND(AK169&gt;'Company Market Shares'!$E$4,AK169&lt;'Company Market Shares'!$E$5),2,IF(AND(AK169&gt;'Company Market Shares'!$E$5,AK169&lt;'Company Market Shares'!$E$6),3,IF(AND(AK169&gt;'Company Market Shares'!$E$6,AK169&lt;'Company Market Shares'!$E$7),4,5))))</f>
        <v>2</v>
      </c>
      <c r="AM169">
        <f>VLOOKUP($U169,'Zone Coordinates'!$D$2:$G$2058,2)</f>
        <v>33.583106600000001</v>
      </c>
      <c r="AN169">
        <f t="shared" si="14"/>
        <v>0.58613578321823823</v>
      </c>
      <c r="AO169">
        <f>VLOOKUP($U169,'Zone Coordinates'!$D$2:$G$2058,3)</f>
        <v>131.4485057</v>
      </c>
      <c r="AP169">
        <f t="shared" si="15"/>
        <v>2.2942092212915335</v>
      </c>
      <c r="AQ169">
        <f>VLOOKUP($AB169,'Zone Coordinates'!$D$2:$G$2058,2)</f>
        <v>34.730941999999999</v>
      </c>
      <c r="AR169">
        <f t="shared" si="16"/>
        <v>0.60616929021918442</v>
      </c>
      <c r="AS169">
        <f>VLOOKUP($AB169,'Zone Coordinates'!$D$2:$G$2058,3)</f>
        <v>137.34247439999999</v>
      </c>
      <c r="AT169">
        <f t="shared" si="17"/>
        <v>2.3970783811160232</v>
      </c>
    </row>
    <row r="170" spans="1:46" x14ac:dyDescent="0.25">
      <c r="A170">
        <v>1</v>
      </c>
      <c r="B170">
        <v>24202</v>
      </c>
      <c r="C170">
        <v>3</v>
      </c>
      <c r="D170">
        <v>6051</v>
      </c>
      <c r="E170" t="str">
        <f t="shared" si="12"/>
        <v>2420236051</v>
      </c>
      <c r="F170">
        <v>24202</v>
      </c>
      <c r="G170">
        <v>3</v>
      </c>
      <c r="H170">
        <v>2</v>
      </c>
      <c r="I170">
        <v>3</v>
      </c>
      <c r="J170">
        <v>2</v>
      </c>
      <c r="K170">
        <v>5</v>
      </c>
      <c r="L170">
        <v>5</v>
      </c>
      <c r="M170">
        <v>10</v>
      </c>
      <c r="N170">
        <v>175</v>
      </c>
      <c r="O170">
        <v>14</v>
      </c>
      <c r="P170">
        <v>820</v>
      </c>
      <c r="Q170">
        <v>3</v>
      </c>
      <c r="R170">
        <v>1</v>
      </c>
      <c r="S170">
        <v>2</v>
      </c>
      <c r="T170">
        <v>1</v>
      </c>
      <c r="U170">
        <v>24207</v>
      </c>
      <c r="V170">
        <v>2</v>
      </c>
      <c r="W170">
        <v>1</v>
      </c>
      <c r="X170">
        <v>11</v>
      </c>
      <c r="Y170">
        <v>3</v>
      </c>
      <c r="Z170">
        <v>1</v>
      </c>
      <c r="AA170">
        <v>2</v>
      </c>
      <c r="AB170">
        <v>24202</v>
      </c>
      <c r="AC170">
        <v>2</v>
      </c>
      <c r="AJ170" t="str">
        <f t="shared" si="13"/>
        <v>24202360517</v>
      </c>
      <c r="AK170">
        <v>0.6124061842748042</v>
      </c>
      <c r="AL170">
        <f>IF(AK170&lt;'Company Market Shares'!$E$4,1,IF(AND(AK170&gt;'Company Market Shares'!$E$4,AK170&lt;'Company Market Shares'!$E$5),2,IF(AND(AK170&gt;'Company Market Shares'!$E$5,AK170&lt;'Company Market Shares'!$E$6),3,IF(AND(AK170&gt;'Company Market Shares'!$E$6,AK170&lt;'Company Market Shares'!$E$7),4,5))))</f>
        <v>2</v>
      </c>
      <c r="AM170">
        <f>VLOOKUP($U170,'Zone Coordinates'!$D$2:$G$2058,2)</f>
        <v>34.988331500000001</v>
      </c>
      <c r="AN170">
        <f t="shared" si="14"/>
        <v>0.61066158445424634</v>
      </c>
      <c r="AO170">
        <f>VLOOKUP($U170,'Zone Coordinates'!$D$2:$G$2058,3)</f>
        <v>136.64256470000001</v>
      </c>
      <c r="AP170">
        <f t="shared" si="15"/>
        <v>2.3848626523843777</v>
      </c>
      <c r="AQ170">
        <f>VLOOKUP($AB170,'Zone Coordinates'!$D$2:$G$2058,2)</f>
        <v>35.071916299999998</v>
      </c>
      <c r="AR170">
        <f t="shared" si="16"/>
        <v>0.61212041441886733</v>
      </c>
      <c r="AS170">
        <f>VLOOKUP($AB170,'Zone Coordinates'!$D$2:$G$2058,3)</f>
        <v>136.67770530000001</v>
      </c>
      <c r="AT170">
        <f t="shared" si="17"/>
        <v>2.3854759715555045</v>
      </c>
    </row>
    <row r="171" spans="1:46" x14ac:dyDescent="0.25">
      <c r="A171">
        <v>1</v>
      </c>
      <c r="B171">
        <v>24202</v>
      </c>
      <c r="C171">
        <v>4</v>
      </c>
      <c r="D171">
        <v>1004</v>
      </c>
      <c r="E171" t="str">
        <f t="shared" si="12"/>
        <v>2420241004</v>
      </c>
      <c r="F171">
        <v>24202</v>
      </c>
      <c r="G171">
        <v>4</v>
      </c>
      <c r="H171">
        <v>1</v>
      </c>
      <c r="I171">
        <v>1</v>
      </c>
      <c r="J171">
        <v>1</v>
      </c>
      <c r="K171">
        <v>2</v>
      </c>
      <c r="L171">
        <v>2</v>
      </c>
      <c r="M171">
        <v>10</v>
      </c>
      <c r="N171">
        <v>140</v>
      </c>
      <c r="O171">
        <v>6</v>
      </c>
      <c r="P171">
        <v>370</v>
      </c>
      <c r="Q171">
        <v>3</v>
      </c>
      <c r="R171">
        <v>1</v>
      </c>
      <c r="S171">
        <v>8</v>
      </c>
      <c r="T171">
        <v>7</v>
      </c>
      <c r="U171">
        <v>24202</v>
      </c>
      <c r="V171">
        <v>6</v>
      </c>
      <c r="AB171">
        <v>27126</v>
      </c>
      <c r="AC171">
        <v>6</v>
      </c>
      <c r="AD171">
        <v>1</v>
      </c>
      <c r="AJ171" t="str">
        <f t="shared" si="13"/>
        <v>24202410047</v>
      </c>
      <c r="AK171">
        <v>0.37567569825662916</v>
      </c>
      <c r="AL171">
        <f>IF(AK171&lt;'Company Market Shares'!$E$4,1,IF(AND(AK171&gt;'Company Market Shares'!$E$4,AK171&lt;'Company Market Shares'!$E$5),2,IF(AND(AK171&gt;'Company Market Shares'!$E$5,AK171&lt;'Company Market Shares'!$E$6),3,IF(AND(AK171&gt;'Company Market Shares'!$E$6,AK171&lt;'Company Market Shares'!$E$7),4,5))))</f>
        <v>1</v>
      </c>
      <c r="AM171">
        <f>VLOOKUP($U171,'Zone Coordinates'!$D$2:$G$2058,2)</f>
        <v>35.071916299999998</v>
      </c>
      <c r="AN171">
        <f t="shared" si="14"/>
        <v>0.61212041441886733</v>
      </c>
      <c r="AO171">
        <f>VLOOKUP($U171,'Zone Coordinates'!$D$2:$G$2058,3)</f>
        <v>136.67770530000001</v>
      </c>
      <c r="AP171">
        <f t="shared" si="15"/>
        <v>2.3854759715555045</v>
      </c>
      <c r="AQ171">
        <f>VLOOKUP($AB171,'Zone Coordinates'!$D$2:$G$2058,2)</f>
        <v>34.644326200000002</v>
      </c>
      <c r="AR171">
        <f t="shared" si="16"/>
        <v>0.60465755932493559</v>
      </c>
      <c r="AS171">
        <f>VLOOKUP($AB171,'Zone Coordinates'!$D$2:$G$2058,3)</f>
        <v>135.58727669999999</v>
      </c>
      <c r="AT171">
        <f t="shared" si="17"/>
        <v>2.3664444022275917</v>
      </c>
    </row>
    <row r="172" spans="1:46" x14ac:dyDescent="0.25">
      <c r="A172">
        <v>1</v>
      </c>
      <c r="B172">
        <v>24202</v>
      </c>
      <c r="C172">
        <v>4</v>
      </c>
      <c r="D172">
        <v>2009</v>
      </c>
      <c r="E172" t="str">
        <f t="shared" si="12"/>
        <v>2420242009</v>
      </c>
      <c r="F172">
        <v>24202</v>
      </c>
      <c r="G172">
        <v>4</v>
      </c>
      <c r="H172">
        <v>2</v>
      </c>
      <c r="I172">
        <v>1</v>
      </c>
      <c r="J172">
        <v>1</v>
      </c>
      <c r="K172">
        <v>1</v>
      </c>
      <c r="L172">
        <v>1</v>
      </c>
      <c r="M172">
        <v>10</v>
      </c>
      <c r="N172">
        <v>108</v>
      </c>
      <c r="O172">
        <v>5</v>
      </c>
      <c r="P172">
        <v>510</v>
      </c>
      <c r="Q172">
        <v>3</v>
      </c>
      <c r="R172">
        <v>1</v>
      </c>
      <c r="S172">
        <v>16</v>
      </c>
      <c r="T172">
        <v>4</v>
      </c>
      <c r="U172">
        <v>24202</v>
      </c>
      <c r="V172">
        <v>5</v>
      </c>
      <c r="AB172">
        <v>13109</v>
      </c>
      <c r="AC172">
        <v>5</v>
      </c>
      <c r="AD172">
        <v>1</v>
      </c>
      <c r="AE172">
        <v>19</v>
      </c>
      <c r="AF172">
        <v>8</v>
      </c>
      <c r="AG172">
        <v>2</v>
      </c>
      <c r="AI172">
        <v>2</v>
      </c>
      <c r="AJ172" t="str">
        <f t="shared" si="13"/>
        <v>24202420097</v>
      </c>
      <c r="AK172">
        <v>0.77880908630846546</v>
      </c>
      <c r="AL172">
        <f>IF(AK172&lt;'Company Market Shares'!$E$4,1,IF(AND(AK172&gt;'Company Market Shares'!$E$4,AK172&lt;'Company Market Shares'!$E$5),2,IF(AND(AK172&gt;'Company Market Shares'!$E$5,AK172&lt;'Company Market Shares'!$E$6),3,IF(AND(AK172&gt;'Company Market Shares'!$E$6,AK172&lt;'Company Market Shares'!$E$7),4,5))))</f>
        <v>2</v>
      </c>
      <c r="AM172">
        <f>VLOOKUP($U172,'Zone Coordinates'!$D$2:$G$2058,2)</f>
        <v>35.071916299999998</v>
      </c>
      <c r="AN172">
        <f t="shared" si="14"/>
        <v>0.61212041441886733</v>
      </c>
      <c r="AO172">
        <f>VLOOKUP($U172,'Zone Coordinates'!$D$2:$G$2058,3)</f>
        <v>136.67770530000001</v>
      </c>
      <c r="AP172">
        <f t="shared" si="15"/>
        <v>2.3854759715555045</v>
      </c>
      <c r="AQ172">
        <f>VLOOKUP($AB172,'Zone Coordinates'!$D$2:$G$2058,2)</f>
        <v>35.641585200000002</v>
      </c>
      <c r="AR172">
        <f t="shared" si="16"/>
        <v>0.62206301237008166</v>
      </c>
      <c r="AS172">
        <f>VLOOKUP($AB172,'Zone Coordinates'!$D$2:$G$2058,3)</f>
        <v>139.77364299999999</v>
      </c>
      <c r="AT172">
        <f t="shared" si="17"/>
        <v>2.4395102778571243</v>
      </c>
    </row>
    <row r="173" spans="1:46" x14ac:dyDescent="0.25">
      <c r="A173">
        <v>1</v>
      </c>
      <c r="B173">
        <v>24202</v>
      </c>
      <c r="C173">
        <v>4</v>
      </c>
      <c r="D173">
        <v>2009</v>
      </c>
      <c r="E173" t="str">
        <f t="shared" si="12"/>
        <v>2420242009</v>
      </c>
      <c r="F173">
        <v>24202</v>
      </c>
      <c r="G173">
        <v>4</v>
      </c>
      <c r="H173">
        <v>2</v>
      </c>
      <c r="I173">
        <v>1</v>
      </c>
      <c r="J173">
        <v>2</v>
      </c>
      <c r="K173">
        <v>1</v>
      </c>
      <c r="L173">
        <v>1</v>
      </c>
      <c r="M173">
        <v>10</v>
      </c>
      <c r="N173">
        <v>118</v>
      </c>
      <c r="O173">
        <v>6</v>
      </c>
      <c r="P173">
        <v>560</v>
      </c>
      <c r="Q173">
        <v>3</v>
      </c>
      <c r="R173">
        <v>1</v>
      </c>
      <c r="S173">
        <v>16</v>
      </c>
      <c r="T173">
        <v>4</v>
      </c>
      <c r="U173">
        <v>13109</v>
      </c>
      <c r="V173">
        <v>5</v>
      </c>
      <c r="W173">
        <v>1</v>
      </c>
      <c r="X173">
        <v>19</v>
      </c>
      <c r="Y173">
        <v>8</v>
      </c>
      <c r="Z173">
        <v>2</v>
      </c>
      <c r="AA173">
        <v>2</v>
      </c>
      <c r="AB173">
        <v>24202</v>
      </c>
      <c r="AC173">
        <v>5</v>
      </c>
      <c r="AJ173" t="str">
        <f t="shared" si="13"/>
        <v>24202420097</v>
      </c>
      <c r="AK173">
        <v>4.6558344808441343E-2</v>
      </c>
      <c r="AL173">
        <f>IF(AK173&lt;'Company Market Shares'!$E$4,1,IF(AND(AK173&gt;'Company Market Shares'!$E$4,AK173&lt;'Company Market Shares'!$E$5),2,IF(AND(AK173&gt;'Company Market Shares'!$E$5,AK173&lt;'Company Market Shares'!$E$6),3,IF(AND(AK173&gt;'Company Market Shares'!$E$6,AK173&lt;'Company Market Shares'!$E$7),4,5))))</f>
        <v>1</v>
      </c>
      <c r="AM173">
        <f>VLOOKUP($U173,'Zone Coordinates'!$D$2:$G$2058,2)</f>
        <v>35.641585200000002</v>
      </c>
      <c r="AN173">
        <f t="shared" si="14"/>
        <v>0.62206301237008166</v>
      </c>
      <c r="AO173">
        <f>VLOOKUP($U173,'Zone Coordinates'!$D$2:$G$2058,3)</f>
        <v>139.77364299999999</v>
      </c>
      <c r="AP173">
        <f t="shared" si="15"/>
        <v>2.4395102778571243</v>
      </c>
      <c r="AQ173">
        <f>VLOOKUP($AB173,'Zone Coordinates'!$D$2:$G$2058,2)</f>
        <v>35.071916299999998</v>
      </c>
      <c r="AR173">
        <f t="shared" si="16"/>
        <v>0.61212041441886733</v>
      </c>
      <c r="AS173">
        <f>VLOOKUP($AB173,'Zone Coordinates'!$D$2:$G$2058,3)</f>
        <v>136.67770530000001</v>
      </c>
      <c r="AT173">
        <f t="shared" si="17"/>
        <v>2.3854759715555045</v>
      </c>
    </row>
    <row r="174" spans="1:46" x14ac:dyDescent="0.25">
      <c r="A174">
        <v>1</v>
      </c>
      <c r="B174">
        <v>24205</v>
      </c>
      <c r="C174">
        <v>2</v>
      </c>
      <c r="D174">
        <v>1007</v>
      </c>
      <c r="E174" t="str">
        <f t="shared" si="12"/>
        <v>2420521007</v>
      </c>
      <c r="F174">
        <v>24205</v>
      </c>
      <c r="G174">
        <v>2</v>
      </c>
      <c r="H174">
        <v>1</v>
      </c>
      <c r="I174">
        <v>3</v>
      </c>
      <c r="J174">
        <v>2</v>
      </c>
      <c r="K174">
        <v>1</v>
      </c>
      <c r="L174">
        <v>1</v>
      </c>
      <c r="M174">
        <v>10</v>
      </c>
      <c r="N174">
        <v>131</v>
      </c>
      <c r="O174">
        <v>4</v>
      </c>
      <c r="P174">
        <v>720</v>
      </c>
      <c r="Q174">
        <v>4</v>
      </c>
      <c r="R174">
        <v>1</v>
      </c>
      <c r="S174">
        <v>8</v>
      </c>
      <c r="T174">
        <v>7</v>
      </c>
      <c r="U174">
        <v>23106</v>
      </c>
      <c r="V174">
        <v>4</v>
      </c>
      <c r="W174">
        <v>1</v>
      </c>
      <c r="X174">
        <v>11</v>
      </c>
      <c r="Y174">
        <v>3</v>
      </c>
      <c r="Z174">
        <v>1</v>
      </c>
      <c r="AA174">
        <v>1</v>
      </c>
      <c r="AB174">
        <v>24205</v>
      </c>
      <c r="AC174">
        <v>4</v>
      </c>
      <c r="AJ174" t="str">
        <f t="shared" si="13"/>
        <v>24205210077</v>
      </c>
      <c r="AK174">
        <v>0.52737213854834863</v>
      </c>
      <c r="AL174">
        <f>IF(AK174&lt;'Company Market Shares'!$E$4,1,IF(AND(AK174&gt;'Company Market Shares'!$E$4,AK174&lt;'Company Market Shares'!$E$5),2,IF(AND(AK174&gt;'Company Market Shares'!$E$5,AK174&lt;'Company Market Shares'!$E$6),3,IF(AND(AK174&gt;'Company Market Shares'!$E$6,AK174&lt;'Company Market Shares'!$E$7),4,5))))</f>
        <v>2</v>
      </c>
      <c r="AM174">
        <f>VLOOKUP($U174,'Zone Coordinates'!$D$2:$G$2058,2)</f>
        <v>35.187503599999999</v>
      </c>
      <c r="AN174">
        <f t="shared" si="14"/>
        <v>0.61413779337735774</v>
      </c>
      <c r="AO174">
        <f>VLOOKUP($U174,'Zone Coordinates'!$D$2:$G$2058,3)</f>
        <v>136.92979410000001</v>
      </c>
      <c r="AP174">
        <f t="shared" si="15"/>
        <v>2.3898757511229056</v>
      </c>
      <c r="AQ174">
        <f>VLOOKUP($AB174,'Zone Coordinates'!$D$2:$G$2058,2)</f>
        <v>35.180935699999999</v>
      </c>
      <c r="AR174">
        <f t="shared" si="16"/>
        <v>0.61402316189741601</v>
      </c>
      <c r="AS174">
        <f>VLOOKUP($AB174,'Zone Coordinates'!$D$2:$G$2058,3)</f>
        <v>136.75527109999999</v>
      </c>
      <c r="AT174">
        <f t="shared" si="17"/>
        <v>2.3868297501524474</v>
      </c>
    </row>
    <row r="175" spans="1:46" x14ac:dyDescent="0.25">
      <c r="A175">
        <v>1</v>
      </c>
      <c r="B175">
        <v>24341</v>
      </c>
      <c r="C175">
        <v>2</v>
      </c>
      <c r="D175">
        <v>1002</v>
      </c>
      <c r="E175" t="str">
        <f t="shared" si="12"/>
        <v>2434121002</v>
      </c>
      <c r="F175">
        <v>24341</v>
      </c>
      <c r="G175">
        <v>2</v>
      </c>
      <c r="H175">
        <v>1</v>
      </c>
      <c r="I175">
        <v>1</v>
      </c>
      <c r="J175">
        <v>2</v>
      </c>
      <c r="K175">
        <v>3</v>
      </c>
      <c r="L175">
        <v>2</v>
      </c>
      <c r="M175">
        <v>10</v>
      </c>
      <c r="N175">
        <v>131</v>
      </c>
      <c r="O175">
        <v>4</v>
      </c>
      <c r="P175">
        <v>720</v>
      </c>
      <c r="Q175">
        <v>3</v>
      </c>
      <c r="R175">
        <v>1</v>
      </c>
      <c r="S175">
        <v>8</v>
      </c>
      <c r="T175">
        <v>7</v>
      </c>
      <c r="U175">
        <v>21201</v>
      </c>
      <c r="V175">
        <v>4</v>
      </c>
      <c r="W175">
        <v>3</v>
      </c>
      <c r="X175">
        <v>8</v>
      </c>
      <c r="Y175">
        <v>3</v>
      </c>
      <c r="Z175">
        <v>1</v>
      </c>
      <c r="AB175">
        <v>24341</v>
      </c>
      <c r="AC175">
        <v>4</v>
      </c>
      <c r="AJ175" t="str">
        <f t="shared" si="13"/>
        <v>24341210027</v>
      </c>
      <c r="AK175">
        <v>0.76061134857234269</v>
      </c>
      <c r="AL175">
        <f>IF(AK175&lt;'Company Market Shares'!$E$4,1,IF(AND(AK175&gt;'Company Market Shares'!$E$4,AK175&lt;'Company Market Shares'!$E$5),2,IF(AND(AK175&gt;'Company Market Shares'!$E$5,AK175&lt;'Company Market Shares'!$E$6),3,IF(AND(AK175&gt;'Company Market Shares'!$E$6,AK175&lt;'Company Market Shares'!$E$7),4,5))))</f>
        <v>2</v>
      </c>
      <c r="AM175">
        <f>VLOOKUP($U175,'Zone Coordinates'!$D$2:$G$2058,2)</f>
        <v>35.543131000000002</v>
      </c>
      <c r="AN175">
        <f t="shared" si="14"/>
        <v>0.62034466241766473</v>
      </c>
      <c r="AO175">
        <f>VLOOKUP($U175,'Zone Coordinates'!$D$2:$G$2058,3)</f>
        <v>136.8861857</v>
      </c>
      <c r="AP175">
        <f t="shared" si="15"/>
        <v>2.3891146409613788</v>
      </c>
      <c r="AQ175">
        <f>VLOOKUP($AB175,'Zone Coordinates'!$D$2:$G$2058,2)</f>
        <v>35.092967600000001</v>
      </c>
      <c r="AR175">
        <f t="shared" si="16"/>
        <v>0.61248782891569242</v>
      </c>
      <c r="AS175">
        <f>VLOOKUP($AB175,'Zone Coordinates'!$D$2:$G$2058,3)</f>
        <v>136.5590953</v>
      </c>
      <c r="AT175">
        <f t="shared" si="17"/>
        <v>2.3834058365297133</v>
      </c>
    </row>
    <row r="176" spans="1:46" x14ac:dyDescent="0.25">
      <c r="A176">
        <v>1</v>
      </c>
      <c r="B176">
        <v>23206</v>
      </c>
      <c r="C176">
        <v>1</v>
      </c>
      <c r="D176">
        <v>97</v>
      </c>
      <c r="E176" t="str">
        <f t="shared" si="12"/>
        <v>23206197</v>
      </c>
      <c r="F176">
        <v>23206</v>
      </c>
      <c r="G176">
        <v>1</v>
      </c>
      <c r="H176">
        <v>2</v>
      </c>
      <c r="I176">
        <v>1</v>
      </c>
      <c r="J176">
        <v>1</v>
      </c>
      <c r="K176">
        <v>20</v>
      </c>
      <c r="L176">
        <v>10</v>
      </c>
      <c r="M176">
        <v>11</v>
      </c>
      <c r="N176">
        <v>161</v>
      </c>
      <c r="O176">
        <v>7</v>
      </c>
      <c r="P176">
        <v>77</v>
      </c>
      <c r="Q176">
        <v>4</v>
      </c>
      <c r="R176">
        <v>1</v>
      </c>
      <c r="S176">
        <v>6</v>
      </c>
      <c r="T176">
        <v>6</v>
      </c>
      <c r="U176">
        <v>23206</v>
      </c>
      <c r="V176">
        <v>4</v>
      </c>
      <c r="AB176">
        <v>24205</v>
      </c>
      <c r="AC176">
        <v>4</v>
      </c>
      <c r="AD176">
        <v>1</v>
      </c>
      <c r="AE176">
        <v>4</v>
      </c>
      <c r="AF176">
        <v>8</v>
      </c>
      <c r="AG176">
        <v>2</v>
      </c>
      <c r="AI176">
        <v>1</v>
      </c>
      <c r="AJ176" t="str">
        <f t="shared" si="13"/>
        <v>232061977</v>
      </c>
      <c r="AK176">
        <v>0.10344190726471159</v>
      </c>
      <c r="AL176">
        <f>IF(AK176&lt;'Company Market Shares'!$E$4,1,IF(AND(AK176&gt;'Company Market Shares'!$E$4,AK176&lt;'Company Market Shares'!$E$5),2,IF(AND(AK176&gt;'Company Market Shares'!$E$5,AK176&lt;'Company Market Shares'!$E$6),3,IF(AND(AK176&gt;'Company Market Shares'!$E$6,AK176&lt;'Company Market Shares'!$E$7),4,5))))</f>
        <v>1</v>
      </c>
      <c r="AM176">
        <f>VLOOKUP($U176,'Zone Coordinates'!$D$2:$G$2058,2)</f>
        <v>35.339554399999997</v>
      </c>
      <c r="AN176">
        <f t="shared" si="14"/>
        <v>0.61679158046764915</v>
      </c>
      <c r="AO176">
        <f>VLOOKUP($U176,'Zone Coordinates'!$D$2:$G$2058,3)</f>
        <v>137.09756680000001</v>
      </c>
      <c r="AP176">
        <f t="shared" si="15"/>
        <v>2.3928039371328662</v>
      </c>
      <c r="AQ176">
        <f>VLOOKUP($AB176,'Zone Coordinates'!$D$2:$G$2058,2)</f>
        <v>35.180935699999999</v>
      </c>
      <c r="AR176">
        <f t="shared" si="16"/>
        <v>0.61402316189741601</v>
      </c>
      <c r="AS176">
        <f>VLOOKUP($AB176,'Zone Coordinates'!$D$2:$G$2058,3)</f>
        <v>136.75527109999999</v>
      </c>
      <c r="AT176">
        <f t="shared" si="17"/>
        <v>2.3868297501524474</v>
      </c>
    </row>
    <row r="177" spans="1:46" x14ac:dyDescent="0.25">
      <c r="A177">
        <v>1</v>
      </c>
      <c r="B177">
        <v>21361</v>
      </c>
      <c r="C177">
        <v>2</v>
      </c>
      <c r="D177">
        <v>1001</v>
      </c>
      <c r="E177" t="str">
        <f t="shared" si="12"/>
        <v>2136121001</v>
      </c>
      <c r="F177">
        <v>21361</v>
      </c>
      <c r="G177">
        <v>2</v>
      </c>
      <c r="H177">
        <v>1</v>
      </c>
      <c r="I177">
        <v>3</v>
      </c>
      <c r="J177">
        <v>2</v>
      </c>
      <c r="K177">
        <v>1</v>
      </c>
      <c r="L177">
        <v>1</v>
      </c>
      <c r="M177">
        <v>12</v>
      </c>
      <c r="N177">
        <v>157</v>
      </c>
      <c r="O177">
        <v>9</v>
      </c>
      <c r="P177">
        <v>708</v>
      </c>
      <c r="Q177">
        <v>3</v>
      </c>
      <c r="R177">
        <v>1</v>
      </c>
      <c r="S177">
        <v>8</v>
      </c>
      <c r="T177">
        <v>7</v>
      </c>
      <c r="U177">
        <v>21201</v>
      </c>
      <c r="V177">
        <v>3</v>
      </c>
      <c r="W177">
        <v>1</v>
      </c>
      <c r="X177">
        <v>13</v>
      </c>
      <c r="Y177">
        <v>3</v>
      </c>
      <c r="Z177">
        <v>1</v>
      </c>
      <c r="AB177">
        <v>21361</v>
      </c>
      <c r="AC177">
        <v>3</v>
      </c>
      <c r="AJ177" t="str">
        <f t="shared" si="13"/>
        <v>21361210017</v>
      </c>
      <c r="AK177">
        <v>0.54574714706255445</v>
      </c>
      <c r="AL177">
        <f>IF(AK177&lt;'Company Market Shares'!$E$4,1,IF(AND(AK177&gt;'Company Market Shares'!$E$4,AK177&lt;'Company Market Shares'!$E$5),2,IF(AND(AK177&gt;'Company Market Shares'!$E$5,AK177&lt;'Company Market Shares'!$E$6),3,IF(AND(AK177&gt;'Company Market Shares'!$E$6,AK177&lt;'Company Market Shares'!$E$7),4,5))))</f>
        <v>2</v>
      </c>
      <c r="AM177">
        <f>VLOOKUP($U177,'Zone Coordinates'!$D$2:$G$2058,2)</f>
        <v>35.543131000000002</v>
      </c>
      <c r="AN177">
        <f t="shared" si="14"/>
        <v>0.62034466241766473</v>
      </c>
      <c r="AO177">
        <f>VLOOKUP($U177,'Zone Coordinates'!$D$2:$G$2058,3)</f>
        <v>136.8861857</v>
      </c>
      <c r="AP177">
        <f t="shared" si="15"/>
        <v>2.3891146409613788</v>
      </c>
      <c r="AQ177">
        <f>VLOOKUP($AB177,'Zone Coordinates'!$D$2:$G$2058,2)</f>
        <v>35.437883800000002</v>
      </c>
      <c r="AR177">
        <f t="shared" si="16"/>
        <v>0.61850775224915977</v>
      </c>
      <c r="AS177">
        <f>VLOOKUP($AB177,'Zone Coordinates'!$D$2:$G$2058,3)</f>
        <v>136.56314269999999</v>
      </c>
      <c r="AT177">
        <f t="shared" si="17"/>
        <v>2.3834764769858583</v>
      </c>
    </row>
    <row r="178" spans="1:46" x14ac:dyDescent="0.25">
      <c r="A178">
        <v>1</v>
      </c>
      <c r="B178">
        <v>23216</v>
      </c>
      <c r="C178">
        <v>5</v>
      </c>
      <c r="D178">
        <v>3</v>
      </c>
      <c r="E178" t="str">
        <f t="shared" si="12"/>
        <v>2321653</v>
      </c>
      <c r="F178">
        <v>23216</v>
      </c>
      <c r="G178">
        <v>5</v>
      </c>
      <c r="H178">
        <v>3</v>
      </c>
      <c r="I178">
        <v>3</v>
      </c>
      <c r="J178">
        <v>2</v>
      </c>
      <c r="K178">
        <v>3</v>
      </c>
      <c r="L178">
        <v>3</v>
      </c>
      <c r="M178">
        <v>12</v>
      </c>
      <c r="N178">
        <v>133</v>
      </c>
      <c r="O178">
        <v>5</v>
      </c>
      <c r="P178">
        <v>36</v>
      </c>
      <c r="Q178">
        <v>3</v>
      </c>
      <c r="R178">
        <v>1</v>
      </c>
      <c r="S178">
        <v>8</v>
      </c>
      <c r="T178">
        <v>7</v>
      </c>
      <c r="U178">
        <v>23202</v>
      </c>
      <c r="V178">
        <v>3</v>
      </c>
      <c r="W178">
        <v>1</v>
      </c>
      <c r="X178">
        <v>11</v>
      </c>
      <c r="Y178">
        <v>17</v>
      </c>
      <c r="Z178">
        <v>3</v>
      </c>
      <c r="AA178">
        <v>4</v>
      </c>
      <c r="AB178">
        <v>23216</v>
      </c>
      <c r="AC178">
        <v>3</v>
      </c>
      <c r="AJ178" t="str">
        <f t="shared" si="13"/>
        <v>23216537</v>
      </c>
      <c r="AK178">
        <v>0.80178490262774238</v>
      </c>
      <c r="AL178">
        <f>IF(AK178&lt;'Company Market Shares'!$E$4,1,IF(AND(AK178&gt;'Company Market Shares'!$E$4,AK178&lt;'Company Market Shares'!$E$5),2,IF(AND(AK178&gt;'Company Market Shares'!$E$5,AK178&lt;'Company Market Shares'!$E$6),3,IF(AND(AK178&gt;'Company Market Shares'!$E$6,AK178&lt;'Company Market Shares'!$E$7),4,5))))</f>
        <v>3</v>
      </c>
      <c r="AM178">
        <f>VLOOKUP($U178,'Zone Coordinates'!$D$2:$G$2058,2)</f>
        <v>35.041512900000001</v>
      </c>
      <c r="AN178">
        <f t="shared" si="14"/>
        <v>0.6115897749850665</v>
      </c>
      <c r="AO178">
        <f>VLOOKUP($U178,'Zone Coordinates'!$D$2:$G$2058,3)</f>
        <v>137.42111600000001</v>
      </c>
      <c r="AP178">
        <f t="shared" si="15"/>
        <v>2.3984509359650601</v>
      </c>
      <c r="AQ178">
        <f>VLOOKUP($AB178,'Zone Coordinates'!$D$2:$G$2058,2)</f>
        <v>34.942571399999999</v>
      </c>
      <c r="AR178">
        <f t="shared" si="16"/>
        <v>0.60986292004320453</v>
      </c>
      <c r="AS178">
        <f>VLOOKUP($AB178,'Zone Coordinates'!$D$2:$G$2058,3)</f>
        <v>136.89257910000001</v>
      </c>
      <c r="AT178">
        <f t="shared" si="17"/>
        <v>2.3892262268417759</v>
      </c>
    </row>
    <row r="179" spans="1:46" x14ac:dyDescent="0.25">
      <c r="A179">
        <v>1</v>
      </c>
      <c r="B179">
        <v>24202</v>
      </c>
      <c r="C179">
        <v>3</v>
      </c>
      <c r="D179">
        <v>6054</v>
      </c>
      <c r="E179" t="str">
        <f t="shared" si="12"/>
        <v>2420236054</v>
      </c>
      <c r="F179">
        <v>24202</v>
      </c>
      <c r="G179">
        <v>3</v>
      </c>
      <c r="H179">
        <v>1</v>
      </c>
      <c r="I179">
        <v>1</v>
      </c>
      <c r="J179">
        <v>2</v>
      </c>
      <c r="K179">
        <v>3</v>
      </c>
      <c r="L179">
        <v>2</v>
      </c>
      <c r="M179">
        <v>12</v>
      </c>
      <c r="N179">
        <v>175</v>
      </c>
      <c r="O179">
        <v>17</v>
      </c>
      <c r="P179">
        <v>300</v>
      </c>
      <c r="Q179">
        <v>3</v>
      </c>
      <c r="R179">
        <v>1</v>
      </c>
      <c r="S179">
        <v>5</v>
      </c>
      <c r="T179">
        <v>6</v>
      </c>
      <c r="U179">
        <v>46201</v>
      </c>
      <c r="V179">
        <v>6</v>
      </c>
      <c r="W179">
        <v>1</v>
      </c>
      <c r="AA179">
        <v>3</v>
      </c>
      <c r="AB179">
        <v>24202</v>
      </c>
      <c r="AC179">
        <v>6</v>
      </c>
      <c r="AJ179" t="str">
        <f t="shared" si="13"/>
        <v>24202360547</v>
      </c>
      <c r="AK179">
        <v>0.20428746898404249</v>
      </c>
      <c r="AL179">
        <f>IF(AK179&lt;'Company Market Shares'!$E$4,1,IF(AND(AK179&gt;'Company Market Shares'!$E$4,AK179&lt;'Company Market Shares'!$E$5),2,IF(AND(AK179&gt;'Company Market Shares'!$E$5,AK179&lt;'Company Market Shares'!$E$6),3,IF(AND(AK179&gt;'Company Market Shares'!$E$6,AK179&lt;'Company Market Shares'!$E$7),4,5))))</f>
        <v>1</v>
      </c>
      <c r="AM179">
        <f>VLOOKUP($U179,'Zone Coordinates'!$D$2:$G$2058,2)</f>
        <v>31.752732000000002</v>
      </c>
      <c r="AN179">
        <f t="shared" si="14"/>
        <v>0.55418971990336419</v>
      </c>
      <c r="AO179">
        <f>VLOOKUP($U179,'Zone Coordinates'!$D$2:$G$2058,3)</f>
        <v>130.7248898</v>
      </c>
      <c r="AP179">
        <f t="shared" si="15"/>
        <v>2.2815797413167513</v>
      </c>
      <c r="AQ179">
        <f>VLOOKUP($AB179,'Zone Coordinates'!$D$2:$G$2058,2)</f>
        <v>35.071916299999998</v>
      </c>
      <c r="AR179">
        <f t="shared" si="16"/>
        <v>0.61212041441886733</v>
      </c>
      <c r="AS179">
        <f>VLOOKUP($AB179,'Zone Coordinates'!$D$2:$G$2058,3)</f>
        <v>136.67770530000001</v>
      </c>
      <c r="AT179">
        <f t="shared" si="17"/>
        <v>2.3854759715555045</v>
      </c>
    </row>
    <row r="180" spans="1:46" x14ac:dyDescent="0.25">
      <c r="A180">
        <v>1</v>
      </c>
      <c r="B180">
        <v>21212</v>
      </c>
      <c r="C180">
        <v>1</v>
      </c>
      <c r="D180">
        <v>4</v>
      </c>
      <c r="E180" t="str">
        <f t="shared" si="12"/>
        <v>2121214</v>
      </c>
      <c r="F180">
        <v>21212</v>
      </c>
      <c r="G180">
        <v>1</v>
      </c>
      <c r="H180">
        <v>1</v>
      </c>
      <c r="I180">
        <v>1</v>
      </c>
      <c r="J180">
        <v>1</v>
      </c>
      <c r="K180">
        <v>6</v>
      </c>
      <c r="L180">
        <v>3</v>
      </c>
      <c r="M180">
        <v>13</v>
      </c>
      <c r="N180">
        <v>176</v>
      </c>
      <c r="O180">
        <v>10</v>
      </c>
      <c r="P180">
        <v>130</v>
      </c>
      <c r="Q180">
        <v>3</v>
      </c>
      <c r="R180">
        <v>1</v>
      </c>
      <c r="S180">
        <v>20</v>
      </c>
      <c r="T180">
        <v>9</v>
      </c>
      <c r="U180">
        <v>21212</v>
      </c>
      <c r="V180">
        <v>2</v>
      </c>
      <c r="AB180">
        <v>21204</v>
      </c>
      <c r="AC180">
        <v>2</v>
      </c>
      <c r="AD180">
        <v>1</v>
      </c>
      <c r="AH180">
        <v>5</v>
      </c>
      <c r="AJ180" t="str">
        <f t="shared" si="13"/>
        <v>21212147</v>
      </c>
      <c r="AK180">
        <v>0.96136862560930691</v>
      </c>
      <c r="AL180">
        <f>IF(AK180&lt;'Company Market Shares'!$E$4,1,IF(AND(AK180&gt;'Company Market Shares'!$E$4,AK180&lt;'Company Market Shares'!$E$5),2,IF(AND(AK180&gt;'Company Market Shares'!$E$5,AK180&lt;'Company Market Shares'!$E$6),3,IF(AND(AK180&gt;'Company Market Shares'!$E$6,AK180&lt;'Company Market Shares'!$E$7),4,5))))</f>
        <v>4</v>
      </c>
      <c r="AM180">
        <f>VLOOKUP($U180,'Zone Coordinates'!$D$2:$G$2058,2)</f>
        <v>35.403479799999999</v>
      </c>
      <c r="AN180">
        <f t="shared" si="14"/>
        <v>0.61790728917330351</v>
      </c>
      <c r="AO180">
        <f>VLOOKUP($U180,'Zone Coordinates'!$D$2:$G$2058,3)</f>
        <v>137.28042350000001</v>
      </c>
      <c r="AP180">
        <f t="shared" si="15"/>
        <v>2.3959953886071981</v>
      </c>
      <c r="AQ180">
        <f>VLOOKUP($AB180,'Zone Coordinates'!$D$2:$G$2058,2)</f>
        <v>35.403085900000001</v>
      </c>
      <c r="AR180">
        <f t="shared" si="16"/>
        <v>0.61790041432137999</v>
      </c>
      <c r="AS180">
        <f>VLOOKUP($AB180,'Zone Coordinates'!$D$2:$G$2058,3)</f>
        <v>137.18655860000001</v>
      </c>
      <c r="AT180">
        <f t="shared" si="17"/>
        <v>2.3943571370501426</v>
      </c>
    </row>
    <row r="181" spans="1:46" x14ac:dyDescent="0.25">
      <c r="A181">
        <v>1</v>
      </c>
      <c r="B181">
        <v>21212</v>
      </c>
      <c r="C181">
        <v>1</v>
      </c>
      <c r="D181">
        <v>4</v>
      </c>
      <c r="E181" t="str">
        <f t="shared" si="12"/>
        <v>2121214</v>
      </c>
      <c r="F181">
        <v>21212</v>
      </c>
      <c r="G181">
        <v>1</v>
      </c>
      <c r="H181">
        <v>1</v>
      </c>
      <c r="I181">
        <v>1</v>
      </c>
      <c r="J181">
        <v>1</v>
      </c>
      <c r="K181">
        <v>6</v>
      </c>
      <c r="L181">
        <v>4</v>
      </c>
      <c r="M181">
        <v>13</v>
      </c>
      <c r="N181">
        <v>176</v>
      </c>
      <c r="O181">
        <v>10</v>
      </c>
      <c r="P181">
        <v>130</v>
      </c>
      <c r="Q181">
        <v>3</v>
      </c>
      <c r="R181">
        <v>1</v>
      </c>
      <c r="S181">
        <v>20</v>
      </c>
      <c r="T181">
        <v>9</v>
      </c>
      <c r="U181">
        <v>21212</v>
      </c>
      <c r="V181">
        <v>2</v>
      </c>
      <c r="AB181">
        <v>21208</v>
      </c>
      <c r="AC181">
        <v>2</v>
      </c>
      <c r="AD181">
        <v>5</v>
      </c>
      <c r="AH181">
        <v>5</v>
      </c>
      <c r="AJ181" t="str">
        <f t="shared" si="13"/>
        <v>21212147</v>
      </c>
      <c r="AK181">
        <v>0.42233662848628561</v>
      </c>
      <c r="AL181">
        <f>IF(AK181&lt;'Company Market Shares'!$E$4,1,IF(AND(AK181&gt;'Company Market Shares'!$E$4,AK181&lt;'Company Market Shares'!$E$5),2,IF(AND(AK181&gt;'Company Market Shares'!$E$5,AK181&lt;'Company Market Shares'!$E$6),3,IF(AND(AK181&gt;'Company Market Shares'!$E$6,AK181&lt;'Company Market Shares'!$E$7),4,5))))</f>
        <v>1</v>
      </c>
      <c r="AM181">
        <f>VLOOKUP($U181,'Zone Coordinates'!$D$2:$G$2058,2)</f>
        <v>35.403479799999999</v>
      </c>
      <c r="AN181">
        <f t="shared" si="14"/>
        <v>0.61790728917330351</v>
      </c>
      <c r="AO181">
        <f>VLOOKUP($U181,'Zone Coordinates'!$D$2:$G$2058,3)</f>
        <v>137.28042350000001</v>
      </c>
      <c r="AP181">
        <f t="shared" si="15"/>
        <v>2.3959953886071981</v>
      </c>
      <c r="AQ181">
        <f>VLOOKUP($AB181,'Zone Coordinates'!$D$2:$G$2058,2)</f>
        <v>35.4748254</v>
      </c>
      <c r="AR181">
        <f t="shared" si="16"/>
        <v>0.61915250480011441</v>
      </c>
      <c r="AS181">
        <f>VLOOKUP($AB181,'Zone Coordinates'!$D$2:$G$2058,3)</f>
        <v>137.3511785</v>
      </c>
      <c r="AT181">
        <f t="shared" si="17"/>
        <v>2.3972302963194463</v>
      </c>
    </row>
    <row r="182" spans="1:46" x14ac:dyDescent="0.25">
      <c r="A182">
        <v>1</v>
      </c>
      <c r="B182">
        <v>23110</v>
      </c>
      <c r="C182">
        <v>1</v>
      </c>
      <c r="D182">
        <v>106</v>
      </c>
      <c r="E182" t="str">
        <f t="shared" si="12"/>
        <v>231101106</v>
      </c>
      <c r="F182">
        <v>23110</v>
      </c>
      <c r="G182">
        <v>1</v>
      </c>
      <c r="H182">
        <v>2</v>
      </c>
      <c r="I182">
        <v>1</v>
      </c>
      <c r="J182">
        <v>2</v>
      </c>
      <c r="K182">
        <v>32</v>
      </c>
      <c r="L182">
        <v>4</v>
      </c>
      <c r="M182">
        <v>14</v>
      </c>
      <c r="N182">
        <v>147</v>
      </c>
      <c r="O182">
        <v>6</v>
      </c>
      <c r="P182">
        <v>84</v>
      </c>
      <c r="Q182">
        <v>4</v>
      </c>
      <c r="R182">
        <v>1</v>
      </c>
      <c r="S182">
        <v>20</v>
      </c>
      <c r="T182">
        <v>9</v>
      </c>
      <c r="U182">
        <v>5000</v>
      </c>
      <c r="V182">
        <v>5</v>
      </c>
      <c r="W182">
        <v>2</v>
      </c>
      <c r="X182">
        <v>4</v>
      </c>
      <c r="Y182">
        <v>1</v>
      </c>
      <c r="Z182">
        <v>1</v>
      </c>
      <c r="AA182">
        <v>3</v>
      </c>
      <c r="AB182">
        <v>23110</v>
      </c>
      <c r="AC182">
        <v>5</v>
      </c>
      <c r="AJ182" t="str">
        <f t="shared" si="13"/>
        <v>2311011067</v>
      </c>
      <c r="AK182">
        <v>0.88973246762838265</v>
      </c>
      <c r="AL182">
        <f>IF(AK182&lt;'Company Market Shares'!$E$4,1,IF(AND(AK182&gt;'Company Market Shares'!$E$4,AK182&lt;'Company Market Shares'!$E$5),2,IF(AND(AK182&gt;'Company Market Shares'!$E$5,AK182&lt;'Company Market Shares'!$E$6),3,IF(AND(AK182&gt;'Company Market Shares'!$E$6,AK182&lt;'Company Market Shares'!$E$7),4,5))))</f>
        <v>3</v>
      </c>
      <c r="AM182">
        <f>VLOOKUP($U182,'Zone Coordinates'!$D$2:$G$2058,2)</f>
        <v>39.865274599999999</v>
      </c>
      <c r="AN182">
        <f t="shared" si="14"/>
        <v>0.69578029898166538</v>
      </c>
      <c r="AO182">
        <f>VLOOKUP($U182,'Zone Coordinates'!$D$2:$G$2058,3)</f>
        <v>140.51541990000001</v>
      </c>
      <c r="AP182">
        <f t="shared" si="15"/>
        <v>2.4524567270773612</v>
      </c>
      <c r="AQ182">
        <f>VLOOKUP($AB182,'Zone Coordinates'!$D$2:$G$2058,2)</f>
        <v>35.168336500000002</v>
      </c>
      <c r="AR182">
        <f t="shared" si="16"/>
        <v>0.61380326437429877</v>
      </c>
      <c r="AS182">
        <f>VLOOKUP($AB182,'Zone Coordinates'!$D$2:$G$2058,3)</f>
        <v>136.89852490000001</v>
      </c>
      <c r="AT182">
        <f t="shared" si="17"/>
        <v>2.389330000628441</v>
      </c>
    </row>
    <row r="183" spans="1:46" x14ac:dyDescent="0.25">
      <c r="A183">
        <v>1</v>
      </c>
      <c r="B183">
        <v>23107</v>
      </c>
      <c r="C183">
        <v>2</v>
      </c>
      <c r="D183">
        <v>4005</v>
      </c>
      <c r="E183" t="str">
        <f t="shared" si="12"/>
        <v>2310724005</v>
      </c>
      <c r="F183">
        <v>23107</v>
      </c>
      <c r="G183">
        <v>2</v>
      </c>
      <c r="H183">
        <v>4</v>
      </c>
      <c r="I183">
        <v>3</v>
      </c>
      <c r="J183">
        <v>2</v>
      </c>
      <c r="K183">
        <v>17</v>
      </c>
      <c r="L183">
        <v>5</v>
      </c>
      <c r="M183">
        <v>15</v>
      </c>
      <c r="N183">
        <v>200</v>
      </c>
      <c r="O183">
        <v>5</v>
      </c>
      <c r="P183">
        <v>75</v>
      </c>
      <c r="Q183">
        <v>4</v>
      </c>
      <c r="R183">
        <v>1</v>
      </c>
      <c r="S183">
        <v>8</v>
      </c>
      <c r="T183">
        <v>7</v>
      </c>
      <c r="U183">
        <v>23104</v>
      </c>
      <c r="V183">
        <v>3</v>
      </c>
      <c r="W183">
        <v>1</v>
      </c>
      <c r="X183">
        <v>4</v>
      </c>
      <c r="Y183">
        <v>3</v>
      </c>
      <c r="Z183">
        <v>1</v>
      </c>
      <c r="AB183">
        <v>23107</v>
      </c>
      <c r="AC183">
        <v>3</v>
      </c>
      <c r="AJ183" t="str">
        <f t="shared" si="13"/>
        <v>23107240057</v>
      </c>
      <c r="AK183">
        <v>0.9729686515081758</v>
      </c>
      <c r="AL183">
        <f>IF(AK183&lt;'Company Market Shares'!$E$4,1,IF(AND(AK183&gt;'Company Market Shares'!$E$4,AK183&lt;'Company Market Shares'!$E$5),2,IF(AND(AK183&gt;'Company Market Shares'!$E$5,AK183&lt;'Company Market Shares'!$E$6),3,IF(AND(AK183&gt;'Company Market Shares'!$E$6,AK183&lt;'Company Market Shares'!$E$7),4,5))))</f>
        <v>5</v>
      </c>
      <c r="AM183">
        <f>VLOOKUP($U183,'Zone Coordinates'!$D$2:$G$2058,2)</f>
        <v>35.234739699999999</v>
      </c>
      <c r="AN183">
        <f t="shared" si="14"/>
        <v>0.61496221884815905</v>
      </c>
      <c r="AO183">
        <f>VLOOKUP($U183,'Zone Coordinates'!$D$2:$G$2058,3)</f>
        <v>136.90802020000001</v>
      </c>
      <c r="AP183">
        <f t="shared" si="15"/>
        <v>2.3894957248769058</v>
      </c>
      <c r="AQ183">
        <f>VLOOKUP($AB183,'Zone Coordinates'!$D$2:$G$2058,2)</f>
        <v>35.159796499999999</v>
      </c>
      <c r="AR183">
        <f t="shared" si="16"/>
        <v>0.61365421325617842</v>
      </c>
      <c r="AS183">
        <f>VLOOKUP($AB183,'Zone Coordinates'!$D$2:$G$2058,3)</f>
        <v>136.97287019999999</v>
      </c>
      <c r="AT183">
        <f t="shared" si="17"/>
        <v>2.3906275708968234</v>
      </c>
    </row>
    <row r="184" spans="1:46" x14ac:dyDescent="0.25">
      <c r="A184">
        <v>1</v>
      </c>
      <c r="B184">
        <v>23110</v>
      </c>
      <c r="C184">
        <v>1</v>
      </c>
      <c r="D184">
        <v>24</v>
      </c>
      <c r="E184" t="str">
        <f t="shared" si="12"/>
        <v>23110124</v>
      </c>
      <c r="F184">
        <v>23110</v>
      </c>
      <c r="G184">
        <v>1</v>
      </c>
      <c r="H184">
        <v>3</v>
      </c>
      <c r="I184">
        <v>1</v>
      </c>
      <c r="J184">
        <v>1</v>
      </c>
      <c r="K184">
        <v>25</v>
      </c>
      <c r="L184">
        <v>2</v>
      </c>
      <c r="M184">
        <v>15</v>
      </c>
      <c r="N184">
        <v>187</v>
      </c>
      <c r="O184">
        <v>7</v>
      </c>
      <c r="P184">
        <v>105</v>
      </c>
      <c r="Q184">
        <v>3</v>
      </c>
      <c r="R184">
        <v>1</v>
      </c>
      <c r="S184">
        <v>8</v>
      </c>
      <c r="T184">
        <v>7</v>
      </c>
      <c r="U184">
        <v>23110</v>
      </c>
      <c r="V184">
        <v>6</v>
      </c>
      <c r="AB184">
        <v>28204</v>
      </c>
      <c r="AC184">
        <v>6</v>
      </c>
      <c r="AE184">
        <v>21</v>
      </c>
      <c r="AF184">
        <v>7</v>
      </c>
      <c r="AG184">
        <v>1</v>
      </c>
      <c r="AH184">
        <v>1</v>
      </c>
      <c r="AI184">
        <v>3</v>
      </c>
      <c r="AJ184" t="str">
        <f t="shared" si="13"/>
        <v>231101247</v>
      </c>
      <c r="AK184">
        <v>0.69721099642488737</v>
      </c>
      <c r="AL184">
        <f>IF(AK184&lt;'Company Market Shares'!$E$4,1,IF(AND(AK184&gt;'Company Market Shares'!$E$4,AK184&lt;'Company Market Shares'!$E$5),2,IF(AND(AK184&gt;'Company Market Shares'!$E$5,AK184&lt;'Company Market Shares'!$E$6),3,IF(AND(AK184&gt;'Company Market Shares'!$E$6,AK184&lt;'Company Market Shares'!$E$7),4,5))))</f>
        <v>2</v>
      </c>
      <c r="AM184">
        <f>VLOOKUP($U184,'Zone Coordinates'!$D$2:$G$2058,2)</f>
        <v>35.168336500000002</v>
      </c>
      <c r="AN184">
        <f t="shared" si="14"/>
        <v>0.61380326437429877</v>
      </c>
      <c r="AO184">
        <f>VLOOKUP($U184,'Zone Coordinates'!$D$2:$G$2058,3)</f>
        <v>136.89852490000001</v>
      </c>
      <c r="AP184">
        <f t="shared" si="15"/>
        <v>2.389330000628441</v>
      </c>
      <c r="AQ184">
        <f>VLOOKUP($AB184,'Zone Coordinates'!$D$2:$G$2058,2)</f>
        <v>34.861519100000002</v>
      </c>
      <c r="AR184">
        <f t="shared" si="16"/>
        <v>0.60844829054189031</v>
      </c>
      <c r="AS184">
        <f>VLOOKUP($AB184,'Zone Coordinates'!$D$2:$G$2058,3)</f>
        <v>135.38424760000001</v>
      </c>
      <c r="AT184">
        <f t="shared" si="17"/>
        <v>2.3629008759552312</v>
      </c>
    </row>
    <row r="185" spans="1:46" x14ac:dyDescent="0.25">
      <c r="A185">
        <v>1</v>
      </c>
      <c r="B185">
        <v>23110</v>
      </c>
      <c r="C185">
        <v>1</v>
      </c>
      <c r="D185">
        <v>24</v>
      </c>
      <c r="E185" t="str">
        <f t="shared" si="12"/>
        <v>23110124</v>
      </c>
      <c r="F185">
        <v>23110</v>
      </c>
      <c r="G185">
        <v>1</v>
      </c>
      <c r="H185">
        <v>3</v>
      </c>
      <c r="I185">
        <v>1</v>
      </c>
      <c r="J185">
        <v>1</v>
      </c>
      <c r="K185">
        <v>25</v>
      </c>
      <c r="L185">
        <v>4</v>
      </c>
      <c r="M185">
        <v>15</v>
      </c>
      <c r="N185">
        <v>187</v>
      </c>
      <c r="O185">
        <v>7</v>
      </c>
      <c r="P185">
        <v>105</v>
      </c>
      <c r="Q185">
        <v>3</v>
      </c>
      <c r="R185">
        <v>1</v>
      </c>
      <c r="S185">
        <v>8</v>
      </c>
      <c r="T185">
        <v>7</v>
      </c>
      <c r="U185">
        <v>23110</v>
      </c>
      <c r="V185">
        <v>5</v>
      </c>
      <c r="AB185">
        <v>13113</v>
      </c>
      <c r="AC185">
        <v>5</v>
      </c>
      <c r="AE185">
        <v>21</v>
      </c>
      <c r="AF185">
        <v>7</v>
      </c>
      <c r="AG185">
        <v>1</v>
      </c>
      <c r="AH185">
        <v>1</v>
      </c>
      <c r="AI185">
        <v>3</v>
      </c>
      <c r="AJ185" t="str">
        <f t="shared" si="13"/>
        <v>231101247</v>
      </c>
      <c r="AK185">
        <v>0.64075429353287039</v>
      </c>
      <c r="AL185">
        <f>IF(AK185&lt;'Company Market Shares'!$E$4,1,IF(AND(AK185&gt;'Company Market Shares'!$E$4,AK185&lt;'Company Market Shares'!$E$5),2,IF(AND(AK185&gt;'Company Market Shares'!$E$5,AK185&lt;'Company Market Shares'!$E$6),3,IF(AND(AK185&gt;'Company Market Shares'!$E$6,AK185&lt;'Company Market Shares'!$E$7),4,5))))</f>
        <v>2</v>
      </c>
      <c r="AM185">
        <f>VLOOKUP($U185,'Zone Coordinates'!$D$2:$G$2058,2)</f>
        <v>35.168336500000002</v>
      </c>
      <c r="AN185">
        <f t="shared" si="14"/>
        <v>0.61380326437429877</v>
      </c>
      <c r="AO185">
        <f>VLOOKUP($U185,'Zone Coordinates'!$D$2:$G$2058,3)</f>
        <v>136.89852490000001</v>
      </c>
      <c r="AP185">
        <f t="shared" si="15"/>
        <v>2.389330000628441</v>
      </c>
      <c r="AQ185">
        <f>VLOOKUP($AB185,'Zone Coordinates'!$D$2:$G$2058,2)</f>
        <v>35.692140500000001</v>
      </c>
      <c r="AR185">
        <f t="shared" si="16"/>
        <v>0.62294536880941509</v>
      </c>
      <c r="AS185">
        <f>VLOOKUP($AB185,'Zone Coordinates'!$D$2:$G$2058,3)</f>
        <v>139.72389480000001</v>
      </c>
      <c r="AT185">
        <f t="shared" si="17"/>
        <v>2.4386420079701838</v>
      </c>
    </row>
    <row r="186" spans="1:46" x14ac:dyDescent="0.25">
      <c r="A186">
        <v>1</v>
      </c>
      <c r="B186">
        <v>23110</v>
      </c>
      <c r="C186">
        <v>1</v>
      </c>
      <c r="D186">
        <v>24</v>
      </c>
      <c r="E186" t="str">
        <f t="shared" si="12"/>
        <v>23110124</v>
      </c>
      <c r="F186">
        <v>23110</v>
      </c>
      <c r="G186">
        <v>1</v>
      </c>
      <c r="H186">
        <v>3</v>
      </c>
      <c r="I186">
        <v>1</v>
      </c>
      <c r="J186">
        <v>1</v>
      </c>
      <c r="K186">
        <v>25</v>
      </c>
      <c r="L186">
        <v>7</v>
      </c>
      <c r="M186">
        <v>15</v>
      </c>
      <c r="N186">
        <v>187</v>
      </c>
      <c r="O186">
        <v>7</v>
      </c>
      <c r="P186">
        <v>105</v>
      </c>
      <c r="Q186">
        <v>3</v>
      </c>
      <c r="R186">
        <v>1</v>
      </c>
      <c r="S186">
        <v>3</v>
      </c>
      <c r="T186">
        <v>6</v>
      </c>
      <c r="U186">
        <v>23110</v>
      </c>
      <c r="V186">
        <v>6</v>
      </c>
      <c r="AB186">
        <v>27140</v>
      </c>
      <c r="AC186">
        <v>6</v>
      </c>
      <c r="AE186">
        <v>12</v>
      </c>
      <c r="AF186">
        <v>3</v>
      </c>
      <c r="AG186">
        <v>1</v>
      </c>
      <c r="AH186">
        <v>1</v>
      </c>
      <c r="AI186">
        <v>3</v>
      </c>
      <c r="AJ186" t="str">
        <f t="shared" si="13"/>
        <v>231101247</v>
      </c>
      <c r="AK186">
        <v>0.8860856806287839</v>
      </c>
      <c r="AL186">
        <f>IF(AK186&lt;'Company Market Shares'!$E$4,1,IF(AND(AK186&gt;'Company Market Shares'!$E$4,AK186&lt;'Company Market Shares'!$E$5),2,IF(AND(AK186&gt;'Company Market Shares'!$E$5,AK186&lt;'Company Market Shares'!$E$6),3,IF(AND(AK186&gt;'Company Market Shares'!$E$6,AK186&lt;'Company Market Shares'!$E$7),4,5))))</f>
        <v>3</v>
      </c>
      <c r="AM186">
        <f>VLOOKUP($U186,'Zone Coordinates'!$D$2:$G$2058,2)</f>
        <v>35.168336500000002</v>
      </c>
      <c r="AN186">
        <f t="shared" si="14"/>
        <v>0.61380326437429877</v>
      </c>
      <c r="AO186">
        <f>VLOOKUP($U186,'Zone Coordinates'!$D$2:$G$2058,3)</f>
        <v>136.89852490000001</v>
      </c>
      <c r="AP186">
        <f t="shared" si="15"/>
        <v>2.389330000628441</v>
      </c>
      <c r="AQ186">
        <f>VLOOKUP($AB186,'Zone Coordinates'!$D$2:$G$2058,2)</f>
        <v>34.608467300000001</v>
      </c>
      <c r="AR186">
        <f t="shared" si="16"/>
        <v>0.6040317034537922</v>
      </c>
      <c r="AS186">
        <f>VLOOKUP($AB186,'Zone Coordinates'!$D$2:$G$2058,3)</f>
        <v>135.50256780000001</v>
      </c>
      <c r="AT186">
        <f t="shared" si="17"/>
        <v>2.3649659530168492</v>
      </c>
    </row>
    <row r="187" spans="1:46" x14ac:dyDescent="0.25">
      <c r="A187">
        <v>1</v>
      </c>
      <c r="B187">
        <v>23110</v>
      </c>
      <c r="C187">
        <v>1</v>
      </c>
      <c r="D187">
        <v>24</v>
      </c>
      <c r="E187" t="str">
        <f t="shared" si="12"/>
        <v>23110124</v>
      </c>
      <c r="F187">
        <v>23110</v>
      </c>
      <c r="G187">
        <v>1</v>
      </c>
      <c r="H187">
        <v>3</v>
      </c>
      <c r="I187">
        <v>1</v>
      </c>
      <c r="J187">
        <v>1</v>
      </c>
      <c r="K187">
        <v>25</v>
      </c>
      <c r="L187">
        <v>12</v>
      </c>
      <c r="M187">
        <v>15</v>
      </c>
      <c r="N187">
        <v>187</v>
      </c>
      <c r="O187">
        <v>7</v>
      </c>
      <c r="P187">
        <v>105</v>
      </c>
      <c r="Q187">
        <v>3</v>
      </c>
      <c r="R187">
        <v>1</v>
      </c>
      <c r="S187">
        <v>8</v>
      </c>
      <c r="T187">
        <v>7</v>
      </c>
      <c r="U187">
        <v>23110</v>
      </c>
      <c r="V187">
        <v>5</v>
      </c>
      <c r="AB187">
        <v>13123</v>
      </c>
      <c r="AC187">
        <v>5</v>
      </c>
      <c r="AE187">
        <v>4</v>
      </c>
      <c r="AF187">
        <v>1</v>
      </c>
      <c r="AG187">
        <v>1</v>
      </c>
      <c r="AH187">
        <v>1</v>
      </c>
      <c r="AI187">
        <v>3</v>
      </c>
      <c r="AJ187" t="str">
        <f t="shared" si="13"/>
        <v>231101247</v>
      </c>
      <c r="AK187">
        <v>0.76661884316470019</v>
      </c>
      <c r="AL187">
        <f>IF(AK187&lt;'Company Market Shares'!$E$4,1,IF(AND(AK187&gt;'Company Market Shares'!$E$4,AK187&lt;'Company Market Shares'!$E$5),2,IF(AND(AK187&gt;'Company Market Shares'!$E$5,AK187&lt;'Company Market Shares'!$E$6),3,IF(AND(AK187&gt;'Company Market Shares'!$E$6,AK187&lt;'Company Market Shares'!$E$7),4,5))))</f>
        <v>2</v>
      </c>
      <c r="AM187">
        <f>VLOOKUP($U187,'Zone Coordinates'!$D$2:$G$2058,2)</f>
        <v>35.168336500000002</v>
      </c>
      <c r="AN187">
        <f t="shared" si="14"/>
        <v>0.61380326437429877</v>
      </c>
      <c r="AO187">
        <f>VLOOKUP($U187,'Zone Coordinates'!$D$2:$G$2058,3)</f>
        <v>136.89852490000001</v>
      </c>
      <c r="AP187">
        <f t="shared" si="15"/>
        <v>2.389330000628441</v>
      </c>
      <c r="AQ187">
        <f>VLOOKUP($AB187,'Zone Coordinates'!$D$2:$G$2058,2)</f>
        <v>35.750749499999998</v>
      </c>
      <c r="AR187">
        <f t="shared" si="16"/>
        <v>0.62396828883071653</v>
      </c>
      <c r="AS187">
        <f>VLOOKUP($AB187,'Zone Coordinates'!$D$2:$G$2058,3)</f>
        <v>139.91985650000001</v>
      </c>
      <c r="AT187">
        <f t="shared" si="17"/>
        <v>2.4420621848429893</v>
      </c>
    </row>
    <row r="188" spans="1:46" x14ac:dyDescent="0.25">
      <c r="A188">
        <v>1</v>
      </c>
      <c r="B188">
        <v>23110</v>
      </c>
      <c r="C188">
        <v>1</v>
      </c>
      <c r="D188">
        <v>24</v>
      </c>
      <c r="E188" t="str">
        <f t="shared" si="12"/>
        <v>23110124</v>
      </c>
      <c r="F188">
        <v>23110</v>
      </c>
      <c r="G188">
        <v>1</v>
      </c>
      <c r="H188">
        <v>3</v>
      </c>
      <c r="I188">
        <v>1</v>
      </c>
      <c r="J188">
        <v>2</v>
      </c>
      <c r="K188">
        <v>15</v>
      </c>
      <c r="L188">
        <v>4</v>
      </c>
      <c r="M188">
        <v>15</v>
      </c>
      <c r="N188">
        <v>156</v>
      </c>
      <c r="O188">
        <v>6</v>
      </c>
      <c r="P188">
        <v>90</v>
      </c>
      <c r="Q188">
        <v>3</v>
      </c>
      <c r="R188">
        <v>1</v>
      </c>
      <c r="S188">
        <v>16</v>
      </c>
      <c r="T188">
        <v>4</v>
      </c>
      <c r="U188">
        <v>13111</v>
      </c>
      <c r="V188">
        <v>5</v>
      </c>
      <c r="X188">
        <v>8</v>
      </c>
      <c r="Y188">
        <v>8</v>
      </c>
      <c r="Z188">
        <v>2</v>
      </c>
      <c r="AA188">
        <v>2</v>
      </c>
      <c r="AB188">
        <v>23110</v>
      </c>
      <c r="AC188">
        <v>5</v>
      </c>
      <c r="AJ188" t="str">
        <f t="shared" si="13"/>
        <v>231101247</v>
      </c>
      <c r="AK188">
        <v>0.8332780004402397</v>
      </c>
      <c r="AL188">
        <f>IF(AK188&lt;'Company Market Shares'!$E$4,1,IF(AND(AK188&gt;'Company Market Shares'!$E$4,AK188&lt;'Company Market Shares'!$E$5),2,IF(AND(AK188&gt;'Company Market Shares'!$E$5,AK188&lt;'Company Market Shares'!$E$6),3,IF(AND(AK188&gt;'Company Market Shares'!$E$6,AK188&lt;'Company Market Shares'!$E$7),4,5))))</f>
        <v>3</v>
      </c>
      <c r="AM188">
        <f>VLOOKUP($U188,'Zone Coordinates'!$D$2:$G$2058,2)</f>
        <v>35.6130967</v>
      </c>
      <c r="AN188">
        <f t="shared" si="14"/>
        <v>0.62156579424612723</v>
      </c>
      <c r="AO188">
        <f>VLOOKUP($U188,'Zone Coordinates'!$D$2:$G$2058,3)</f>
        <v>139.82587000000001</v>
      </c>
      <c r="AP188">
        <f t="shared" si="15"/>
        <v>2.4404218109655638</v>
      </c>
      <c r="AQ188">
        <f>VLOOKUP($AB188,'Zone Coordinates'!$D$2:$G$2058,2)</f>
        <v>35.168336500000002</v>
      </c>
      <c r="AR188">
        <f t="shared" si="16"/>
        <v>0.61380326437429877</v>
      </c>
      <c r="AS188">
        <f>VLOOKUP($AB188,'Zone Coordinates'!$D$2:$G$2058,3)</f>
        <v>136.89852490000001</v>
      </c>
      <c r="AT188">
        <f t="shared" si="17"/>
        <v>2.389330000628441</v>
      </c>
    </row>
    <row r="189" spans="1:46" x14ac:dyDescent="0.25">
      <c r="A189">
        <v>1</v>
      </c>
      <c r="B189">
        <v>23110</v>
      </c>
      <c r="C189">
        <v>2</v>
      </c>
      <c r="D189">
        <v>1013</v>
      </c>
      <c r="E189" t="str">
        <f t="shared" si="12"/>
        <v>2311021013</v>
      </c>
      <c r="F189">
        <v>23110</v>
      </c>
      <c r="G189">
        <v>2</v>
      </c>
      <c r="H189">
        <v>1</v>
      </c>
      <c r="I189">
        <v>3</v>
      </c>
      <c r="J189">
        <v>2</v>
      </c>
      <c r="K189">
        <v>4</v>
      </c>
      <c r="L189">
        <v>4</v>
      </c>
      <c r="M189">
        <v>15</v>
      </c>
      <c r="N189">
        <v>176</v>
      </c>
      <c r="O189">
        <v>8</v>
      </c>
      <c r="P189">
        <v>270</v>
      </c>
      <c r="Q189">
        <v>3</v>
      </c>
      <c r="R189">
        <v>1</v>
      </c>
      <c r="S189">
        <v>8</v>
      </c>
      <c r="T189">
        <v>7</v>
      </c>
      <c r="U189">
        <v>27106</v>
      </c>
      <c r="V189">
        <v>6</v>
      </c>
      <c r="W189">
        <v>1</v>
      </c>
      <c r="X189">
        <v>5</v>
      </c>
      <c r="Y189">
        <v>1</v>
      </c>
      <c r="Z189">
        <v>1</v>
      </c>
      <c r="AB189">
        <v>23110</v>
      </c>
      <c r="AC189">
        <v>6</v>
      </c>
      <c r="AJ189" t="str">
        <f t="shared" si="13"/>
        <v>23110210137</v>
      </c>
      <c r="AK189">
        <v>0.97796343660388141</v>
      </c>
      <c r="AL189">
        <f>IF(AK189&lt;'Company Market Shares'!$E$4,1,IF(AND(AK189&gt;'Company Market Shares'!$E$4,AK189&lt;'Company Market Shares'!$E$5),2,IF(AND(AK189&gt;'Company Market Shares'!$E$5,AK189&lt;'Company Market Shares'!$E$6),3,IF(AND(AK189&gt;'Company Market Shares'!$E$6,AK189&lt;'Company Market Shares'!$E$7),4,5))))</f>
        <v>5</v>
      </c>
      <c r="AM189">
        <f>VLOOKUP($U189,'Zone Coordinates'!$D$2:$G$2058,2)</f>
        <v>34.692819399999998</v>
      </c>
      <c r="AN189">
        <f t="shared" si="14"/>
        <v>0.6055039253297636</v>
      </c>
      <c r="AO189">
        <f>VLOOKUP($U189,'Zone Coordinates'!$D$2:$G$2058,3)</f>
        <v>135.49804130000001</v>
      </c>
      <c r="AP189">
        <f t="shared" si="15"/>
        <v>2.3648869506882577</v>
      </c>
      <c r="AQ189">
        <f>VLOOKUP($AB189,'Zone Coordinates'!$D$2:$G$2058,2)</f>
        <v>35.168336500000002</v>
      </c>
      <c r="AR189">
        <f t="shared" si="16"/>
        <v>0.61380326437429877</v>
      </c>
      <c r="AS189">
        <f>VLOOKUP($AB189,'Zone Coordinates'!$D$2:$G$2058,3)</f>
        <v>136.89852490000001</v>
      </c>
      <c r="AT189">
        <f t="shared" si="17"/>
        <v>2.389330000628441</v>
      </c>
    </row>
    <row r="190" spans="1:46" x14ac:dyDescent="0.25">
      <c r="A190">
        <v>1</v>
      </c>
      <c r="B190">
        <v>23521</v>
      </c>
      <c r="C190">
        <v>4</v>
      </c>
      <c r="D190">
        <v>3001</v>
      </c>
      <c r="E190" t="str">
        <f t="shared" si="12"/>
        <v>2352143001</v>
      </c>
      <c r="F190">
        <v>23521</v>
      </c>
      <c r="G190">
        <v>4</v>
      </c>
      <c r="H190">
        <v>3</v>
      </c>
      <c r="I190">
        <v>1</v>
      </c>
      <c r="J190">
        <v>2</v>
      </c>
      <c r="K190">
        <v>1</v>
      </c>
      <c r="L190">
        <v>1</v>
      </c>
      <c r="M190">
        <v>15</v>
      </c>
      <c r="N190">
        <v>122</v>
      </c>
      <c r="O190">
        <v>5</v>
      </c>
      <c r="P190">
        <v>75</v>
      </c>
      <c r="Q190">
        <v>4</v>
      </c>
      <c r="R190">
        <v>1</v>
      </c>
      <c r="S190">
        <v>15</v>
      </c>
      <c r="T190">
        <v>4</v>
      </c>
      <c r="U190">
        <v>23521</v>
      </c>
      <c r="V190">
        <v>1</v>
      </c>
      <c r="W190">
        <v>1</v>
      </c>
      <c r="X190">
        <v>8</v>
      </c>
      <c r="AB190">
        <v>23521</v>
      </c>
      <c r="AC190">
        <v>1</v>
      </c>
      <c r="AJ190" t="str">
        <f t="shared" si="13"/>
        <v>23521430017</v>
      </c>
      <c r="AK190">
        <v>0.76498917168432179</v>
      </c>
      <c r="AL190">
        <f>IF(AK190&lt;'Company Market Shares'!$E$4,1,IF(AND(AK190&gt;'Company Market Shares'!$E$4,AK190&lt;'Company Market Shares'!$E$5),2,IF(AND(AK190&gt;'Company Market Shares'!$E$5,AK190&lt;'Company Market Shares'!$E$6),3,IF(AND(AK190&gt;'Company Market Shares'!$E$6,AK190&lt;'Company Market Shares'!$E$7),4,5))))</f>
        <v>2</v>
      </c>
      <c r="AM190">
        <f>VLOOKUP($U190,'Zone Coordinates'!$D$2:$G$2058,2)</f>
        <v>35.099335000000004</v>
      </c>
      <c r="AN190">
        <f t="shared" si="14"/>
        <v>0.61259896101048394</v>
      </c>
      <c r="AO190">
        <f>VLOOKUP($U190,'Zone Coordinates'!$D$2:$G$2058,3)</f>
        <v>137.10044959999999</v>
      </c>
      <c r="AP190">
        <f t="shared" si="15"/>
        <v>2.3928542514845423</v>
      </c>
      <c r="AQ190">
        <f>VLOOKUP($AB190,'Zone Coordinates'!$D$2:$G$2058,2)</f>
        <v>35.099335000000004</v>
      </c>
      <c r="AR190">
        <f t="shared" si="16"/>
        <v>0.61259896101048394</v>
      </c>
      <c r="AS190">
        <f>VLOOKUP($AB190,'Zone Coordinates'!$D$2:$G$2058,3)</f>
        <v>137.10044959999999</v>
      </c>
      <c r="AT190">
        <f t="shared" si="17"/>
        <v>2.3928542514845423</v>
      </c>
    </row>
    <row r="191" spans="1:46" x14ac:dyDescent="0.25">
      <c r="A191">
        <v>1</v>
      </c>
      <c r="B191">
        <v>24210</v>
      </c>
      <c r="C191">
        <v>2</v>
      </c>
      <c r="D191">
        <v>3001</v>
      </c>
      <c r="E191" t="str">
        <f t="shared" si="12"/>
        <v>2421023001</v>
      </c>
      <c r="F191">
        <v>24210</v>
      </c>
      <c r="G191">
        <v>2</v>
      </c>
      <c r="H191">
        <v>3</v>
      </c>
      <c r="I191">
        <v>1</v>
      </c>
      <c r="J191">
        <v>2</v>
      </c>
      <c r="K191">
        <v>17</v>
      </c>
      <c r="L191">
        <v>17</v>
      </c>
      <c r="M191">
        <v>16</v>
      </c>
      <c r="N191">
        <v>171</v>
      </c>
      <c r="O191">
        <v>9</v>
      </c>
      <c r="P191">
        <v>144</v>
      </c>
      <c r="Q191">
        <v>4</v>
      </c>
      <c r="R191">
        <v>1</v>
      </c>
      <c r="S191">
        <v>9</v>
      </c>
      <c r="T191">
        <v>7</v>
      </c>
      <c r="U191">
        <v>29203</v>
      </c>
      <c r="V191">
        <v>6</v>
      </c>
      <c r="W191">
        <v>1</v>
      </c>
      <c r="X191">
        <v>11</v>
      </c>
      <c r="Y191">
        <v>8</v>
      </c>
      <c r="Z191">
        <v>2</v>
      </c>
      <c r="AA191">
        <v>2</v>
      </c>
      <c r="AB191">
        <v>24210</v>
      </c>
      <c r="AC191">
        <v>6</v>
      </c>
      <c r="AJ191" t="str">
        <f t="shared" si="13"/>
        <v>24210230017</v>
      </c>
      <c r="AK191">
        <v>0.54432016754139345</v>
      </c>
      <c r="AL191">
        <f>IF(AK191&lt;'Company Market Shares'!$E$4,1,IF(AND(AK191&gt;'Company Market Shares'!$E$4,AK191&lt;'Company Market Shares'!$E$5),2,IF(AND(AK191&gt;'Company Market Shares'!$E$5,AK191&lt;'Company Market Shares'!$E$6),3,IF(AND(AK191&gt;'Company Market Shares'!$E$6,AK191&lt;'Company Market Shares'!$E$7),4,5))))</f>
        <v>2</v>
      </c>
      <c r="AM191">
        <f>VLOOKUP($U191,'Zone Coordinates'!$D$2:$G$2058,2)</f>
        <v>34.666998999999997</v>
      </c>
      <c r="AN191">
        <f t="shared" si="14"/>
        <v>0.60505327433558165</v>
      </c>
      <c r="AO191">
        <f>VLOOKUP($U191,'Zone Coordinates'!$D$2:$G$2058,3)</f>
        <v>135.8237886</v>
      </c>
      <c r="AP191">
        <f t="shared" si="15"/>
        <v>2.3705723136027395</v>
      </c>
      <c r="AQ191">
        <f>VLOOKUP($AB191,'Zone Coordinates'!$D$2:$G$2058,2)</f>
        <v>34.953103300000002</v>
      </c>
      <c r="AR191">
        <f t="shared" si="16"/>
        <v>0.61004673637469531</v>
      </c>
      <c r="AS191">
        <f>VLOOKUP($AB191,'Zone Coordinates'!$D$2:$G$2058,3)</f>
        <v>136.49635129999999</v>
      </c>
      <c r="AT191">
        <f t="shared" si="17"/>
        <v>2.3823107471438418</v>
      </c>
    </row>
    <row r="192" spans="1:46" x14ac:dyDescent="0.25">
      <c r="A192">
        <v>1</v>
      </c>
      <c r="B192">
        <v>23110</v>
      </c>
      <c r="C192">
        <v>1</v>
      </c>
      <c r="D192">
        <v>106</v>
      </c>
      <c r="E192" t="str">
        <f t="shared" si="12"/>
        <v>231101106</v>
      </c>
      <c r="F192">
        <v>23110</v>
      </c>
      <c r="G192">
        <v>1</v>
      </c>
      <c r="H192">
        <v>2</v>
      </c>
      <c r="I192">
        <v>1</v>
      </c>
      <c r="J192">
        <v>2</v>
      </c>
      <c r="K192">
        <v>32</v>
      </c>
      <c r="L192">
        <v>24</v>
      </c>
      <c r="M192">
        <v>18</v>
      </c>
      <c r="N192">
        <v>147</v>
      </c>
      <c r="O192">
        <v>6</v>
      </c>
      <c r="P192">
        <v>108</v>
      </c>
      <c r="Q192">
        <v>4</v>
      </c>
      <c r="R192">
        <v>1</v>
      </c>
      <c r="S192">
        <v>20</v>
      </c>
      <c r="T192">
        <v>9</v>
      </c>
      <c r="U192">
        <v>30000</v>
      </c>
      <c r="V192">
        <v>6</v>
      </c>
      <c r="W192">
        <v>2</v>
      </c>
      <c r="X192">
        <v>4</v>
      </c>
      <c r="Y192">
        <v>1</v>
      </c>
      <c r="Z192">
        <v>1</v>
      </c>
      <c r="AA192">
        <v>3</v>
      </c>
      <c r="AB192">
        <v>23110</v>
      </c>
      <c r="AC192">
        <v>6</v>
      </c>
      <c r="AJ192" t="str">
        <f t="shared" si="13"/>
        <v>2311011067</v>
      </c>
      <c r="AK192">
        <v>0.89931182788017594</v>
      </c>
      <c r="AL192">
        <f>IF(AK192&lt;'Company Market Shares'!$E$4,1,IF(AND(AK192&gt;'Company Market Shares'!$E$4,AK192&lt;'Company Market Shares'!$E$5),2,IF(AND(AK192&gt;'Company Market Shares'!$E$5,AK192&lt;'Company Market Shares'!$E$6),3,IF(AND(AK192&gt;'Company Market Shares'!$E$6,AK192&lt;'Company Market Shares'!$E$7),4,5))))</f>
        <v>3</v>
      </c>
      <c r="AM192">
        <f>VLOOKUP($U192,'Zone Coordinates'!$D$2:$G$2058,2)</f>
        <v>34.315729900000001</v>
      </c>
      <c r="AN192">
        <f t="shared" si="14"/>
        <v>0.59892247198006454</v>
      </c>
      <c r="AO192">
        <f>VLOOKUP($U192,'Zone Coordinates'!$D$2:$G$2058,3)</f>
        <v>135.31483030000001</v>
      </c>
      <c r="AP192">
        <f t="shared" si="15"/>
        <v>2.3616893155123866</v>
      </c>
      <c r="AQ192">
        <f>VLOOKUP($AB192,'Zone Coordinates'!$D$2:$G$2058,2)</f>
        <v>35.168336500000002</v>
      </c>
      <c r="AR192">
        <f t="shared" si="16"/>
        <v>0.61380326437429877</v>
      </c>
      <c r="AS192">
        <f>VLOOKUP($AB192,'Zone Coordinates'!$D$2:$G$2058,3)</f>
        <v>136.89852490000001</v>
      </c>
      <c r="AT192">
        <f t="shared" si="17"/>
        <v>2.389330000628441</v>
      </c>
    </row>
    <row r="193" spans="1:46" x14ac:dyDescent="0.25">
      <c r="A193">
        <v>1</v>
      </c>
      <c r="B193">
        <v>23206</v>
      </c>
      <c r="C193">
        <v>1</v>
      </c>
      <c r="D193">
        <v>97</v>
      </c>
      <c r="E193" t="str">
        <f t="shared" si="12"/>
        <v>23206197</v>
      </c>
      <c r="F193">
        <v>23206</v>
      </c>
      <c r="G193">
        <v>1</v>
      </c>
      <c r="H193">
        <v>2</v>
      </c>
      <c r="I193">
        <v>1</v>
      </c>
      <c r="J193">
        <v>1</v>
      </c>
      <c r="K193">
        <v>20</v>
      </c>
      <c r="L193">
        <v>11</v>
      </c>
      <c r="M193">
        <v>19</v>
      </c>
      <c r="N193">
        <v>161</v>
      </c>
      <c r="O193">
        <v>7</v>
      </c>
      <c r="P193">
        <v>133</v>
      </c>
      <c r="Q193">
        <v>4</v>
      </c>
      <c r="R193">
        <v>1</v>
      </c>
      <c r="S193">
        <v>6</v>
      </c>
      <c r="T193">
        <v>6</v>
      </c>
      <c r="U193">
        <v>23206</v>
      </c>
      <c r="V193">
        <v>4</v>
      </c>
      <c r="AB193">
        <v>24201</v>
      </c>
      <c r="AC193">
        <v>4</v>
      </c>
      <c r="AD193">
        <v>1</v>
      </c>
      <c r="AE193">
        <v>4</v>
      </c>
      <c r="AF193">
        <v>8</v>
      </c>
      <c r="AG193">
        <v>2</v>
      </c>
      <c r="AI193">
        <v>1</v>
      </c>
      <c r="AJ193" t="str">
        <f t="shared" si="13"/>
        <v>232061977</v>
      </c>
      <c r="AK193">
        <v>0.13348558168101932</v>
      </c>
      <c r="AL193">
        <f>IF(AK193&lt;'Company Market Shares'!$E$4,1,IF(AND(AK193&gt;'Company Market Shares'!$E$4,AK193&lt;'Company Market Shares'!$E$5),2,IF(AND(AK193&gt;'Company Market Shares'!$E$5,AK193&lt;'Company Market Shares'!$E$6),3,IF(AND(AK193&gt;'Company Market Shares'!$E$6,AK193&lt;'Company Market Shares'!$E$7),4,5))))</f>
        <v>1</v>
      </c>
      <c r="AM193">
        <f>VLOOKUP($U193,'Zone Coordinates'!$D$2:$G$2058,2)</f>
        <v>35.339554399999997</v>
      </c>
      <c r="AN193">
        <f t="shared" si="14"/>
        <v>0.61679158046764915</v>
      </c>
      <c r="AO193">
        <f>VLOOKUP($U193,'Zone Coordinates'!$D$2:$G$2058,3)</f>
        <v>137.09756680000001</v>
      </c>
      <c r="AP193">
        <f t="shared" si="15"/>
        <v>2.3928039371328662</v>
      </c>
      <c r="AQ193">
        <f>VLOOKUP($AB193,'Zone Coordinates'!$D$2:$G$2058,2)</f>
        <v>34.844355800000002</v>
      </c>
      <c r="AR193">
        <f t="shared" si="16"/>
        <v>0.60814873444638284</v>
      </c>
      <c r="AS193">
        <f>VLOOKUP($AB193,'Zone Coordinates'!$D$2:$G$2058,3)</f>
        <v>136.57044719999999</v>
      </c>
      <c r="AT193">
        <f t="shared" si="17"/>
        <v>2.3836039645610705</v>
      </c>
    </row>
    <row r="194" spans="1:46" x14ac:dyDescent="0.25">
      <c r="A194">
        <v>1</v>
      </c>
      <c r="B194">
        <v>21201</v>
      </c>
      <c r="C194">
        <v>2</v>
      </c>
      <c r="D194">
        <v>7003</v>
      </c>
      <c r="E194" t="str">
        <f t="shared" ref="E194:E257" si="18">CONCATENATE(B194,C194,D194)</f>
        <v>2120127003</v>
      </c>
      <c r="F194">
        <v>21201</v>
      </c>
      <c r="G194">
        <v>2</v>
      </c>
      <c r="H194">
        <v>2</v>
      </c>
      <c r="I194">
        <v>1</v>
      </c>
      <c r="J194">
        <v>2</v>
      </c>
      <c r="K194">
        <v>8</v>
      </c>
      <c r="L194">
        <v>3</v>
      </c>
      <c r="M194">
        <v>20</v>
      </c>
      <c r="N194">
        <v>154</v>
      </c>
      <c r="O194">
        <v>15</v>
      </c>
      <c r="P194">
        <v>1660</v>
      </c>
      <c r="Q194">
        <v>4</v>
      </c>
      <c r="R194">
        <v>1</v>
      </c>
      <c r="S194">
        <v>5</v>
      </c>
      <c r="T194">
        <v>6</v>
      </c>
      <c r="U194">
        <v>23230</v>
      </c>
      <c r="V194">
        <v>4</v>
      </c>
      <c r="W194">
        <v>1</v>
      </c>
      <c r="X194">
        <v>11</v>
      </c>
      <c r="Y194">
        <v>2</v>
      </c>
      <c r="Z194">
        <v>1</v>
      </c>
      <c r="AA194">
        <v>2</v>
      </c>
      <c r="AB194">
        <v>21201</v>
      </c>
      <c r="AC194">
        <v>4</v>
      </c>
      <c r="AJ194" t="str">
        <f t="shared" si="13"/>
        <v>21201270037</v>
      </c>
      <c r="AK194">
        <v>0.52824226160442467</v>
      </c>
      <c r="AL194">
        <f>IF(AK194&lt;'Company Market Shares'!$E$4,1,IF(AND(AK194&gt;'Company Market Shares'!$E$4,AK194&lt;'Company Market Shares'!$E$5),2,IF(AND(AK194&gt;'Company Market Shares'!$E$5,AK194&lt;'Company Market Shares'!$E$6),3,IF(AND(AK194&gt;'Company Market Shares'!$E$6,AK194&lt;'Company Market Shares'!$E$7),4,5))))</f>
        <v>2</v>
      </c>
      <c r="AM194">
        <f>VLOOKUP($U194,'Zone Coordinates'!$D$2:$G$2058,2)</f>
        <v>35.169037600000003</v>
      </c>
      <c r="AN194">
        <f t="shared" si="14"/>
        <v>0.61381550087768455</v>
      </c>
      <c r="AO194">
        <f>VLOOKUP($U194,'Zone Coordinates'!$D$2:$G$2058,3)</f>
        <v>137.09878850000001</v>
      </c>
      <c r="AP194">
        <f t="shared" si="15"/>
        <v>2.3928252598203379</v>
      </c>
      <c r="AQ194">
        <f>VLOOKUP($AB194,'Zone Coordinates'!$D$2:$G$2058,2)</f>
        <v>35.543131000000002</v>
      </c>
      <c r="AR194">
        <f t="shared" si="16"/>
        <v>0.62034466241766473</v>
      </c>
      <c r="AS194">
        <f>VLOOKUP($AB194,'Zone Coordinates'!$D$2:$G$2058,3)</f>
        <v>136.8861857</v>
      </c>
      <c r="AT194">
        <f t="shared" si="17"/>
        <v>2.3891146409613788</v>
      </c>
    </row>
    <row r="195" spans="1:46" x14ac:dyDescent="0.25">
      <c r="A195">
        <v>1</v>
      </c>
      <c r="B195">
        <v>21205</v>
      </c>
      <c r="C195">
        <v>1</v>
      </c>
      <c r="D195">
        <v>10</v>
      </c>
      <c r="E195" t="str">
        <f t="shared" si="18"/>
        <v>21205110</v>
      </c>
      <c r="F195">
        <v>21205</v>
      </c>
      <c r="G195">
        <v>1</v>
      </c>
      <c r="H195">
        <v>1</v>
      </c>
      <c r="I195">
        <v>1</v>
      </c>
      <c r="J195">
        <v>3</v>
      </c>
      <c r="K195">
        <v>6</v>
      </c>
      <c r="L195">
        <v>3</v>
      </c>
      <c r="M195">
        <v>20</v>
      </c>
      <c r="Q195">
        <v>3</v>
      </c>
      <c r="R195">
        <v>1</v>
      </c>
      <c r="S195">
        <v>7</v>
      </c>
      <c r="T195">
        <v>7</v>
      </c>
      <c r="U195">
        <v>21201</v>
      </c>
      <c r="V195">
        <v>2</v>
      </c>
      <c r="W195">
        <v>1</v>
      </c>
      <c r="X195">
        <v>11</v>
      </c>
      <c r="Y195">
        <v>1</v>
      </c>
      <c r="Z195">
        <v>1</v>
      </c>
      <c r="AA195">
        <v>4</v>
      </c>
      <c r="AB195">
        <v>21205</v>
      </c>
      <c r="AC195">
        <v>2</v>
      </c>
      <c r="AD195">
        <v>1</v>
      </c>
      <c r="AE195">
        <v>13</v>
      </c>
      <c r="AF195">
        <v>3</v>
      </c>
      <c r="AG195">
        <v>1</v>
      </c>
      <c r="AH195">
        <v>2</v>
      </c>
      <c r="AI195">
        <v>4</v>
      </c>
      <c r="AJ195" t="str">
        <f t="shared" ref="AJ195:AJ258" si="19">CONCATENATE(E195,7)</f>
        <v>212051107</v>
      </c>
      <c r="AK195">
        <v>7.9480050860467055E-2</v>
      </c>
      <c r="AL195">
        <f>IF(AK195&lt;'Company Market Shares'!$E$4,1,IF(AND(AK195&gt;'Company Market Shares'!$E$4,AK195&lt;'Company Market Shares'!$E$5),2,IF(AND(AK195&gt;'Company Market Shares'!$E$5,AK195&lt;'Company Market Shares'!$E$6),3,IF(AND(AK195&gt;'Company Market Shares'!$E$6,AK195&lt;'Company Market Shares'!$E$7),4,5))))</f>
        <v>1</v>
      </c>
      <c r="AM195">
        <f>VLOOKUP($U195,'Zone Coordinates'!$D$2:$G$2058,2)</f>
        <v>35.543131000000002</v>
      </c>
      <c r="AN195">
        <f t="shared" ref="AN195:AN258" si="20">(AM195*PI())/180</f>
        <v>0.62034466241766473</v>
      </c>
      <c r="AO195">
        <f>VLOOKUP($U195,'Zone Coordinates'!$D$2:$G$2058,3)</f>
        <v>136.8861857</v>
      </c>
      <c r="AP195">
        <f t="shared" ref="AP195:AP258" si="21">(AO195*PI())/180</f>
        <v>2.3891146409613788</v>
      </c>
      <c r="AQ195">
        <f>VLOOKUP($AB195,'Zone Coordinates'!$D$2:$G$2058,2)</f>
        <v>35.810560899999999</v>
      </c>
      <c r="AR195">
        <f t="shared" ref="AR195:AR258" si="22">(AQ195*PI())/180</f>
        <v>0.62501219469094382</v>
      </c>
      <c r="AS195">
        <f>VLOOKUP($AB195,'Zone Coordinates'!$D$2:$G$2058,3)</f>
        <v>137.1015558</v>
      </c>
      <c r="AT195">
        <f t="shared" ref="AT195:AT258" si="23">(AS195*PI())/180</f>
        <v>2.3928735583167287</v>
      </c>
    </row>
    <row r="196" spans="1:46" x14ac:dyDescent="0.25">
      <c r="A196">
        <v>1</v>
      </c>
      <c r="B196">
        <v>21210</v>
      </c>
      <c r="C196">
        <v>4</v>
      </c>
      <c r="D196">
        <v>2001</v>
      </c>
      <c r="E196" t="str">
        <f t="shared" si="18"/>
        <v>2121042001</v>
      </c>
      <c r="F196">
        <v>21210</v>
      </c>
      <c r="G196">
        <v>4</v>
      </c>
      <c r="H196">
        <v>2</v>
      </c>
      <c r="I196">
        <v>1</v>
      </c>
      <c r="J196">
        <v>1</v>
      </c>
      <c r="K196">
        <v>1</v>
      </c>
      <c r="L196">
        <v>1</v>
      </c>
      <c r="M196">
        <v>20</v>
      </c>
      <c r="N196">
        <v>115</v>
      </c>
      <c r="O196">
        <v>5</v>
      </c>
      <c r="P196">
        <v>1120</v>
      </c>
      <c r="Q196">
        <v>3</v>
      </c>
      <c r="R196">
        <v>1</v>
      </c>
      <c r="S196">
        <v>14</v>
      </c>
      <c r="T196">
        <v>4</v>
      </c>
      <c r="U196">
        <v>21210</v>
      </c>
      <c r="V196">
        <v>5</v>
      </c>
      <c r="AB196">
        <v>14000</v>
      </c>
      <c r="AC196">
        <v>5</v>
      </c>
      <c r="AD196">
        <v>1</v>
      </c>
      <c r="AF196">
        <v>2</v>
      </c>
      <c r="AG196">
        <v>1</v>
      </c>
      <c r="AI196">
        <v>1</v>
      </c>
      <c r="AJ196" t="str">
        <f t="shared" si="19"/>
        <v>21210420017</v>
      </c>
      <c r="AK196">
        <v>8.4030588835694364E-2</v>
      </c>
      <c r="AL196">
        <f>IF(AK196&lt;'Company Market Shares'!$E$4,1,IF(AND(AK196&gt;'Company Market Shares'!$E$4,AK196&lt;'Company Market Shares'!$E$5),2,IF(AND(AK196&gt;'Company Market Shares'!$E$5,AK196&lt;'Company Market Shares'!$E$6),3,IF(AND(AK196&gt;'Company Market Shares'!$E$6,AK196&lt;'Company Market Shares'!$E$7),4,5))))</f>
        <v>1</v>
      </c>
      <c r="AM196">
        <f>VLOOKUP($U196,'Zone Coordinates'!$D$2:$G$2058,2)</f>
        <v>35.5475584</v>
      </c>
      <c r="AN196">
        <f t="shared" si="20"/>
        <v>0.62042193512496746</v>
      </c>
      <c r="AO196">
        <f>VLOOKUP($U196,'Zone Coordinates'!$D$2:$G$2058,3)</f>
        <v>137.6040769</v>
      </c>
      <c r="AP196">
        <f t="shared" si="21"/>
        <v>2.4016442060724716</v>
      </c>
      <c r="AQ196">
        <f>VLOOKUP($AB196,'Zone Coordinates'!$D$2:$G$2058,2)</f>
        <v>35.416974799999998</v>
      </c>
      <c r="AR196">
        <f t="shared" si="22"/>
        <v>0.61814282135586018</v>
      </c>
      <c r="AS196">
        <f>VLOOKUP($AB196,'Zone Coordinates'!$D$2:$G$2058,3)</f>
        <v>139.56472550000001</v>
      </c>
      <c r="AT196">
        <f t="shared" si="23"/>
        <v>2.4358639796170891</v>
      </c>
    </row>
    <row r="197" spans="1:46" x14ac:dyDescent="0.25">
      <c r="A197">
        <v>1</v>
      </c>
      <c r="B197">
        <v>21212</v>
      </c>
      <c r="C197">
        <v>2</v>
      </c>
      <c r="D197">
        <v>1005</v>
      </c>
      <c r="E197" t="str">
        <f t="shared" si="18"/>
        <v>2121221005</v>
      </c>
      <c r="F197">
        <v>21212</v>
      </c>
      <c r="G197">
        <v>2</v>
      </c>
      <c r="H197">
        <v>1</v>
      </c>
      <c r="I197">
        <v>3</v>
      </c>
      <c r="J197">
        <v>2</v>
      </c>
      <c r="K197">
        <v>1</v>
      </c>
      <c r="L197">
        <v>1</v>
      </c>
      <c r="M197">
        <v>20</v>
      </c>
      <c r="N197">
        <v>157</v>
      </c>
      <c r="O197">
        <v>10</v>
      </c>
      <c r="P197">
        <v>1200</v>
      </c>
      <c r="Q197">
        <v>4</v>
      </c>
      <c r="R197">
        <v>1</v>
      </c>
      <c r="S197">
        <v>8</v>
      </c>
      <c r="T197">
        <v>7</v>
      </c>
      <c r="U197">
        <v>23100</v>
      </c>
      <c r="V197">
        <v>4</v>
      </c>
      <c r="W197">
        <v>6</v>
      </c>
      <c r="X197">
        <v>11</v>
      </c>
      <c r="Y197">
        <v>1</v>
      </c>
      <c r="Z197">
        <v>1</v>
      </c>
      <c r="AA197">
        <v>2</v>
      </c>
      <c r="AB197">
        <v>21212</v>
      </c>
      <c r="AC197">
        <v>4</v>
      </c>
      <c r="AJ197" t="str">
        <f t="shared" si="19"/>
        <v>21212210057</v>
      </c>
      <c r="AK197">
        <v>0.89621118541999889</v>
      </c>
      <c r="AL197">
        <f>IF(AK197&lt;'Company Market Shares'!$E$4,1,IF(AND(AK197&gt;'Company Market Shares'!$E$4,AK197&lt;'Company Market Shares'!$E$5),2,IF(AND(AK197&gt;'Company Market Shares'!$E$5,AK197&lt;'Company Market Shares'!$E$6),3,IF(AND(AK197&gt;'Company Market Shares'!$E$6,AK197&lt;'Company Market Shares'!$E$7),4,5))))</f>
        <v>3</v>
      </c>
      <c r="AM197">
        <f>VLOOKUP($U197,'Zone Coordinates'!$D$2:$G$2058,2)</f>
        <v>35.136727399999998</v>
      </c>
      <c r="AN197">
        <f t="shared" si="20"/>
        <v>0.61325158150570658</v>
      </c>
      <c r="AO197">
        <f>VLOOKUP($U197,'Zone Coordinates'!$D$2:$G$2058,3)</f>
        <v>136.93514300000001</v>
      </c>
      <c r="AP197">
        <f t="shared" si="21"/>
        <v>2.3899691070392657</v>
      </c>
      <c r="AQ197">
        <f>VLOOKUP($AB197,'Zone Coordinates'!$D$2:$G$2058,2)</f>
        <v>35.403479799999999</v>
      </c>
      <c r="AR197">
        <f t="shared" si="22"/>
        <v>0.61790728917330351</v>
      </c>
      <c r="AS197">
        <f>VLOOKUP($AB197,'Zone Coordinates'!$D$2:$G$2058,3)</f>
        <v>137.28042350000001</v>
      </c>
      <c r="AT197">
        <f t="shared" si="23"/>
        <v>2.3959953886071981</v>
      </c>
    </row>
    <row r="198" spans="1:46" x14ac:dyDescent="0.25">
      <c r="A198">
        <v>1</v>
      </c>
      <c r="B198">
        <v>21212</v>
      </c>
      <c r="C198">
        <v>5</v>
      </c>
      <c r="D198">
        <v>7</v>
      </c>
      <c r="E198" t="str">
        <f t="shared" si="18"/>
        <v>2121257</v>
      </c>
      <c r="F198">
        <v>21212</v>
      </c>
      <c r="G198">
        <v>5</v>
      </c>
      <c r="H198">
        <v>1</v>
      </c>
      <c r="I198">
        <v>1</v>
      </c>
      <c r="J198">
        <v>2</v>
      </c>
      <c r="K198">
        <v>1</v>
      </c>
      <c r="L198">
        <v>1</v>
      </c>
      <c r="M198">
        <v>20</v>
      </c>
      <c r="N198">
        <v>137</v>
      </c>
      <c r="O198">
        <v>7</v>
      </c>
      <c r="P198">
        <v>1500</v>
      </c>
      <c r="Q198">
        <v>4</v>
      </c>
      <c r="R198">
        <v>1</v>
      </c>
      <c r="S198">
        <v>17</v>
      </c>
      <c r="T198">
        <v>5</v>
      </c>
      <c r="U198">
        <v>21204</v>
      </c>
      <c r="V198">
        <v>2</v>
      </c>
      <c r="X198">
        <v>11</v>
      </c>
      <c r="Y198">
        <v>8</v>
      </c>
      <c r="Z198">
        <v>2</v>
      </c>
      <c r="AB198">
        <v>21212</v>
      </c>
      <c r="AC198">
        <v>2</v>
      </c>
      <c r="AJ198" t="str">
        <f t="shared" si="19"/>
        <v>21212577</v>
      </c>
      <c r="AK198">
        <v>0.31764246428215548</v>
      </c>
      <c r="AL198">
        <f>IF(AK198&lt;'Company Market Shares'!$E$4,1,IF(AND(AK198&gt;'Company Market Shares'!$E$4,AK198&lt;'Company Market Shares'!$E$5),2,IF(AND(AK198&gt;'Company Market Shares'!$E$5,AK198&lt;'Company Market Shares'!$E$6),3,IF(AND(AK198&gt;'Company Market Shares'!$E$6,AK198&lt;'Company Market Shares'!$E$7),4,5))))</f>
        <v>1</v>
      </c>
      <c r="AM198">
        <f>VLOOKUP($U198,'Zone Coordinates'!$D$2:$G$2058,2)</f>
        <v>35.403085900000001</v>
      </c>
      <c r="AN198">
        <f t="shared" si="20"/>
        <v>0.61790041432137999</v>
      </c>
      <c r="AO198">
        <f>VLOOKUP($U198,'Zone Coordinates'!$D$2:$G$2058,3)</f>
        <v>137.18655860000001</v>
      </c>
      <c r="AP198">
        <f t="shared" si="21"/>
        <v>2.3943571370501426</v>
      </c>
      <c r="AQ198">
        <f>VLOOKUP($AB198,'Zone Coordinates'!$D$2:$G$2058,2)</f>
        <v>35.403479799999999</v>
      </c>
      <c r="AR198">
        <f t="shared" si="22"/>
        <v>0.61790728917330351</v>
      </c>
      <c r="AS198">
        <f>VLOOKUP($AB198,'Zone Coordinates'!$D$2:$G$2058,3)</f>
        <v>137.28042350000001</v>
      </c>
      <c r="AT198">
        <f t="shared" si="23"/>
        <v>2.3959953886071981</v>
      </c>
    </row>
    <row r="199" spans="1:46" x14ac:dyDescent="0.25">
      <c r="A199">
        <v>1</v>
      </c>
      <c r="B199">
        <v>21361</v>
      </c>
      <c r="C199">
        <v>1</v>
      </c>
      <c r="D199">
        <v>10</v>
      </c>
      <c r="E199" t="str">
        <f t="shared" si="18"/>
        <v>21361110</v>
      </c>
      <c r="F199">
        <v>21361</v>
      </c>
      <c r="G199">
        <v>1</v>
      </c>
      <c r="H199">
        <v>2</v>
      </c>
      <c r="I199">
        <v>1</v>
      </c>
      <c r="J199">
        <v>1</v>
      </c>
      <c r="K199">
        <v>20</v>
      </c>
      <c r="L199">
        <v>17</v>
      </c>
      <c r="M199">
        <v>20</v>
      </c>
      <c r="N199">
        <v>154</v>
      </c>
      <c r="O199">
        <v>7</v>
      </c>
      <c r="P199">
        <v>140</v>
      </c>
      <c r="Q199">
        <v>4</v>
      </c>
      <c r="R199">
        <v>1</v>
      </c>
      <c r="S199">
        <v>6</v>
      </c>
      <c r="T199">
        <v>6</v>
      </c>
      <c r="U199">
        <v>21361</v>
      </c>
      <c r="V199">
        <v>5</v>
      </c>
      <c r="AB199">
        <v>16211</v>
      </c>
      <c r="AC199">
        <v>5</v>
      </c>
      <c r="AD199">
        <v>1</v>
      </c>
      <c r="AE199">
        <v>4</v>
      </c>
      <c r="AF199">
        <v>2</v>
      </c>
      <c r="AG199">
        <v>1</v>
      </c>
      <c r="AI199">
        <v>2</v>
      </c>
      <c r="AJ199" t="str">
        <f t="shared" si="19"/>
        <v>213611107</v>
      </c>
      <c r="AK199">
        <v>0.44075950694536581</v>
      </c>
      <c r="AL199">
        <f>IF(AK199&lt;'Company Market Shares'!$E$4,1,IF(AND(AK199&gt;'Company Market Shares'!$E$4,AK199&lt;'Company Market Shares'!$E$5),2,IF(AND(AK199&gt;'Company Market Shares'!$E$5,AK199&lt;'Company Market Shares'!$E$6),3,IF(AND(AK199&gt;'Company Market Shares'!$E$6,AK199&lt;'Company Market Shares'!$E$7),4,5))))</f>
        <v>1</v>
      </c>
      <c r="AM199">
        <f>VLOOKUP($U199,'Zone Coordinates'!$D$2:$G$2058,2)</f>
        <v>35.437883800000002</v>
      </c>
      <c r="AN199">
        <f t="shared" si="20"/>
        <v>0.61850775224915977</v>
      </c>
      <c r="AO199">
        <f>VLOOKUP($U199,'Zone Coordinates'!$D$2:$G$2058,3)</f>
        <v>136.56314269999999</v>
      </c>
      <c r="AP199">
        <f t="shared" si="21"/>
        <v>2.3834764769858583</v>
      </c>
      <c r="AQ199">
        <f>VLOOKUP($AB199,'Zone Coordinates'!$D$2:$G$2058,2)</f>
        <v>36.793889999999998</v>
      </c>
      <c r="AR199">
        <f t="shared" si="22"/>
        <v>0.64217452511661643</v>
      </c>
      <c r="AS199">
        <f>VLOOKUP($AB199,'Zone Coordinates'!$D$2:$G$2058,3)</f>
        <v>137.1801298</v>
      </c>
      <c r="AT199">
        <f t="shared" si="23"/>
        <v>2.3942449333231903</v>
      </c>
    </row>
    <row r="200" spans="1:46" x14ac:dyDescent="0.25">
      <c r="A200">
        <v>1</v>
      </c>
      <c r="B200">
        <v>21421</v>
      </c>
      <c r="C200">
        <v>1</v>
      </c>
      <c r="D200">
        <v>1</v>
      </c>
      <c r="E200" t="str">
        <f t="shared" si="18"/>
        <v>2142111</v>
      </c>
      <c r="F200">
        <v>21421</v>
      </c>
      <c r="G200">
        <v>1</v>
      </c>
      <c r="H200">
        <v>2</v>
      </c>
      <c r="I200">
        <v>1</v>
      </c>
      <c r="J200">
        <v>3</v>
      </c>
      <c r="K200">
        <v>3</v>
      </c>
      <c r="L200">
        <v>1</v>
      </c>
      <c r="M200">
        <v>20</v>
      </c>
      <c r="Q200">
        <v>4</v>
      </c>
      <c r="R200">
        <v>1</v>
      </c>
      <c r="S200">
        <v>8</v>
      </c>
      <c r="T200">
        <v>7</v>
      </c>
      <c r="U200">
        <v>21201</v>
      </c>
      <c r="V200">
        <v>2</v>
      </c>
      <c r="X200">
        <v>15</v>
      </c>
      <c r="Y200">
        <v>16</v>
      </c>
      <c r="Z200">
        <v>3</v>
      </c>
      <c r="AA200">
        <v>3</v>
      </c>
      <c r="AB200">
        <v>21218</v>
      </c>
      <c r="AC200">
        <v>2</v>
      </c>
      <c r="AI200">
        <v>3</v>
      </c>
      <c r="AJ200" t="str">
        <f t="shared" si="19"/>
        <v>21421117</v>
      </c>
      <c r="AK200">
        <v>0.11304569744985082</v>
      </c>
      <c r="AL200">
        <f>IF(AK200&lt;'Company Market Shares'!$E$4,1,IF(AND(AK200&gt;'Company Market Shares'!$E$4,AK200&lt;'Company Market Shares'!$E$5),2,IF(AND(AK200&gt;'Company Market Shares'!$E$5,AK200&lt;'Company Market Shares'!$E$6),3,IF(AND(AK200&gt;'Company Market Shares'!$E$6,AK200&lt;'Company Market Shares'!$E$7),4,5))))</f>
        <v>1</v>
      </c>
      <c r="AM200">
        <f>VLOOKUP($U200,'Zone Coordinates'!$D$2:$G$2058,2)</f>
        <v>35.543131000000002</v>
      </c>
      <c r="AN200">
        <f t="shared" si="20"/>
        <v>0.62034466241766473</v>
      </c>
      <c r="AO200">
        <f>VLOOKUP($U200,'Zone Coordinates'!$D$2:$G$2058,3)</f>
        <v>136.8861857</v>
      </c>
      <c r="AP200">
        <f t="shared" si="21"/>
        <v>2.3891146409613788</v>
      </c>
      <c r="AQ200">
        <f>VLOOKUP($AB200,'Zone Coordinates'!$D$2:$G$2058,2)</f>
        <v>35.8072315</v>
      </c>
      <c r="AR200">
        <f t="shared" si="22"/>
        <v>0.62495408569882793</v>
      </c>
      <c r="AS200">
        <f>VLOOKUP($AB200,'Zone Coordinates'!$D$2:$G$2058,3)</f>
        <v>136.69880900000001</v>
      </c>
      <c r="AT200">
        <f t="shared" si="23"/>
        <v>2.3858443006048571</v>
      </c>
    </row>
    <row r="201" spans="1:46" x14ac:dyDescent="0.25">
      <c r="A201">
        <v>1</v>
      </c>
      <c r="B201">
        <v>21421</v>
      </c>
      <c r="C201">
        <v>1</v>
      </c>
      <c r="D201">
        <v>1</v>
      </c>
      <c r="E201" t="str">
        <f t="shared" si="18"/>
        <v>2142111</v>
      </c>
      <c r="F201">
        <v>21421</v>
      </c>
      <c r="G201">
        <v>1</v>
      </c>
      <c r="H201">
        <v>2</v>
      </c>
      <c r="I201">
        <v>1</v>
      </c>
      <c r="J201">
        <v>3</v>
      </c>
      <c r="K201">
        <v>3</v>
      </c>
      <c r="L201">
        <v>2</v>
      </c>
      <c r="M201">
        <v>20</v>
      </c>
      <c r="Q201">
        <v>4</v>
      </c>
      <c r="R201">
        <v>1</v>
      </c>
      <c r="S201">
        <v>8</v>
      </c>
      <c r="T201">
        <v>7</v>
      </c>
      <c r="U201">
        <v>21201</v>
      </c>
      <c r="V201">
        <v>2</v>
      </c>
      <c r="X201">
        <v>15</v>
      </c>
      <c r="Y201">
        <v>16</v>
      </c>
      <c r="Z201">
        <v>3</v>
      </c>
      <c r="AA201">
        <v>3</v>
      </c>
      <c r="AB201">
        <v>21216</v>
      </c>
      <c r="AC201">
        <v>2</v>
      </c>
      <c r="AI201">
        <v>3</v>
      </c>
      <c r="AJ201" t="str">
        <f t="shared" si="19"/>
        <v>21421117</v>
      </c>
      <c r="AK201">
        <v>0.47956726158113461</v>
      </c>
      <c r="AL201">
        <f>IF(AK201&lt;'Company Market Shares'!$E$4,1,IF(AND(AK201&gt;'Company Market Shares'!$E$4,AK201&lt;'Company Market Shares'!$E$5),2,IF(AND(AK201&gt;'Company Market Shares'!$E$5,AK201&lt;'Company Market Shares'!$E$6),3,IF(AND(AK201&gt;'Company Market Shares'!$E$6,AK201&lt;'Company Market Shares'!$E$7),4,5))))</f>
        <v>2</v>
      </c>
      <c r="AM201">
        <f>VLOOKUP($U201,'Zone Coordinates'!$D$2:$G$2058,2)</f>
        <v>35.543131000000002</v>
      </c>
      <c r="AN201">
        <f t="shared" si="20"/>
        <v>0.62034466241766473</v>
      </c>
      <c r="AO201">
        <f>VLOOKUP($U201,'Zone Coordinates'!$D$2:$G$2058,3)</f>
        <v>136.8861857</v>
      </c>
      <c r="AP201">
        <f t="shared" si="21"/>
        <v>2.3891146409613788</v>
      </c>
      <c r="AQ201">
        <f>VLOOKUP($AB201,'Zone Coordinates'!$D$2:$G$2058,2)</f>
        <v>35.428739800000002</v>
      </c>
      <c r="AR201">
        <f t="shared" si="22"/>
        <v>0.61834815934235732</v>
      </c>
      <c r="AS201">
        <f>VLOOKUP($AB201,'Zone Coordinates'!$D$2:$G$2058,3)</f>
        <v>136.70637980000001</v>
      </c>
      <c r="AT201">
        <f t="shared" si="23"/>
        <v>2.3859764359918674</v>
      </c>
    </row>
    <row r="202" spans="1:46" x14ac:dyDescent="0.25">
      <c r="A202">
        <v>1</v>
      </c>
      <c r="B202">
        <v>23101</v>
      </c>
      <c r="C202">
        <v>4</v>
      </c>
      <c r="D202">
        <v>2011</v>
      </c>
      <c r="E202" t="str">
        <f t="shared" si="18"/>
        <v>2310142011</v>
      </c>
      <c r="F202">
        <v>23101</v>
      </c>
      <c r="G202">
        <v>4</v>
      </c>
      <c r="H202">
        <v>2</v>
      </c>
      <c r="I202">
        <v>1</v>
      </c>
      <c r="J202">
        <v>2</v>
      </c>
      <c r="K202">
        <v>2</v>
      </c>
      <c r="L202">
        <v>1</v>
      </c>
      <c r="M202">
        <v>20</v>
      </c>
      <c r="N202">
        <v>116</v>
      </c>
      <c r="O202">
        <v>5</v>
      </c>
      <c r="P202">
        <v>980</v>
      </c>
      <c r="Q202">
        <v>4</v>
      </c>
      <c r="R202">
        <v>1</v>
      </c>
      <c r="S202">
        <v>18</v>
      </c>
      <c r="T202">
        <v>5</v>
      </c>
      <c r="U202">
        <v>23100</v>
      </c>
      <c r="V202">
        <v>3</v>
      </c>
      <c r="W202">
        <v>25</v>
      </c>
      <c r="X202">
        <v>5</v>
      </c>
      <c r="Y202">
        <v>2</v>
      </c>
      <c r="Z202">
        <v>1</v>
      </c>
      <c r="AB202">
        <v>23101</v>
      </c>
      <c r="AC202">
        <v>3</v>
      </c>
      <c r="AJ202" t="str">
        <f t="shared" si="19"/>
        <v>23101420117</v>
      </c>
      <c r="AK202">
        <v>6.0521403476850089E-2</v>
      </c>
      <c r="AL202">
        <f>IF(AK202&lt;'Company Market Shares'!$E$4,1,IF(AND(AK202&gt;'Company Market Shares'!$E$4,AK202&lt;'Company Market Shares'!$E$5),2,IF(AND(AK202&gt;'Company Market Shares'!$E$5,AK202&lt;'Company Market Shares'!$E$6),3,IF(AND(AK202&gt;'Company Market Shares'!$E$6,AK202&lt;'Company Market Shares'!$E$7),4,5))))</f>
        <v>1</v>
      </c>
      <c r="AM202">
        <f>VLOOKUP($U202,'Zone Coordinates'!$D$2:$G$2058,2)</f>
        <v>35.136727399999998</v>
      </c>
      <c r="AN202">
        <f t="shared" si="20"/>
        <v>0.61325158150570658</v>
      </c>
      <c r="AO202">
        <f>VLOOKUP($U202,'Zone Coordinates'!$D$2:$G$2058,3)</f>
        <v>136.93514300000001</v>
      </c>
      <c r="AP202">
        <f t="shared" si="21"/>
        <v>2.3899691070392657</v>
      </c>
      <c r="AQ202">
        <f>VLOOKUP($AB202,'Zone Coordinates'!$D$2:$G$2058,2)</f>
        <v>35.193533100000003</v>
      </c>
      <c r="AR202">
        <f t="shared" si="22"/>
        <v>0.61424302800460684</v>
      </c>
      <c r="AS202">
        <f>VLOOKUP($AB202,'Zone Coordinates'!$D$2:$G$2058,3)</f>
        <v>136.99241520000001</v>
      </c>
      <c r="AT202">
        <f t="shared" si="23"/>
        <v>2.3909686954991263</v>
      </c>
    </row>
    <row r="203" spans="1:46" x14ac:dyDescent="0.25">
      <c r="A203">
        <v>1</v>
      </c>
      <c r="B203">
        <v>23105</v>
      </c>
      <c r="C203">
        <v>3</v>
      </c>
      <c r="D203">
        <v>14</v>
      </c>
      <c r="E203" t="str">
        <f t="shared" si="18"/>
        <v>23105314</v>
      </c>
      <c r="F203">
        <v>23105</v>
      </c>
      <c r="G203">
        <v>3</v>
      </c>
      <c r="H203">
        <v>1</v>
      </c>
      <c r="I203">
        <v>3</v>
      </c>
      <c r="J203">
        <v>2</v>
      </c>
      <c r="K203">
        <v>3</v>
      </c>
      <c r="L203">
        <v>1</v>
      </c>
      <c r="M203">
        <v>20</v>
      </c>
      <c r="N203">
        <v>196</v>
      </c>
      <c r="O203">
        <v>20</v>
      </c>
      <c r="P203">
        <v>1660</v>
      </c>
      <c r="Q203">
        <v>4</v>
      </c>
      <c r="R203">
        <v>1</v>
      </c>
      <c r="S203">
        <v>4</v>
      </c>
      <c r="T203">
        <v>6</v>
      </c>
      <c r="U203">
        <v>23102</v>
      </c>
      <c r="V203">
        <v>3</v>
      </c>
      <c r="X203">
        <v>11</v>
      </c>
      <c r="Y203">
        <v>3</v>
      </c>
      <c r="Z203">
        <v>1</v>
      </c>
      <c r="AA203">
        <v>3</v>
      </c>
      <c r="AB203">
        <v>23105</v>
      </c>
      <c r="AC203">
        <v>3</v>
      </c>
      <c r="AJ203" t="str">
        <f t="shared" si="19"/>
        <v>231053147</v>
      </c>
      <c r="AK203">
        <v>5.0419445771197946E-2</v>
      </c>
      <c r="AL203">
        <f>IF(AK203&lt;'Company Market Shares'!$E$4,1,IF(AND(AK203&gt;'Company Market Shares'!$E$4,AK203&lt;'Company Market Shares'!$E$5),2,IF(AND(AK203&gt;'Company Market Shares'!$E$5,AK203&lt;'Company Market Shares'!$E$6),3,IF(AND(AK203&gt;'Company Market Shares'!$E$6,AK203&lt;'Company Market Shares'!$E$7),4,5))))</f>
        <v>1</v>
      </c>
      <c r="AM203">
        <f>VLOOKUP($U203,'Zone Coordinates'!$D$2:$G$2058,2)</f>
        <v>35.199319600000003</v>
      </c>
      <c r="AN203">
        <f t="shared" si="20"/>
        <v>0.61434402148177347</v>
      </c>
      <c r="AO203">
        <f>VLOOKUP($U203,'Zone Coordinates'!$D$2:$G$2058,3)</f>
        <v>136.96582419999999</v>
      </c>
      <c r="AP203">
        <f t="shared" si="21"/>
        <v>2.3905045949977284</v>
      </c>
      <c r="AQ203">
        <f>VLOOKUP($AB203,'Zone Coordinates'!$D$2:$G$2058,2)</f>
        <v>35.191659999999999</v>
      </c>
      <c r="AR203">
        <f t="shared" si="22"/>
        <v>0.61421033624238763</v>
      </c>
      <c r="AS203">
        <f>VLOOKUP($AB203,'Zone Coordinates'!$D$2:$G$2058,3)</f>
        <v>136.8930234</v>
      </c>
      <c r="AT203">
        <f t="shared" si="23"/>
        <v>2.3892339813396428</v>
      </c>
    </row>
    <row r="204" spans="1:46" x14ac:dyDescent="0.25">
      <c r="A204">
        <v>1</v>
      </c>
      <c r="B204">
        <v>23110</v>
      </c>
      <c r="C204">
        <v>1</v>
      </c>
      <c r="D204">
        <v>24</v>
      </c>
      <c r="E204" t="str">
        <f t="shared" si="18"/>
        <v>23110124</v>
      </c>
      <c r="F204">
        <v>23110</v>
      </c>
      <c r="G204">
        <v>1</v>
      </c>
      <c r="H204">
        <v>3</v>
      </c>
      <c r="I204">
        <v>1</v>
      </c>
      <c r="J204">
        <v>1</v>
      </c>
      <c r="K204">
        <v>25</v>
      </c>
      <c r="L204">
        <v>3</v>
      </c>
      <c r="M204">
        <v>20</v>
      </c>
      <c r="N204">
        <v>187</v>
      </c>
      <c r="O204">
        <v>7</v>
      </c>
      <c r="P204">
        <v>140</v>
      </c>
      <c r="Q204">
        <v>3</v>
      </c>
      <c r="R204">
        <v>1</v>
      </c>
      <c r="S204">
        <v>8</v>
      </c>
      <c r="T204">
        <v>7</v>
      </c>
      <c r="U204">
        <v>23110</v>
      </c>
      <c r="V204">
        <v>6</v>
      </c>
      <c r="AB204">
        <v>40342</v>
      </c>
      <c r="AC204">
        <v>6</v>
      </c>
      <c r="AE204">
        <v>21</v>
      </c>
      <c r="AF204">
        <v>7</v>
      </c>
      <c r="AG204">
        <v>1</v>
      </c>
      <c r="AH204">
        <v>1</v>
      </c>
      <c r="AI204">
        <v>2</v>
      </c>
      <c r="AJ204" t="str">
        <f t="shared" si="19"/>
        <v>231101247</v>
      </c>
      <c r="AK204">
        <v>4.8218582375838093E-2</v>
      </c>
      <c r="AL204">
        <f>IF(AK204&lt;'Company Market Shares'!$E$4,1,IF(AND(AK204&gt;'Company Market Shares'!$E$4,AK204&lt;'Company Market Shares'!$E$5),2,IF(AND(AK204&gt;'Company Market Shares'!$E$5,AK204&lt;'Company Market Shares'!$E$6),3,IF(AND(AK204&gt;'Company Market Shares'!$E$6,AK204&lt;'Company Market Shares'!$E$7),4,5))))</f>
        <v>1</v>
      </c>
      <c r="AM204">
        <f>VLOOKUP($U204,'Zone Coordinates'!$D$2:$G$2058,2)</f>
        <v>35.168336500000002</v>
      </c>
      <c r="AN204">
        <f t="shared" si="20"/>
        <v>0.61380326437429877</v>
      </c>
      <c r="AO204">
        <f>VLOOKUP($U204,'Zone Coordinates'!$D$2:$G$2058,3)</f>
        <v>136.89852490000001</v>
      </c>
      <c r="AP204">
        <f t="shared" si="21"/>
        <v>2.389330000628441</v>
      </c>
      <c r="AQ204">
        <f>VLOOKUP($AB204,'Zone Coordinates'!$D$2:$G$2058,2)</f>
        <v>33.665657099999997</v>
      </c>
      <c r="AR204">
        <f t="shared" si="22"/>
        <v>0.58757656124240576</v>
      </c>
      <c r="AS204">
        <f>VLOOKUP($AB204,'Zone Coordinates'!$D$2:$G$2058,3)</f>
        <v>130.60029950000001</v>
      </c>
      <c r="AT204">
        <f t="shared" si="23"/>
        <v>2.279405230365704</v>
      </c>
    </row>
    <row r="205" spans="1:46" x14ac:dyDescent="0.25">
      <c r="A205">
        <v>1</v>
      </c>
      <c r="B205">
        <v>23110</v>
      </c>
      <c r="C205">
        <v>1</v>
      </c>
      <c r="D205">
        <v>106</v>
      </c>
      <c r="E205" t="str">
        <f t="shared" si="18"/>
        <v>231101106</v>
      </c>
      <c r="F205">
        <v>23110</v>
      </c>
      <c r="G205">
        <v>1</v>
      </c>
      <c r="H205">
        <v>2</v>
      </c>
      <c r="I205">
        <v>1</v>
      </c>
      <c r="J205">
        <v>2</v>
      </c>
      <c r="K205">
        <v>32</v>
      </c>
      <c r="L205">
        <v>1</v>
      </c>
      <c r="M205">
        <v>20</v>
      </c>
      <c r="N205">
        <v>147</v>
      </c>
      <c r="O205">
        <v>6</v>
      </c>
      <c r="P205">
        <v>120</v>
      </c>
      <c r="Q205">
        <v>4</v>
      </c>
      <c r="R205">
        <v>1</v>
      </c>
      <c r="S205">
        <v>20</v>
      </c>
      <c r="T205">
        <v>9</v>
      </c>
      <c r="U205">
        <v>1000</v>
      </c>
      <c r="V205">
        <v>5</v>
      </c>
      <c r="W205">
        <v>2</v>
      </c>
      <c r="X205">
        <v>4</v>
      </c>
      <c r="Y205">
        <v>1</v>
      </c>
      <c r="Z205">
        <v>1</v>
      </c>
      <c r="AA205">
        <v>3</v>
      </c>
      <c r="AB205">
        <v>23110</v>
      </c>
      <c r="AC205">
        <v>5</v>
      </c>
      <c r="AJ205" t="str">
        <f t="shared" si="19"/>
        <v>2311011067</v>
      </c>
      <c r="AK205">
        <v>0.25351424232109032</v>
      </c>
      <c r="AL205">
        <f>IF(AK205&lt;'Company Market Shares'!$E$4,1,IF(AND(AK205&gt;'Company Market Shares'!$E$4,AK205&lt;'Company Market Shares'!$E$5),2,IF(AND(AK205&gt;'Company Market Shares'!$E$5,AK205&lt;'Company Market Shares'!$E$6),3,IF(AND(AK205&gt;'Company Market Shares'!$E$6,AK205&lt;'Company Market Shares'!$E$7),4,5))))</f>
        <v>1</v>
      </c>
      <c r="AM205">
        <f>VLOOKUP($U205,'Zone Coordinates'!$D$2:$G$2058,2)</f>
        <v>43.062279099999998</v>
      </c>
      <c r="AN205">
        <f t="shared" si="20"/>
        <v>0.7515785537077404</v>
      </c>
      <c r="AO205">
        <f>VLOOKUP($U205,'Zone Coordinates'!$D$2:$G$2058,3)</f>
        <v>141.3548265</v>
      </c>
      <c r="AP205">
        <f t="shared" si="21"/>
        <v>2.4671071360103323</v>
      </c>
      <c r="AQ205">
        <f>VLOOKUP($AB205,'Zone Coordinates'!$D$2:$G$2058,2)</f>
        <v>35.168336500000002</v>
      </c>
      <c r="AR205">
        <f t="shared" si="22"/>
        <v>0.61380326437429877</v>
      </c>
      <c r="AS205">
        <f>VLOOKUP($AB205,'Zone Coordinates'!$D$2:$G$2058,3)</f>
        <v>136.89852490000001</v>
      </c>
      <c r="AT205">
        <f t="shared" si="23"/>
        <v>2.389330000628441</v>
      </c>
    </row>
    <row r="206" spans="1:46" x14ac:dyDescent="0.25">
      <c r="A206">
        <v>1</v>
      </c>
      <c r="B206">
        <v>23110</v>
      </c>
      <c r="C206">
        <v>1</v>
      </c>
      <c r="D206">
        <v>106</v>
      </c>
      <c r="E206" t="str">
        <f t="shared" si="18"/>
        <v>231101106</v>
      </c>
      <c r="F206">
        <v>23110</v>
      </c>
      <c r="G206">
        <v>1</v>
      </c>
      <c r="H206">
        <v>2</v>
      </c>
      <c r="I206">
        <v>1</v>
      </c>
      <c r="J206">
        <v>2</v>
      </c>
      <c r="K206">
        <v>32</v>
      </c>
      <c r="L206">
        <v>31</v>
      </c>
      <c r="M206">
        <v>20</v>
      </c>
      <c r="N206">
        <v>147</v>
      </c>
      <c r="O206">
        <v>6</v>
      </c>
      <c r="P206">
        <v>120</v>
      </c>
      <c r="Q206">
        <v>4</v>
      </c>
      <c r="R206">
        <v>1</v>
      </c>
      <c r="S206">
        <v>20</v>
      </c>
      <c r="T206">
        <v>9</v>
      </c>
      <c r="U206">
        <v>44000</v>
      </c>
      <c r="V206">
        <v>6</v>
      </c>
      <c r="W206">
        <v>2</v>
      </c>
      <c r="X206">
        <v>4</v>
      </c>
      <c r="Y206">
        <v>1</v>
      </c>
      <c r="Z206">
        <v>1</v>
      </c>
      <c r="AA206">
        <v>3</v>
      </c>
      <c r="AB206">
        <v>23110</v>
      </c>
      <c r="AC206">
        <v>6</v>
      </c>
      <c r="AJ206" t="str">
        <f t="shared" si="19"/>
        <v>2311011067</v>
      </c>
      <c r="AK206">
        <v>0.45979087194277002</v>
      </c>
      <c r="AL206">
        <f>IF(AK206&lt;'Company Market Shares'!$E$4,1,IF(AND(AK206&gt;'Company Market Shares'!$E$4,AK206&lt;'Company Market Shares'!$E$5),2,IF(AND(AK206&gt;'Company Market Shares'!$E$5,AK206&lt;'Company Market Shares'!$E$6),3,IF(AND(AK206&gt;'Company Market Shares'!$E$6,AK206&lt;'Company Market Shares'!$E$7),4,5))))</f>
        <v>2</v>
      </c>
      <c r="AM206">
        <f>VLOOKUP($U206,'Zone Coordinates'!$D$2:$G$2058,2)</f>
        <v>33.280513499999998</v>
      </c>
      <c r="AN206">
        <f t="shared" si="20"/>
        <v>0.58085453732942183</v>
      </c>
      <c r="AO206">
        <f>VLOOKUP($U206,'Zone Coordinates'!$D$2:$G$2058,3)</f>
        <v>131.9568313</v>
      </c>
      <c r="AP206">
        <f t="shared" si="21"/>
        <v>2.3030811766837096</v>
      </c>
      <c r="AQ206">
        <f>VLOOKUP($AB206,'Zone Coordinates'!$D$2:$G$2058,2)</f>
        <v>35.168336500000002</v>
      </c>
      <c r="AR206">
        <f t="shared" si="22"/>
        <v>0.61380326437429877</v>
      </c>
      <c r="AS206">
        <f>VLOOKUP($AB206,'Zone Coordinates'!$D$2:$G$2058,3)</f>
        <v>136.89852490000001</v>
      </c>
      <c r="AT206">
        <f t="shared" si="23"/>
        <v>2.389330000628441</v>
      </c>
    </row>
    <row r="207" spans="1:46" x14ac:dyDescent="0.25">
      <c r="A207">
        <v>1</v>
      </c>
      <c r="B207">
        <v>23112</v>
      </c>
      <c r="C207">
        <v>5</v>
      </c>
      <c r="D207">
        <v>11</v>
      </c>
      <c r="E207" t="str">
        <f t="shared" si="18"/>
        <v>23112511</v>
      </c>
      <c r="F207">
        <v>23112</v>
      </c>
      <c r="G207">
        <v>5</v>
      </c>
      <c r="H207">
        <v>4</v>
      </c>
      <c r="I207">
        <v>1</v>
      </c>
      <c r="J207">
        <v>2</v>
      </c>
      <c r="K207">
        <v>7</v>
      </c>
      <c r="L207">
        <v>4</v>
      </c>
      <c r="M207">
        <v>20</v>
      </c>
      <c r="N207">
        <v>100</v>
      </c>
      <c r="O207">
        <v>1</v>
      </c>
      <c r="P207">
        <v>940</v>
      </c>
      <c r="Q207">
        <v>4</v>
      </c>
      <c r="R207">
        <v>1</v>
      </c>
      <c r="S207">
        <v>8</v>
      </c>
      <c r="T207">
        <v>7</v>
      </c>
      <c r="U207">
        <v>23108</v>
      </c>
      <c r="V207">
        <v>2</v>
      </c>
      <c r="W207">
        <v>1</v>
      </c>
      <c r="X207">
        <v>11</v>
      </c>
      <c r="Y207">
        <v>1</v>
      </c>
      <c r="Z207">
        <v>1</v>
      </c>
      <c r="AA207">
        <v>3</v>
      </c>
      <c r="AB207">
        <v>23112</v>
      </c>
      <c r="AC207">
        <v>2</v>
      </c>
      <c r="AJ207" t="str">
        <f t="shared" si="19"/>
        <v>231125117</v>
      </c>
      <c r="AK207">
        <v>0.75579752430553937</v>
      </c>
      <c r="AL207">
        <f>IF(AK207&lt;'Company Market Shares'!$E$4,1,IF(AND(AK207&gt;'Company Market Shares'!$E$4,AK207&lt;'Company Market Shares'!$E$5),2,IF(AND(AK207&gt;'Company Market Shares'!$E$5,AK207&lt;'Company Market Shares'!$E$6),3,IF(AND(AK207&gt;'Company Market Shares'!$E$6,AK207&lt;'Company Market Shares'!$E$7),4,5))))</f>
        <v>2</v>
      </c>
      <c r="AM207">
        <f>VLOOKUP($U207,'Zone Coordinates'!$D$2:$G$2058,2)</f>
        <v>35.140540100000003</v>
      </c>
      <c r="AN207">
        <f t="shared" si="20"/>
        <v>0.61331812567409749</v>
      </c>
      <c r="AO207">
        <f>VLOOKUP($U207,'Zone Coordinates'!$D$2:$G$2058,3)</f>
        <v>136.96208770000001</v>
      </c>
      <c r="AP207">
        <f t="shared" si="21"/>
        <v>2.390439380770228</v>
      </c>
      <c r="AQ207">
        <f>VLOOKUP($AB207,'Zone Coordinates'!$D$2:$G$2058,2)</f>
        <v>35.117853199999999</v>
      </c>
      <c r="AR207">
        <f t="shared" si="22"/>
        <v>0.61292216457202664</v>
      </c>
      <c r="AS207">
        <f>VLOOKUP($AB207,'Zone Coordinates'!$D$2:$G$2058,3)</f>
        <v>136.95008809999999</v>
      </c>
      <c r="AT207">
        <f t="shared" si="23"/>
        <v>2.3902299482413052</v>
      </c>
    </row>
    <row r="208" spans="1:46" x14ac:dyDescent="0.25">
      <c r="A208">
        <v>1</v>
      </c>
      <c r="B208">
        <v>23114</v>
      </c>
      <c r="C208">
        <v>2</v>
      </c>
      <c r="D208">
        <v>3005</v>
      </c>
      <c r="E208" t="str">
        <f t="shared" si="18"/>
        <v>2311423005</v>
      </c>
      <c r="F208">
        <v>23114</v>
      </c>
      <c r="G208">
        <v>2</v>
      </c>
      <c r="H208">
        <v>3</v>
      </c>
      <c r="I208">
        <v>1</v>
      </c>
      <c r="J208">
        <v>1</v>
      </c>
      <c r="K208">
        <v>1</v>
      </c>
      <c r="L208">
        <v>1</v>
      </c>
      <c r="M208">
        <v>20</v>
      </c>
      <c r="N208">
        <v>110</v>
      </c>
      <c r="O208">
        <v>6</v>
      </c>
      <c r="P208">
        <v>140</v>
      </c>
      <c r="Q208">
        <v>3</v>
      </c>
      <c r="R208">
        <v>1</v>
      </c>
      <c r="S208">
        <v>8</v>
      </c>
      <c r="T208">
        <v>7</v>
      </c>
      <c r="U208">
        <v>23114</v>
      </c>
      <c r="V208">
        <v>3</v>
      </c>
      <c r="AB208">
        <v>23235</v>
      </c>
      <c r="AC208">
        <v>3</v>
      </c>
      <c r="AD208">
        <v>1</v>
      </c>
      <c r="AE208">
        <v>13</v>
      </c>
      <c r="AF208">
        <v>18</v>
      </c>
      <c r="AG208">
        <v>3</v>
      </c>
      <c r="AI208">
        <v>1</v>
      </c>
      <c r="AJ208" t="str">
        <f t="shared" si="19"/>
        <v>23114230057</v>
      </c>
      <c r="AK208">
        <v>0.28011062196809144</v>
      </c>
      <c r="AL208">
        <f>IF(AK208&lt;'Company Market Shares'!$E$4,1,IF(AND(AK208&gt;'Company Market Shares'!$E$4,AK208&lt;'Company Market Shares'!$E$5),2,IF(AND(AK208&gt;'Company Market Shares'!$E$5,AK208&lt;'Company Market Shares'!$E$6),3,IF(AND(AK208&gt;'Company Market Shares'!$E$6,AK208&lt;'Company Market Shares'!$E$7),4,5))))</f>
        <v>1</v>
      </c>
      <c r="AM208">
        <f>VLOOKUP($U208,'Zone Coordinates'!$D$2:$G$2058,2)</f>
        <v>35.109721</v>
      </c>
      <c r="AN208">
        <f t="shared" si="20"/>
        <v>0.61278023090659606</v>
      </c>
      <c r="AO208">
        <f>VLOOKUP($U208,'Zone Coordinates'!$D$2:$G$2058,3)</f>
        <v>137.0235137</v>
      </c>
      <c r="AP208">
        <f t="shared" si="21"/>
        <v>2.3915114667165573</v>
      </c>
      <c r="AQ208">
        <f>VLOOKUP($AB208,'Zone Coordinates'!$D$2:$G$2058,2)</f>
        <v>35.132545</v>
      </c>
      <c r="AR208">
        <f t="shared" si="22"/>
        <v>0.61317858485507126</v>
      </c>
      <c r="AS208">
        <f>VLOOKUP($AB208,'Zone Coordinates'!$D$2:$G$2058,3)</f>
        <v>136.8067652</v>
      </c>
      <c r="AT208">
        <f t="shared" si="23"/>
        <v>2.3877284917427986</v>
      </c>
    </row>
    <row r="209" spans="1:46" x14ac:dyDescent="0.25">
      <c r="A209">
        <v>1</v>
      </c>
      <c r="B209">
        <v>23203</v>
      </c>
      <c r="C209">
        <v>1</v>
      </c>
      <c r="D209">
        <v>164</v>
      </c>
      <c r="E209" t="str">
        <f t="shared" si="18"/>
        <v>232031164</v>
      </c>
      <c r="F209">
        <v>23203</v>
      </c>
      <c r="G209">
        <v>1</v>
      </c>
      <c r="H209">
        <v>1</v>
      </c>
      <c r="I209">
        <v>2</v>
      </c>
      <c r="J209">
        <v>1</v>
      </c>
      <c r="K209">
        <v>24</v>
      </c>
      <c r="L209">
        <v>4</v>
      </c>
      <c r="M209">
        <v>20</v>
      </c>
      <c r="N209">
        <v>183</v>
      </c>
      <c r="O209">
        <v>9</v>
      </c>
      <c r="P209">
        <v>180</v>
      </c>
      <c r="Q209">
        <v>4</v>
      </c>
      <c r="R209">
        <v>1</v>
      </c>
      <c r="S209">
        <v>9</v>
      </c>
      <c r="T209">
        <v>7</v>
      </c>
      <c r="U209">
        <v>23203</v>
      </c>
      <c r="V209">
        <v>5</v>
      </c>
      <c r="AB209">
        <v>15222</v>
      </c>
      <c r="AC209">
        <v>5</v>
      </c>
      <c r="AD209">
        <v>1</v>
      </c>
      <c r="AF209">
        <v>2</v>
      </c>
      <c r="AG209">
        <v>1</v>
      </c>
      <c r="AI209">
        <v>1</v>
      </c>
      <c r="AJ209" t="str">
        <f t="shared" si="19"/>
        <v>2320311647</v>
      </c>
      <c r="AK209">
        <v>0.5141743950842641</v>
      </c>
      <c r="AL209">
        <f>IF(AK209&lt;'Company Market Shares'!$E$4,1,IF(AND(AK209&gt;'Company Market Shares'!$E$4,AK209&lt;'Company Market Shares'!$E$5),2,IF(AND(AK209&gt;'Company Market Shares'!$E$5,AK209&lt;'Company Market Shares'!$E$6),3,IF(AND(AK209&gt;'Company Market Shares'!$E$6,AK209&lt;'Company Market Shares'!$E$7),4,5))))</f>
        <v>2</v>
      </c>
      <c r="AM209">
        <f>VLOOKUP($U209,'Zone Coordinates'!$D$2:$G$2058,2)</f>
        <v>35.370100100000002</v>
      </c>
      <c r="AN209">
        <f t="shared" si="20"/>
        <v>0.6173247035049757</v>
      </c>
      <c r="AO209">
        <f>VLOOKUP($U209,'Zone Coordinates'!$D$2:$G$2058,3)</f>
        <v>136.87722289999999</v>
      </c>
      <c r="AP209">
        <f t="shared" si="21"/>
        <v>2.3889582105911811</v>
      </c>
      <c r="AQ209">
        <f>VLOOKUP($AB209,'Zone Coordinates'!$D$2:$G$2058,2)</f>
        <v>37.306624999999997</v>
      </c>
      <c r="AR209">
        <f t="shared" si="22"/>
        <v>0.65112343905682946</v>
      </c>
      <c r="AS209">
        <f>VLOOKUP($AB209,'Zone Coordinates'!$D$2:$G$2058,3)</f>
        <v>138.56854469999999</v>
      </c>
      <c r="AT209">
        <f t="shared" si="23"/>
        <v>2.4184773447119379</v>
      </c>
    </row>
    <row r="210" spans="1:46" x14ac:dyDescent="0.25">
      <c r="A210">
        <v>1</v>
      </c>
      <c r="B210">
        <v>23211</v>
      </c>
      <c r="C210">
        <v>2</v>
      </c>
      <c r="D210">
        <v>1018</v>
      </c>
      <c r="E210" t="str">
        <f t="shared" si="18"/>
        <v>2321121018</v>
      </c>
      <c r="F210">
        <v>23211</v>
      </c>
      <c r="G210">
        <v>2</v>
      </c>
      <c r="H210">
        <v>1</v>
      </c>
      <c r="I210">
        <v>1</v>
      </c>
      <c r="J210">
        <v>2</v>
      </c>
      <c r="K210">
        <v>3</v>
      </c>
      <c r="L210">
        <v>1</v>
      </c>
      <c r="M210">
        <v>20</v>
      </c>
      <c r="N210">
        <v>161</v>
      </c>
      <c r="O210">
        <v>7</v>
      </c>
      <c r="P210">
        <v>680</v>
      </c>
      <c r="Q210">
        <v>4</v>
      </c>
      <c r="R210">
        <v>1</v>
      </c>
      <c r="S210">
        <v>5</v>
      </c>
      <c r="T210">
        <v>6</v>
      </c>
      <c r="U210">
        <v>23212</v>
      </c>
      <c r="V210">
        <v>2</v>
      </c>
      <c r="W210">
        <v>1</v>
      </c>
      <c r="X210">
        <v>4</v>
      </c>
      <c r="Y210">
        <v>2</v>
      </c>
      <c r="Z210">
        <v>1</v>
      </c>
      <c r="AA210">
        <v>2</v>
      </c>
      <c r="AB210">
        <v>23211</v>
      </c>
      <c r="AC210">
        <v>2</v>
      </c>
      <c r="AJ210" t="str">
        <f t="shared" si="19"/>
        <v>23211210187</v>
      </c>
      <c r="AK210">
        <v>0.10642126301349142</v>
      </c>
      <c r="AL210">
        <f>IF(AK210&lt;'Company Market Shares'!$E$4,1,IF(AND(AK210&gt;'Company Market Shares'!$E$4,AK210&lt;'Company Market Shares'!$E$5),2,IF(AND(AK210&gt;'Company Market Shares'!$E$5,AK210&lt;'Company Market Shares'!$E$6),3,IF(AND(AK210&gt;'Company Market Shares'!$E$6,AK210&lt;'Company Market Shares'!$E$7),4,5))))</f>
        <v>1</v>
      </c>
      <c r="AM210">
        <f>VLOOKUP($U210,'Zone Coordinates'!$D$2:$G$2058,2)</f>
        <v>35.011158199999997</v>
      </c>
      <c r="AN210">
        <f t="shared" si="20"/>
        <v>0.61105998552661134</v>
      </c>
      <c r="AO210">
        <f>VLOOKUP($U210,'Zone Coordinates'!$D$2:$G$2058,3)</f>
        <v>137.12644879999999</v>
      </c>
      <c r="AP210">
        <f t="shared" si="21"/>
        <v>2.3933080231274269</v>
      </c>
      <c r="AQ210">
        <f>VLOOKUP($AB210,'Zone Coordinates'!$D$2:$G$2058,2)</f>
        <v>35.2912374</v>
      </c>
      <c r="AR210">
        <f t="shared" si="22"/>
        <v>0.61594828973296312</v>
      </c>
      <c r="AS210">
        <f>VLOOKUP($AB210,'Zone Coordinates'!$D$2:$G$2058,3)</f>
        <v>137.58173210000001</v>
      </c>
      <c r="AT210">
        <f t="shared" si="23"/>
        <v>2.4012542157417727</v>
      </c>
    </row>
    <row r="211" spans="1:46" x14ac:dyDescent="0.25">
      <c r="A211">
        <v>1</v>
      </c>
      <c r="B211">
        <v>23211</v>
      </c>
      <c r="C211">
        <v>2</v>
      </c>
      <c r="D211">
        <v>1018</v>
      </c>
      <c r="E211" t="str">
        <f t="shared" si="18"/>
        <v>2321121018</v>
      </c>
      <c r="F211">
        <v>23211</v>
      </c>
      <c r="G211">
        <v>2</v>
      </c>
      <c r="H211">
        <v>1</v>
      </c>
      <c r="I211">
        <v>1</v>
      </c>
      <c r="J211">
        <v>2</v>
      </c>
      <c r="K211">
        <v>3</v>
      </c>
      <c r="L211">
        <v>2</v>
      </c>
      <c r="M211">
        <v>20</v>
      </c>
      <c r="N211">
        <v>161</v>
      </c>
      <c r="O211">
        <v>7</v>
      </c>
      <c r="P211">
        <v>680</v>
      </c>
      <c r="Q211">
        <v>4</v>
      </c>
      <c r="R211">
        <v>1</v>
      </c>
      <c r="S211">
        <v>2</v>
      </c>
      <c r="T211">
        <v>1</v>
      </c>
      <c r="U211">
        <v>23201</v>
      </c>
      <c r="V211">
        <v>3</v>
      </c>
      <c r="W211">
        <v>1</v>
      </c>
      <c r="X211">
        <v>11</v>
      </c>
      <c r="Y211">
        <v>3</v>
      </c>
      <c r="Z211">
        <v>1</v>
      </c>
      <c r="AA211">
        <v>1</v>
      </c>
      <c r="AB211">
        <v>23211</v>
      </c>
      <c r="AC211">
        <v>3</v>
      </c>
      <c r="AJ211" t="str">
        <f t="shared" si="19"/>
        <v>23211210187</v>
      </c>
      <c r="AK211">
        <v>0.25856269442273527</v>
      </c>
      <c r="AL211">
        <f>IF(AK211&lt;'Company Market Shares'!$E$4,1,IF(AND(AK211&gt;'Company Market Shares'!$E$4,AK211&lt;'Company Market Shares'!$E$5),2,IF(AND(AK211&gt;'Company Market Shares'!$E$5,AK211&lt;'Company Market Shares'!$E$6),3,IF(AND(AK211&gt;'Company Market Shares'!$E$6,AK211&lt;'Company Market Shares'!$E$7),4,5))))</f>
        <v>1</v>
      </c>
      <c r="AM211">
        <f>VLOOKUP($U211,'Zone Coordinates'!$D$2:$G$2058,2)</f>
        <v>34.861383699999998</v>
      </c>
      <c r="AN211">
        <f t="shared" si="20"/>
        <v>0.60844592736608305</v>
      </c>
      <c r="AO211">
        <f>VLOOKUP($U211,'Zone Coordinates'!$D$2:$G$2058,3)</f>
        <v>137.50140769999999</v>
      </c>
      <c r="AP211">
        <f t="shared" si="21"/>
        <v>2.3998522904920834</v>
      </c>
      <c r="AQ211">
        <f>VLOOKUP($AB211,'Zone Coordinates'!$D$2:$G$2058,2)</f>
        <v>35.2912374</v>
      </c>
      <c r="AR211">
        <f t="shared" si="22"/>
        <v>0.61594828973296312</v>
      </c>
      <c r="AS211">
        <f>VLOOKUP($AB211,'Zone Coordinates'!$D$2:$G$2058,3)</f>
        <v>137.58173210000001</v>
      </c>
      <c r="AT211">
        <f t="shared" si="23"/>
        <v>2.4012542157417727</v>
      </c>
    </row>
    <row r="212" spans="1:46" x14ac:dyDescent="0.25">
      <c r="A212">
        <v>1</v>
      </c>
      <c r="B212">
        <v>23211</v>
      </c>
      <c r="C212">
        <v>5</v>
      </c>
      <c r="D212">
        <v>6</v>
      </c>
      <c r="E212" t="str">
        <f t="shared" si="18"/>
        <v>2321156</v>
      </c>
      <c r="F212">
        <v>23211</v>
      </c>
      <c r="G212">
        <v>5</v>
      </c>
      <c r="H212">
        <v>1</v>
      </c>
      <c r="I212">
        <v>3</v>
      </c>
      <c r="J212">
        <v>2</v>
      </c>
      <c r="K212">
        <v>1</v>
      </c>
      <c r="L212">
        <v>1</v>
      </c>
      <c r="M212">
        <v>20</v>
      </c>
      <c r="N212">
        <v>137</v>
      </c>
      <c r="O212">
        <v>7</v>
      </c>
      <c r="P212">
        <v>60</v>
      </c>
      <c r="Q212">
        <v>3</v>
      </c>
      <c r="R212">
        <v>1</v>
      </c>
      <c r="S212">
        <v>7</v>
      </c>
      <c r="T212">
        <v>7</v>
      </c>
      <c r="U212">
        <v>23219</v>
      </c>
      <c r="V212">
        <v>3</v>
      </c>
      <c r="W212">
        <v>1</v>
      </c>
      <c r="X212">
        <v>19</v>
      </c>
      <c r="Y212">
        <v>6</v>
      </c>
      <c r="Z212">
        <v>1</v>
      </c>
      <c r="AA212">
        <v>3</v>
      </c>
      <c r="AB212">
        <v>23211</v>
      </c>
      <c r="AC212">
        <v>3</v>
      </c>
      <c r="AJ212" t="str">
        <f t="shared" si="19"/>
        <v>23211567</v>
      </c>
      <c r="AK212">
        <v>0.79128129241400003</v>
      </c>
      <c r="AL212">
        <f>IF(AK212&lt;'Company Market Shares'!$E$4,1,IF(AND(AK212&gt;'Company Market Shares'!$E$4,AK212&lt;'Company Market Shares'!$E$5),2,IF(AND(AK212&gt;'Company Market Shares'!$E$5,AK212&lt;'Company Market Shares'!$E$6),3,IF(AND(AK212&gt;'Company Market Shares'!$E$6,AK212&lt;'Company Market Shares'!$E$7),4,5))))</f>
        <v>3</v>
      </c>
      <c r="AM212">
        <f>VLOOKUP($U212,'Zone Coordinates'!$D$2:$G$2058,2)</f>
        <v>35.338933900000001</v>
      </c>
      <c r="AN212">
        <f t="shared" si="20"/>
        <v>0.61678075069964056</v>
      </c>
      <c r="AO212">
        <f>VLOOKUP($U212,'Zone Coordinates'!$D$2:$G$2058,3)</f>
        <v>137.0457212</v>
      </c>
      <c r="AP212">
        <f t="shared" si="21"/>
        <v>2.3918990607101942</v>
      </c>
      <c r="AQ212">
        <f>VLOOKUP($AB212,'Zone Coordinates'!$D$2:$G$2058,2)</f>
        <v>35.2912374</v>
      </c>
      <c r="AR212">
        <f t="shared" si="22"/>
        <v>0.61594828973296312</v>
      </c>
      <c r="AS212">
        <f>VLOOKUP($AB212,'Zone Coordinates'!$D$2:$G$2058,3)</f>
        <v>137.58173210000001</v>
      </c>
      <c r="AT212">
        <f t="shared" si="23"/>
        <v>2.4012542157417727</v>
      </c>
    </row>
    <row r="213" spans="1:46" x14ac:dyDescent="0.25">
      <c r="A213">
        <v>1</v>
      </c>
      <c r="B213">
        <v>23234</v>
      </c>
      <c r="C213">
        <v>3</v>
      </c>
      <c r="D213">
        <v>4</v>
      </c>
      <c r="E213" t="str">
        <f t="shared" si="18"/>
        <v>2323434</v>
      </c>
      <c r="F213">
        <v>23234</v>
      </c>
      <c r="G213">
        <v>3</v>
      </c>
      <c r="H213">
        <v>2</v>
      </c>
      <c r="I213">
        <v>3</v>
      </c>
      <c r="J213">
        <v>2</v>
      </c>
      <c r="K213">
        <v>3</v>
      </c>
      <c r="L213">
        <v>3</v>
      </c>
      <c r="M213">
        <v>20</v>
      </c>
      <c r="N213">
        <v>233</v>
      </c>
      <c r="O213">
        <v>25</v>
      </c>
      <c r="P213">
        <v>1520</v>
      </c>
      <c r="Q213">
        <v>3</v>
      </c>
      <c r="R213">
        <v>1</v>
      </c>
      <c r="S213">
        <v>5</v>
      </c>
      <c r="T213">
        <v>6</v>
      </c>
      <c r="U213">
        <v>13109</v>
      </c>
      <c r="V213">
        <v>5</v>
      </c>
      <c r="W213">
        <v>1</v>
      </c>
      <c r="X213">
        <v>11</v>
      </c>
      <c r="Y213">
        <v>9</v>
      </c>
      <c r="Z213">
        <v>2</v>
      </c>
      <c r="AA213">
        <v>2</v>
      </c>
      <c r="AB213">
        <v>23234</v>
      </c>
      <c r="AC213">
        <v>5</v>
      </c>
      <c r="AJ213" t="str">
        <f t="shared" si="19"/>
        <v>23234347</v>
      </c>
      <c r="AK213">
        <v>0.10873207181939915</v>
      </c>
      <c r="AL213">
        <f>IF(AK213&lt;'Company Market Shares'!$E$4,1,IF(AND(AK213&gt;'Company Market Shares'!$E$4,AK213&lt;'Company Market Shares'!$E$5),2,IF(AND(AK213&gt;'Company Market Shares'!$E$5,AK213&lt;'Company Market Shares'!$E$6),3,IF(AND(AK213&gt;'Company Market Shares'!$E$6,AK213&lt;'Company Market Shares'!$E$7),4,5))))</f>
        <v>1</v>
      </c>
      <c r="AM213">
        <f>VLOOKUP($U213,'Zone Coordinates'!$D$2:$G$2058,2)</f>
        <v>35.641585200000002</v>
      </c>
      <c r="AN213">
        <f t="shared" si="20"/>
        <v>0.62206301237008166</v>
      </c>
      <c r="AO213">
        <f>VLOOKUP($U213,'Zone Coordinates'!$D$2:$G$2058,3)</f>
        <v>139.77364299999999</v>
      </c>
      <c r="AP213">
        <f t="shared" si="21"/>
        <v>2.4395102778571243</v>
      </c>
      <c r="AQ213">
        <f>VLOOKUP($AB213,'Zone Coordinates'!$D$2:$G$2058,2)</f>
        <v>35.266612700000003</v>
      </c>
      <c r="AR213">
        <f t="shared" si="22"/>
        <v>0.61551850764064731</v>
      </c>
      <c r="AS213">
        <f>VLOOKUP($AB213,'Zone Coordinates'!$D$2:$G$2058,3)</f>
        <v>136.90441809999999</v>
      </c>
      <c r="AT213">
        <f t="shared" si="23"/>
        <v>2.3894328563719194</v>
      </c>
    </row>
    <row r="214" spans="1:46" x14ac:dyDescent="0.25">
      <c r="A214">
        <v>1</v>
      </c>
      <c r="B214">
        <v>24202</v>
      </c>
      <c r="C214">
        <v>2</v>
      </c>
      <c r="D214">
        <v>2010</v>
      </c>
      <c r="E214" t="str">
        <f t="shared" si="18"/>
        <v>2420222010</v>
      </c>
      <c r="F214">
        <v>24202</v>
      </c>
      <c r="G214">
        <v>2</v>
      </c>
      <c r="H214">
        <v>2</v>
      </c>
      <c r="I214">
        <v>1</v>
      </c>
      <c r="J214">
        <v>2</v>
      </c>
      <c r="K214">
        <v>5</v>
      </c>
      <c r="L214">
        <v>2</v>
      </c>
      <c r="M214">
        <v>20</v>
      </c>
      <c r="N214">
        <v>225</v>
      </c>
      <c r="O214">
        <v>10</v>
      </c>
      <c r="P214">
        <v>1360</v>
      </c>
      <c r="Q214">
        <v>4</v>
      </c>
      <c r="R214">
        <v>1</v>
      </c>
      <c r="S214">
        <v>8</v>
      </c>
      <c r="T214">
        <v>7</v>
      </c>
      <c r="U214">
        <v>13000</v>
      </c>
      <c r="V214">
        <v>5</v>
      </c>
      <c r="W214">
        <v>3</v>
      </c>
      <c r="X214">
        <v>11</v>
      </c>
      <c r="Y214">
        <v>8</v>
      </c>
      <c r="Z214">
        <v>2</v>
      </c>
      <c r="AA214">
        <v>2</v>
      </c>
      <c r="AB214">
        <v>24202</v>
      </c>
      <c r="AC214">
        <v>5</v>
      </c>
      <c r="AJ214" t="str">
        <f t="shared" si="19"/>
        <v>24202220107</v>
      </c>
      <c r="AK214">
        <v>0.22231196541251641</v>
      </c>
      <c r="AL214">
        <f>IF(AK214&lt;'Company Market Shares'!$E$4,1,IF(AND(AK214&gt;'Company Market Shares'!$E$4,AK214&lt;'Company Market Shares'!$E$5),2,IF(AND(AK214&gt;'Company Market Shares'!$E$5,AK214&lt;'Company Market Shares'!$E$6),3,IF(AND(AK214&gt;'Company Market Shares'!$E$6,AK214&lt;'Company Market Shares'!$E$7),4,5))))</f>
        <v>1</v>
      </c>
      <c r="AM214">
        <f>VLOOKUP($U214,'Zone Coordinates'!$D$2:$G$2058,2)</f>
        <v>35.705215799999998</v>
      </c>
      <c r="AN214">
        <f t="shared" si="20"/>
        <v>0.62317357584510114</v>
      </c>
      <c r="AO214">
        <f>VLOOKUP($U214,'Zone Coordinates'!$D$2:$G$2058,3)</f>
        <v>139.78283350000001</v>
      </c>
      <c r="AP214">
        <f t="shared" si="21"/>
        <v>2.4396706823420291</v>
      </c>
      <c r="AQ214">
        <f>VLOOKUP($AB214,'Zone Coordinates'!$D$2:$G$2058,2)</f>
        <v>35.071916299999998</v>
      </c>
      <c r="AR214">
        <f t="shared" si="22"/>
        <v>0.61212041441886733</v>
      </c>
      <c r="AS214">
        <f>VLOOKUP($AB214,'Zone Coordinates'!$D$2:$G$2058,3)</f>
        <v>136.67770530000001</v>
      </c>
      <c r="AT214">
        <f t="shared" si="23"/>
        <v>2.3854759715555045</v>
      </c>
    </row>
    <row r="215" spans="1:46" x14ac:dyDescent="0.25">
      <c r="A215">
        <v>1</v>
      </c>
      <c r="B215">
        <v>24202</v>
      </c>
      <c r="C215">
        <v>2</v>
      </c>
      <c r="D215">
        <v>2010</v>
      </c>
      <c r="E215" t="str">
        <f t="shared" si="18"/>
        <v>2420222010</v>
      </c>
      <c r="F215">
        <v>24202</v>
      </c>
      <c r="G215">
        <v>2</v>
      </c>
      <c r="H215">
        <v>2</v>
      </c>
      <c r="I215">
        <v>1</v>
      </c>
      <c r="J215">
        <v>2</v>
      </c>
      <c r="K215">
        <v>5</v>
      </c>
      <c r="L215">
        <v>5</v>
      </c>
      <c r="M215">
        <v>20</v>
      </c>
      <c r="N215">
        <v>225</v>
      </c>
      <c r="O215">
        <v>10</v>
      </c>
      <c r="P215">
        <v>1360</v>
      </c>
      <c r="Q215">
        <v>4</v>
      </c>
      <c r="R215">
        <v>1</v>
      </c>
      <c r="S215">
        <v>8</v>
      </c>
      <c r="T215">
        <v>7</v>
      </c>
      <c r="U215">
        <v>21000</v>
      </c>
      <c r="V215">
        <v>4</v>
      </c>
      <c r="W215">
        <v>2</v>
      </c>
      <c r="X215">
        <v>11</v>
      </c>
      <c r="Y215">
        <v>8</v>
      </c>
      <c r="Z215">
        <v>2</v>
      </c>
      <c r="AA215">
        <v>2</v>
      </c>
      <c r="AB215">
        <v>24202</v>
      </c>
      <c r="AC215">
        <v>4</v>
      </c>
      <c r="AJ215" t="str">
        <f t="shared" si="19"/>
        <v>24202220107</v>
      </c>
      <c r="AK215">
        <v>0.39498351614270022</v>
      </c>
      <c r="AL215">
        <f>IF(AK215&lt;'Company Market Shares'!$E$4,1,IF(AND(AK215&gt;'Company Market Shares'!$E$4,AK215&lt;'Company Market Shares'!$E$5),2,IF(AND(AK215&gt;'Company Market Shares'!$E$5,AK215&lt;'Company Market Shares'!$E$6),3,IF(AND(AK215&gt;'Company Market Shares'!$E$6,AK215&lt;'Company Market Shares'!$E$7),4,5))))</f>
        <v>1</v>
      </c>
      <c r="AM215">
        <f>VLOOKUP($U215,'Zone Coordinates'!$D$2:$G$2058,2)</f>
        <v>35.543131000000002</v>
      </c>
      <c r="AN215">
        <f t="shared" si="20"/>
        <v>0.62034466241766473</v>
      </c>
      <c r="AO215">
        <f>VLOOKUP($U215,'Zone Coordinates'!$D$2:$G$2058,3)</f>
        <v>136.8861857</v>
      </c>
      <c r="AP215">
        <f t="shared" si="21"/>
        <v>2.3891146409613788</v>
      </c>
      <c r="AQ215">
        <f>VLOOKUP($AB215,'Zone Coordinates'!$D$2:$G$2058,2)</f>
        <v>35.071916299999998</v>
      </c>
      <c r="AR215">
        <f t="shared" si="22"/>
        <v>0.61212041441886733</v>
      </c>
      <c r="AS215">
        <f>VLOOKUP($AB215,'Zone Coordinates'!$D$2:$G$2058,3)</f>
        <v>136.67770530000001</v>
      </c>
      <c r="AT215">
        <f t="shared" si="23"/>
        <v>2.3854759715555045</v>
      </c>
    </row>
    <row r="216" spans="1:46" x14ac:dyDescent="0.25">
      <c r="A216">
        <v>1</v>
      </c>
      <c r="B216">
        <v>24202</v>
      </c>
      <c r="C216">
        <v>4</v>
      </c>
      <c r="D216">
        <v>1004</v>
      </c>
      <c r="E216" t="str">
        <f t="shared" si="18"/>
        <v>2420241004</v>
      </c>
      <c r="F216">
        <v>24202</v>
      </c>
      <c r="G216">
        <v>4</v>
      </c>
      <c r="H216">
        <v>1</v>
      </c>
      <c r="I216">
        <v>1</v>
      </c>
      <c r="J216">
        <v>1</v>
      </c>
      <c r="K216">
        <v>2</v>
      </c>
      <c r="L216">
        <v>1</v>
      </c>
      <c r="M216">
        <v>20</v>
      </c>
      <c r="N216">
        <v>140</v>
      </c>
      <c r="O216">
        <v>6</v>
      </c>
      <c r="P216">
        <v>740</v>
      </c>
      <c r="Q216">
        <v>3</v>
      </c>
      <c r="R216">
        <v>1</v>
      </c>
      <c r="S216">
        <v>7</v>
      </c>
      <c r="T216">
        <v>7</v>
      </c>
      <c r="U216">
        <v>24202</v>
      </c>
      <c r="V216">
        <v>4</v>
      </c>
      <c r="AB216">
        <v>23105</v>
      </c>
      <c r="AC216">
        <v>4</v>
      </c>
      <c r="AD216">
        <v>3</v>
      </c>
      <c r="AE216">
        <v>11</v>
      </c>
      <c r="AJ216" t="str">
        <f t="shared" si="19"/>
        <v>24202410047</v>
      </c>
      <c r="AK216">
        <v>0.3693935064698195</v>
      </c>
      <c r="AL216">
        <f>IF(AK216&lt;'Company Market Shares'!$E$4,1,IF(AND(AK216&gt;'Company Market Shares'!$E$4,AK216&lt;'Company Market Shares'!$E$5),2,IF(AND(AK216&gt;'Company Market Shares'!$E$5,AK216&lt;'Company Market Shares'!$E$6),3,IF(AND(AK216&gt;'Company Market Shares'!$E$6,AK216&lt;'Company Market Shares'!$E$7),4,5))))</f>
        <v>1</v>
      </c>
      <c r="AM216">
        <f>VLOOKUP($U216,'Zone Coordinates'!$D$2:$G$2058,2)</f>
        <v>35.071916299999998</v>
      </c>
      <c r="AN216">
        <f t="shared" si="20"/>
        <v>0.61212041441886733</v>
      </c>
      <c r="AO216">
        <f>VLOOKUP($U216,'Zone Coordinates'!$D$2:$G$2058,3)</f>
        <v>136.67770530000001</v>
      </c>
      <c r="AP216">
        <f t="shared" si="21"/>
        <v>2.3854759715555045</v>
      </c>
      <c r="AQ216">
        <f>VLOOKUP($AB216,'Zone Coordinates'!$D$2:$G$2058,2)</f>
        <v>35.191659999999999</v>
      </c>
      <c r="AR216">
        <f t="shared" si="22"/>
        <v>0.61421033624238763</v>
      </c>
      <c r="AS216">
        <f>VLOOKUP($AB216,'Zone Coordinates'!$D$2:$G$2058,3)</f>
        <v>136.8930234</v>
      </c>
      <c r="AT216">
        <f t="shared" si="23"/>
        <v>2.3892339813396428</v>
      </c>
    </row>
    <row r="217" spans="1:46" x14ac:dyDescent="0.25">
      <c r="A217">
        <v>1</v>
      </c>
      <c r="B217">
        <v>24202</v>
      </c>
      <c r="C217">
        <v>4</v>
      </c>
      <c r="D217">
        <v>1004</v>
      </c>
      <c r="E217" t="str">
        <f t="shared" si="18"/>
        <v>2420241004</v>
      </c>
      <c r="F217">
        <v>24202</v>
      </c>
      <c r="G217">
        <v>4</v>
      </c>
      <c r="H217">
        <v>1</v>
      </c>
      <c r="I217">
        <v>1</v>
      </c>
      <c r="J217">
        <v>2</v>
      </c>
      <c r="K217">
        <v>2</v>
      </c>
      <c r="L217">
        <v>1</v>
      </c>
      <c r="M217">
        <v>20</v>
      </c>
      <c r="N217">
        <v>140</v>
      </c>
      <c r="O217">
        <v>6</v>
      </c>
      <c r="P217">
        <v>740</v>
      </c>
      <c r="Q217">
        <v>3</v>
      </c>
      <c r="R217">
        <v>1</v>
      </c>
      <c r="S217">
        <v>7</v>
      </c>
      <c r="T217">
        <v>7</v>
      </c>
      <c r="U217">
        <v>27126</v>
      </c>
      <c r="V217">
        <v>6</v>
      </c>
      <c r="W217">
        <v>1</v>
      </c>
      <c r="X217">
        <v>11</v>
      </c>
      <c r="Y217">
        <v>2</v>
      </c>
      <c r="Z217">
        <v>1</v>
      </c>
      <c r="AA217">
        <v>4</v>
      </c>
      <c r="AB217">
        <v>24202</v>
      </c>
      <c r="AC217">
        <v>6</v>
      </c>
      <c r="AJ217" t="str">
        <f t="shared" si="19"/>
        <v>24202410047</v>
      </c>
      <c r="AK217">
        <v>0.62700919105117736</v>
      </c>
      <c r="AL217">
        <f>IF(AK217&lt;'Company Market Shares'!$E$4,1,IF(AND(AK217&gt;'Company Market Shares'!$E$4,AK217&lt;'Company Market Shares'!$E$5),2,IF(AND(AK217&gt;'Company Market Shares'!$E$5,AK217&lt;'Company Market Shares'!$E$6),3,IF(AND(AK217&gt;'Company Market Shares'!$E$6,AK217&lt;'Company Market Shares'!$E$7),4,5))))</f>
        <v>2</v>
      </c>
      <c r="AM217">
        <f>VLOOKUP($U217,'Zone Coordinates'!$D$2:$G$2058,2)</f>
        <v>34.644326200000002</v>
      </c>
      <c r="AN217">
        <f t="shared" si="20"/>
        <v>0.60465755932493559</v>
      </c>
      <c r="AO217">
        <f>VLOOKUP($U217,'Zone Coordinates'!$D$2:$G$2058,3)</f>
        <v>135.58727669999999</v>
      </c>
      <c r="AP217">
        <f t="shared" si="21"/>
        <v>2.3664444022275917</v>
      </c>
      <c r="AQ217">
        <f>VLOOKUP($AB217,'Zone Coordinates'!$D$2:$G$2058,2)</f>
        <v>35.071916299999998</v>
      </c>
      <c r="AR217">
        <f t="shared" si="22"/>
        <v>0.61212041441886733</v>
      </c>
      <c r="AS217">
        <f>VLOOKUP($AB217,'Zone Coordinates'!$D$2:$G$2058,3)</f>
        <v>136.67770530000001</v>
      </c>
      <c r="AT217">
        <f t="shared" si="23"/>
        <v>2.3854759715555045</v>
      </c>
    </row>
    <row r="218" spans="1:46" x14ac:dyDescent="0.25">
      <c r="A218">
        <v>1</v>
      </c>
      <c r="B218">
        <v>24202</v>
      </c>
      <c r="C218">
        <v>4</v>
      </c>
      <c r="D218">
        <v>1004</v>
      </c>
      <c r="E218" t="str">
        <f t="shared" si="18"/>
        <v>2420241004</v>
      </c>
      <c r="F218">
        <v>24202</v>
      </c>
      <c r="G218">
        <v>4</v>
      </c>
      <c r="H218">
        <v>1</v>
      </c>
      <c r="I218">
        <v>1</v>
      </c>
      <c r="J218">
        <v>2</v>
      </c>
      <c r="K218">
        <v>2</v>
      </c>
      <c r="L218">
        <v>2</v>
      </c>
      <c r="M218">
        <v>20</v>
      </c>
      <c r="N218">
        <v>140</v>
      </c>
      <c r="O218">
        <v>6</v>
      </c>
      <c r="P218">
        <v>740</v>
      </c>
      <c r="Q218">
        <v>3</v>
      </c>
      <c r="R218">
        <v>1</v>
      </c>
      <c r="S218">
        <v>8</v>
      </c>
      <c r="T218">
        <v>7</v>
      </c>
      <c r="U218">
        <v>23105</v>
      </c>
      <c r="V218">
        <v>4</v>
      </c>
      <c r="W218">
        <v>1</v>
      </c>
      <c r="AB218">
        <v>24202</v>
      </c>
      <c r="AC218">
        <v>4</v>
      </c>
      <c r="AJ218" t="str">
        <f t="shared" si="19"/>
        <v>24202410047</v>
      </c>
      <c r="AK218">
        <v>0.39815576747127235</v>
      </c>
      <c r="AL218">
        <f>IF(AK218&lt;'Company Market Shares'!$E$4,1,IF(AND(AK218&gt;'Company Market Shares'!$E$4,AK218&lt;'Company Market Shares'!$E$5),2,IF(AND(AK218&gt;'Company Market Shares'!$E$5,AK218&lt;'Company Market Shares'!$E$6),3,IF(AND(AK218&gt;'Company Market Shares'!$E$6,AK218&lt;'Company Market Shares'!$E$7),4,5))))</f>
        <v>1</v>
      </c>
      <c r="AM218">
        <f>VLOOKUP($U218,'Zone Coordinates'!$D$2:$G$2058,2)</f>
        <v>35.191659999999999</v>
      </c>
      <c r="AN218">
        <f t="shared" si="20"/>
        <v>0.61421033624238763</v>
      </c>
      <c r="AO218">
        <f>VLOOKUP($U218,'Zone Coordinates'!$D$2:$G$2058,3)</f>
        <v>136.8930234</v>
      </c>
      <c r="AP218">
        <f t="shared" si="21"/>
        <v>2.3892339813396428</v>
      </c>
      <c r="AQ218">
        <f>VLOOKUP($AB218,'Zone Coordinates'!$D$2:$G$2058,2)</f>
        <v>35.071916299999998</v>
      </c>
      <c r="AR218">
        <f t="shared" si="22"/>
        <v>0.61212041441886733</v>
      </c>
      <c r="AS218">
        <f>VLOOKUP($AB218,'Zone Coordinates'!$D$2:$G$2058,3)</f>
        <v>136.67770530000001</v>
      </c>
      <c r="AT218">
        <f t="shared" si="23"/>
        <v>2.3854759715555045</v>
      </c>
    </row>
    <row r="219" spans="1:46" x14ac:dyDescent="0.25">
      <c r="A219">
        <v>1</v>
      </c>
      <c r="B219">
        <v>24210</v>
      </c>
      <c r="C219">
        <v>2</v>
      </c>
      <c r="D219">
        <v>3001</v>
      </c>
      <c r="E219" t="str">
        <f t="shared" si="18"/>
        <v>2421023001</v>
      </c>
      <c r="F219">
        <v>24210</v>
      </c>
      <c r="G219">
        <v>2</v>
      </c>
      <c r="H219">
        <v>3</v>
      </c>
      <c r="I219">
        <v>1</v>
      </c>
      <c r="J219">
        <v>2</v>
      </c>
      <c r="K219">
        <v>17</v>
      </c>
      <c r="L219">
        <v>5</v>
      </c>
      <c r="M219">
        <v>20</v>
      </c>
      <c r="N219">
        <v>171</v>
      </c>
      <c r="O219">
        <v>9</v>
      </c>
      <c r="P219">
        <v>180</v>
      </c>
      <c r="Q219">
        <v>4</v>
      </c>
      <c r="R219">
        <v>1</v>
      </c>
      <c r="S219">
        <v>9</v>
      </c>
      <c r="T219">
        <v>7</v>
      </c>
      <c r="U219">
        <v>13116</v>
      </c>
      <c r="V219">
        <v>5</v>
      </c>
      <c r="W219">
        <v>1</v>
      </c>
      <c r="X219">
        <v>11</v>
      </c>
      <c r="Y219">
        <v>8</v>
      </c>
      <c r="Z219">
        <v>2</v>
      </c>
      <c r="AA219">
        <v>2</v>
      </c>
      <c r="AB219">
        <v>24210</v>
      </c>
      <c r="AC219">
        <v>5</v>
      </c>
      <c r="AJ219" t="str">
        <f t="shared" si="19"/>
        <v>24210230017</v>
      </c>
      <c r="AK219">
        <v>0.83701197766918378</v>
      </c>
      <c r="AL219">
        <f>IF(AK219&lt;'Company Market Shares'!$E$4,1,IF(AND(AK219&gt;'Company Market Shares'!$E$4,AK219&lt;'Company Market Shares'!$E$5),2,IF(AND(AK219&gt;'Company Market Shares'!$E$5,AK219&lt;'Company Market Shares'!$E$6),3,IF(AND(AK219&gt;'Company Market Shares'!$E$6,AK219&lt;'Company Market Shares'!$E$7),4,5))))</f>
        <v>3</v>
      </c>
      <c r="AM219">
        <f>VLOOKUP($U219,'Zone Coordinates'!$D$2:$G$2058,2)</f>
        <v>35.745996699999999</v>
      </c>
      <c r="AN219">
        <f t="shared" si="20"/>
        <v>0.62388533682202774</v>
      </c>
      <c r="AO219">
        <f>VLOOKUP($U219,'Zone Coordinates'!$D$2:$G$2058,3)</f>
        <v>139.75266360000001</v>
      </c>
      <c r="AP219">
        <f t="shared" si="21"/>
        <v>2.4391441182520315</v>
      </c>
      <c r="AQ219">
        <f>VLOOKUP($AB219,'Zone Coordinates'!$D$2:$G$2058,2)</f>
        <v>34.953103300000002</v>
      </c>
      <c r="AR219">
        <f t="shared" si="22"/>
        <v>0.61004673637469531</v>
      </c>
      <c r="AS219">
        <f>VLOOKUP($AB219,'Zone Coordinates'!$D$2:$G$2058,3)</f>
        <v>136.49635129999999</v>
      </c>
      <c r="AT219">
        <f t="shared" si="23"/>
        <v>2.3823107471438418</v>
      </c>
    </row>
    <row r="220" spans="1:46" x14ac:dyDescent="0.25">
      <c r="A220">
        <v>1</v>
      </c>
      <c r="B220">
        <v>24210</v>
      </c>
      <c r="C220">
        <v>2</v>
      </c>
      <c r="D220">
        <v>3001</v>
      </c>
      <c r="E220" t="str">
        <f t="shared" si="18"/>
        <v>2421023001</v>
      </c>
      <c r="F220">
        <v>24210</v>
      </c>
      <c r="G220">
        <v>2</v>
      </c>
      <c r="H220">
        <v>3</v>
      </c>
      <c r="I220">
        <v>1</v>
      </c>
      <c r="J220">
        <v>2</v>
      </c>
      <c r="K220">
        <v>17</v>
      </c>
      <c r="L220">
        <v>6</v>
      </c>
      <c r="M220">
        <v>20</v>
      </c>
      <c r="N220">
        <v>171</v>
      </c>
      <c r="O220">
        <v>9</v>
      </c>
      <c r="P220">
        <v>180</v>
      </c>
      <c r="Q220">
        <v>4</v>
      </c>
      <c r="R220">
        <v>1</v>
      </c>
      <c r="S220">
        <v>9</v>
      </c>
      <c r="T220">
        <v>7</v>
      </c>
      <c r="U220">
        <v>13112</v>
      </c>
      <c r="V220">
        <v>5</v>
      </c>
      <c r="W220">
        <v>1</v>
      </c>
      <c r="X220">
        <v>11</v>
      </c>
      <c r="Y220">
        <v>8</v>
      </c>
      <c r="Z220">
        <v>2</v>
      </c>
      <c r="AA220">
        <v>2</v>
      </c>
      <c r="AB220">
        <v>24210</v>
      </c>
      <c r="AC220">
        <v>5</v>
      </c>
      <c r="AJ220" t="str">
        <f t="shared" si="19"/>
        <v>24210230017</v>
      </c>
      <c r="AK220">
        <v>0.58613625147423065</v>
      </c>
      <c r="AL220">
        <f>IF(AK220&lt;'Company Market Shares'!$E$4,1,IF(AND(AK220&gt;'Company Market Shares'!$E$4,AK220&lt;'Company Market Shares'!$E$5),2,IF(AND(AK220&gt;'Company Market Shares'!$E$5,AK220&lt;'Company Market Shares'!$E$6),3,IF(AND(AK220&gt;'Company Market Shares'!$E$6,AK220&lt;'Company Market Shares'!$E$7),4,5))))</f>
        <v>2</v>
      </c>
      <c r="AM220">
        <f>VLOOKUP($U220,'Zone Coordinates'!$D$2:$G$2058,2)</f>
        <v>35.682973699999998</v>
      </c>
      <c r="AN220">
        <f t="shared" si="20"/>
        <v>0.6227853779675433</v>
      </c>
      <c r="AO220">
        <f>VLOOKUP($U220,'Zone Coordinates'!$D$2:$G$2058,3)</f>
        <v>139.68656010000001</v>
      </c>
      <c r="AP220">
        <f t="shared" si="21"/>
        <v>2.4379903945299395</v>
      </c>
      <c r="AQ220">
        <f>VLOOKUP($AB220,'Zone Coordinates'!$D$2:$G$2058,2)</f>
        <v>34.953103300000002</v>
      </c>
      <c r="AR220">
        <f t="shared" si="22"/>
        <v>0.61004673637469531</v>
      </c>
      <c r="AS220">
        <f>VLOOKUP($AB220,'Zone Coordinates'!$D$2:$G$2058,3)</f>
        <v>136.49635129999999</v>
      </c>
      <c r="AT220">
        <f t="shared" si="23"/>
        <v>2.3823107471438418</v>
      </c>
    </row>
    <row r="221" spans="1:46" x14ac:dyDescent="0.25">
      <c r="A221">
        <v>1</v>
      </c>
      <c r="B221">
        <v>24210</v>
      </c>
      <c r="C221">
        <v>2</v>
      </c>
      <c r="D221">
        <v>3001</v>
      </c>
      <c r="E221" t="str">
        <f t="shared" si="18"/>
        <v>2421023001</v>
      </c>
      <c r="F221">
        <v>24210</v>
      </c>
      <c r="G221">
        <v>2</v>
      </c>
      <c r="H221">
        <v>3</v>
      </c>
      <c r="I221">
        <v>1</v>
      </c>
      <c r="J221">
        <v>2</v>
      </c>
      <c r="K221">
        <v>17</v>
      </c>
      <c r="L221">
        <v>7</v>
      </c>
      <c r="M221">
        <v>20</v>
      </c>
      <c r="N221">
        <v>171</v>
      </c>
      <c r="O221">
        <v>9</v>
      </c>
      <c r="P221">
        <v>180</v>
      </c>
      <c r="Q221">
        <v>4</v>
      </c>
      <c r="R221">
        <v>1</v>
      </c>
      <c r="S221">
        <v>9</v>
      </c>
      <c r="T221">
        <v>7</v>
      </c>
      <c r="U221">
        <v>14100</v>
      </c>
      <c r="V221">
        <v>5</v>
      </c>
      <c r="W221">
        <v>1</v>
      </c>
      <c r="X221">
        <v>11</v>
      </c>
      <c r="Y221">
        <v>8</v>
      </c>
      <c r="Z221">
        <v>2</v>
      </c>
      <c r="AA221">
        <v>2</v>
      </c>
      <c r="AB221">
        <v>24210</v>
      </c>
      <c r="AC221">
        <v>5</v>
      </c>
      <c r="AJ221" t="str">
        <f t="shared" si="19"/>
        <v>24210230017</v>
      </c>
      <c r="AK221">
        <v>0.53814219223495896</v>
      </c>
      <c r="AL221">
        <f>IF(AK221&lt;'Company Market Shares'!$E$4,1,IF(AND(AK221&gt;'Company Market Shares'!$E$4,AK221&lt;'Company Market Shares'!$E$5),2,IF(AND(AK221&gt;'Company Market Shares'!$E$5,AK221&lt;'Company Market Shares'!$E$6),3,IF(AND(AK221&gt;'Company Market Shares'!$E$6,AK221&lt;'Company Market Shares'!$E$7),4,5))))</f>
        <v>2</v>
      </c>
      <c r="AM221">
        <f>VLOOKUP($U221,'Zone Coordinates'!$D$2:$G$2058,2)</f>
        <v>35.416974799999998</v>
      </c>
      <c r="AN221">
        <f t="shared" si="20"/>
        <v>0.61814282135586018</v>
      </c>
      <c r="AO221">
        <f>VLOOKUP($U221,'Zone Coordinates'!$D$2:$G$2058,3)</f>
        <v>139.56472550000001</v>
      </c>
      <c r="AP221">
        <f t="shared" si="21"/>
        <v>2.4358639796170891</v>
      </c>
      <c r="AQ221">
        <f>VLOOKUP($AB221,'Zone Coordinates'!$D$2:$G$2058,2)</f>
        <v>34.953103300000002</v>
      </c>
      <c r="AR221">
        <f t="shared" si="22"/>
        <v>0.61004673637469531</v>
      </c>
      <c r="AS221">
        <f>VLOOKUP($AB221,'Zone Coordinates'!$D$2:$G$2058,3)</f>
        <v>136.49635129999999</v>
      </c>
      <c r="AT221">
        <f t="shared" si="23"/>
        <v>2.3823107471438418</v>
      </c>
    </row>
    <row r="222" spans="1:46" x14ac:dyDescent="0.25">
      <c r="A222">
        <v>1</v>
      </c>
      <c r="B222">
        <v>24210</v>
      </c>
      <c r="C222">
        <v>2</v>
      </c>
      <c r="D222">
        <v>3001</v>
      </c>
      <c r="E222" t="str">
        <f t="shared" si="18"/>
        <v>2421023001</v>
      </c>
      <c r="F222">
        <v>24210</v>
      </c>
      <c r="G222">
        <v>2</v>
      </c>
      <c r="H222">
        <v>3</v>
      </c>
      <c r="I222">
        <v>1</v>
      </c>
      <c r="J222">
        <v>2</v>
      </c>
      <c r="K222">
        <v>17</v>
      </c>
      <c r="L222">
        <v>14</v>
      </c>
      <c r="M222">
        <v>20</v>
      </c>
      <c r="N222">
        <v>171</v>
      </c>
      <c r="O222">
        <v>9</v>
      </c>
      <c r="P222">
        <v>180</v>
      </c>
      <c r="Q222">
        <v>4</v>
      </c>
      <c r="R222">
        <v>1</v>
      </c>
      <c r="S222">
        <v>9</v>
      </c>
      <c r="T222">
        <v>7</v>
      </c>
      <c r="U222">
        <v>3206</v>
      </c>
      <c r="V222">
        <v>5</v>
      </c>
      <c r="W222">
        <v>1</v>
      </c>
      <c r="X222">
        <v>11</v>
      </c>
      <c r="Y222">
        <v>8</v>
      </c>
      <c r="Z222">
        <v>2</v>
      </c>
      <c r="AA222">
        <v>2</v>
      </c>
      <c r="AB222">
        <v>24210</v>
      </c>
      <c r="AC222">
        <v>5</v>
      </c>
      <c r="AJ222" t="str">
        <f t="shared" si="19"/>
        <v>24210230017</v>
      </c>
      <c r="AK222">
        <v>0.93484150083447159</v>
      </c>
      <c r="AL222">
        <f>IF(AK222&lt;'Company Market Shares'!$E$4,1,IF(AND(AK222&gt;'Company Market Shares'!$E$4,AK222&lt;'Company Market Shares'!$E$5),2,IF(AND(AK222&gt;'Company Market Shares'!$E$5,AK222&lt;'Company Market Shares'!$E$6),3,IF(AND(AK222&gt;'Company Market Shares'!$E$6,AK222&lt;'Company Market Shares'!$E$7),4,5))))</f>
        <v>4</v>
      </c>
      <c r="AM222">
        <f>VLOOKUP($U222,'Zone Coordinates'!$D$2:$G$2058,2)</f>
        <v>39.481258799999999</v>
      </c>
      <c r="AN222">
        <f t="shared" si="20"/>
        <v>0.68907795889198542</v>
      </c>
      <c r="AO222">
        <f>VLOOKUP($U222,'Zone Coordinates'!$D$2:$G$2058,3)</f>
        <v>141.25407809999999</v>
      </c>
      <c r="AP222">
        <f t="shared" si="21"/>
        <v>2.4653487447142157</v>
      </c>
      <c r="AQ222">
        <f>VLOOKUP($AB222,'Zone Coordinates'!$D$2:$G$2058,2)</f>
        <v>34.953103300000002</v>
      </c>
      <c r="AR222">
        <f t="shared" si="22"/>
        <v>0.61004673637469531</v>
      </c>
      <c r="AS222">
        <f>VLOOKUP($AB222,'Zone Coordinates'!$D$2:$G$2058,3)</f>
        <v>136.49635129999999</v>
      </c>
      <c r="AT222">
        <f t="shared" si="23"/>
        <v>2.3823107471438418</v>
      </c>
    </row>
    <row r="223" spans="1:46" x14ac:dyDescent="0.25">
      <c r="A223">
        <v>1</v>
      </c>
      <c r="B223">
        <v>24210</v>
      </c>
      <c r="C223">
        <v>2</v>
      </c>
      <c r="D223">
        <v>3001</v>
      </c>
      <c r="E223" t="str">
        <f t="shared" si="18"/>
        <v>2421023001</v>
      </c>
      <c r="F223">
        <v>24210</v>
      </c>
      <c r="G223">
        <v>2</v>
      </c>
      <c r="H223">
        <v>3</v>
      </c>
      <c r="I223">
        <v>1</v>
      </c>
      <c r="J223">
        <v>2</v>
      </c>
      <c r="K223">
        <v>17</v>
      </c>
      <c r="L223">
        <v>16</v>
      </c>
      <c r="M223">
        <v>20</v>
      </c>
      <c r="N223">
        <v>171</v>
      </c>
      <c r="O223">
        <v>9</v>
      </c>
      <c r="P223">
        <v>180</v>
      </c>
      <c r="Q223">
        <v>4</v>
      </c>
      <c r="R223">
        <v>1</v>
      </c>
      <c r="S223">
        <v>9</v>
      </c>
      <c r="T223">
        <v>7</v>
      </c>
      <c r="U223">
        <v>27227</v>
      </c>
      <c r="V223">
        <v>6</v>
      </c>
      <c r="W223">
        <v>1</v>
      </c>
      <c r="X223">
        <v>11</v>
      </c>
      <c r="Y223">
        <v>8</v>
      </c>
      <c r="Z223">
        <v>2</v>
      </c>
      <c r="AA223">
        <v>2</v>
      </c>
      <c r="AB223">
        <v>24210</v>
      </c>
      <c r="AC223">
        <v>6</v>
      </c>
      <c r="AJ223" t="str">
        <f t="shared" si="19"/>
        <v>24210230017</v>
      </c>
      <c r="AK223">
        <v>0.99081022648892147</v>
      </c>
      <c r="AL223">
        <f>IF(AK223&lt;'Company Market Shares'!$E$4,1,IF(AND(AK223&gt;'Company Market Shares'!$E$4,AK223&lt;'Company Market Shares'!$E$5),2,IF(AND(AK223&gt;'Company Market Shares'!$E$5,AK223&lt;'Company Market Shares'!$E$6),3,IF(AND(AK223&gt;'Company Market Shares'!$E$6,AK223&lt;'Company Market Shares'!$E$7),4,5))))</f>
        <v>5</v>
      </c>
      <c r="AM223">
        <f>VLOOKUP($U223,'Zone Coordinates'!$D$2:$G$2058,2)</f>
        <v>34.704236299999998</v>
      </c>
      <c r="AN223">
        <f t="shared" si="20"/>
        <v>0.60570318782513455</v>
      </c>
      <c r="AO223">
        <f>VLOOKUP($U223,'Zone Coordinates'!$D$2:$G$2058,3)</f>
        <v>135.6790939</v>
      </c>
      <c r="AP223">
        <f t="shared" si="21"/>
        <v>2.3680469146775538</v>
      </c>
      <c r="AQ223">
        <f>VLOOKUP($AB223,'Zone Coordinates'!$D$2:$G$2058,2)</f>
        <v>34.953103300000002</v>
      </c>
      <c r="AR223">
        <f t="shared" si="22"/>
        <v>0.61004673637469531</v>
      </c>
      <c r="AS223">
        <f>VLOOKUP($AB223,'Zone Coordinates'!$D$2:$G$2058,3)</f>
        <v>136.49635129999999</v>
      </c>
      <c r="AT223">
        <f t="shared" si="23"/>
        <v>2.3823107471438418</v>
      </c>
    </row>
    <row r="224" spans="1:46" x14ac:dyDescent="0.25">
      <c r="A224">
        <v>1</v>
      </c>
      <c r="B224">
        <v>24341</v>
      </c>
      <c r="C224">
        <v>2</v>
      </c>
      <c r="D224">
        <v>1002</v>
      </c>
      <c r="E224" t="str">
        <f t="shared" si="18"/>
        <v>2434121002</v>
      </c>
      <c r="F224">
        <v>24341</v>
      </c>
      <c r="G224">
        <v>2</v>
      </c>
      <c r="H224">
        <v>1</v>
      </c>
      <c r="I224">
        <v>1</v>
      </c>
      <c r="J224">
        <v>2</v>
      </c>
      <c r="K224">
        <v>3</v>
      </c>
      <c r="L224">
        <v>1</v>
      </c>
      <c r="M224">
        <v>20</v>
      </c>
      <c r="N224">
        <v>131</v>
      </c>
      <c r="O224">
        <v>4</v>
      </c>
      <c r="P224">
        <v>1440</v>
      </c>
      <c r="Q224">
        <v>3</v>
      </c>
      <c r="R224">
        <v>1</v>
      </c>
      <c r="S224">
        <v>8</v>
      </c>
      <c r="T224">
        <v>7</v>
      </c>
      <c r="U224">
        <v>23106</v>
      </c>
      <c r="V224">
        <v>4</v>
      </c>
      <c r="W224">
        <v>7</v>
      </c>
      <c r="X224">
        <v>8</v>
      </c>
      <c r="Y224">
        <v>3</v>
      </c>
      <c r="Z224">
        <v>1</v>
      </c>
      <c r="AB224">
        <v>24341</v>
      </c>
      <c r="AC224">
        <v>4</v>
      </c>
      <c r="AJ224" t="str">
        <f t="shared" si="19"/>
        <v>24341210027</v>
      </c>
      <c r="AK224">
        <v>0.40008170873982851</v>
      </c>
      <c r="AL224">
        <f>IF(AK224&lt;'Company Market Shares'!$E$4,1,IF(AND(AK224&gt;'Company Market Shares'!$E$4,AK224&lt;'Company Market Shares'!$E$5),2,IF(AND(AK224&gt;'Company Market Shares'!$E$5,AK224&lt;'Company Market Shares'!$E$6),3,IF(AND(AK224&gt;'Company Market Shares'!$E$6,AK224&lt;'Company Market Shares'!$E$7),4,5))))</f>
        <v>1</v>
      </c>
      <c r="AM224">
        <f>VLOOKUP($U224,'Zone Coordinates'!$D$2:$G$2058,2)</f>
        <v>35.187503599999999</v>
      </c>
      <c r="AN224">
        <f t="shared" si="20"/>
        <v>0.61413779337735774</v>
      </c>
      <c r="AO224">
        <f>VLOOKUP($U224,'Zone Coordinates'!$D$2:$G$2058,3)</f>
        <v>136.92979410000001</v>
      </c>
      <c r="AP224">
        <f t="shared" si="21"/>
        <v>2.3898757511229056</v>
      </c>
      <c r="AQ224">
        <f>VLOOKUP($AB224,'Zone Coordinates'!$D$2:$G$2058,2)</f>
        <v>35.092967600000001</v>
      </c>
      <c r="AR224">
        <f t="shared" si="22"/>
        <v>0.61248782891569242</v>
      </c>
      <c r="AS224">
        <f>VLOOKUP($AB224,'Zone Coordinates'!$D$2:$G$2058,3)</f>
        <v>136.5590953</v>
      </c>
      <c r="AT224">
        <f t="shared" si="23"/>
        <v>2.3834058365297133</v>
      </c>
    </row>
    <row r="225" spans="1:46" x14ac:dyDescent="0.25">
      <c r="A225">
        <v>1</v>
      </c>
      <c r="B225">
        <v>23206</v>
      </c>
      <c r="C225">
        <v>1</v>
      </c>
      <c r="D225">
        <v>97</v>
      </c>
      <c r="E225" t="str">
        <f t="shared" si="18"/>
        <v>23206197</v>
      </c>
      <c r="F225">
        <v>23206</v>
      </c>
      <c r="G225">
        <v>1</v>
      </c>
      <c r="H225">
        <v>2</v>
      </c>
      <c r="I225">
        <v>1</v>
      </c>
      <c r="J225">
        <v>1</v>
      </c>
      <c r="K225">
        <v>20</v>
      </c>
      <c r="L225">
        <v>4</v>
      </c>
      <c r="M225">
        <v>23</v>
      </c>
      <c r="N225">
        <v>161</v>
      </c>
      <c r="O225">
        <v>7</v>
      </c>
      <c r="P225">
        <v>161</v>
      </c>
      <c r="Q225">
        <v>4</v>
      </c>
      <c r="R225">
        <v>1</v>
      </c>
      <c r="S225">
        <v>6</v>
      </c>
      <c r="T225">
        <v>6</v>
      </c>
      <c r="U225">
        <v>23206</v>
      </c>
      <c r="V225">
        <v>5</v>
      </c>
      <c r="AB225">
        <v>20201</v>
      </c>
      <c r="AC225">
        <v>5</v>
      </c>
      <c r="AD225">
        <v>1</v>
      </c>
      <c r="AE225">
        <v>4</v>
      </c>
      <c r="AF225">
        <v>8</v>
      </c>
      <c r="AG225">
        <v>2</v>
      </c>
      <c r="AI225">
        <v>1</v>
      </c>
      <c r="AJ225" t="str">
        <f t="shared" si="19"/>
        <v>232061977</v>
      </c>
      <c r="AK225">
        <v>0.51939862457561325</v>
      </c>
      <c r="AL225">
        <f>IF(AK225&lt;'Company Market Shares'!$E$4,1,IF(AND(AK225&gt;'Company Market Shares'!$E$4,AK225&lt;'Company Market Shares'!$E$5),2,IF(AND(AK225&gt;'Company Market Shares'!$E$5,AK225&lt;'Company Market Shares'!$E$6),3,IF(AND(AK225&gt;'Company Market Shares'!$E$6,AK225&lt;'Company Market Shares'!$E$7),4,5))))</f>
        <v>2</v>
      </c>
      <c r="AM225">
        <f>VLOOKUP($U225,'Zone Coordinates'!$D$2:$G$2058,2)</f>
        <v>35.339554399999997</v>
      </c>
      <c r="AN225">
        <f t="shared" si="20"/>
        <v>0.61679158046764915</v>
      </c>
      <c r="AO225">
        <f>VLOOKUP($U225,'Zone Coordinates'!$D$2:$G$2058,3)</f>
        <v>137.09756680000001</v>
      </c>
      <c r="AP225">
        <f t="shared" si="21"/>
        <v>2.3928039371328662</v>
      </c>
      <c r="AQ225">
        <f>VLOOKUP($AB225,'Zone Coordinates'!$D$2:$G$2058,2)</f>
        <v>36.835842</v>
      </c>
      <c r="AR225">
        <f t="shared" si="22"/>
        <v>0.64290672564441309</v>
      </c>
      <c r="AS225">
        <f>VLOOKUP($AB225,'Zone Coordinates'!$D$2:$G$2058,3)</f>
        <v>138.31907219999999</v>
      </c>
      <c r="AT225">
        <f t="shared" si="23"/>
        <v>2.4141232281937564</v>
      </c>
    </row>
    <row r="226" spans="1:46" x14ac:dyDescent="0.25">
      <c r="A226">
        <v>1</v>
      </c>
      <c r="B226">
        <v>21361</v>
      </c>
      <c r="C226">
        <v>1</v>
      </c>
      <c r="D226">
        <v>10</v>
      </c>
      <c r="E226" t="str">
        <f t="shared" si="18"/>
        <v>21361110</v>
      </c>
      <c r="F226">
        <v>21361</v>
      </c>
      <c r="G226">
        <v>1</v>
      </c>
      <c r="H226">
        <v>2</v>
      </c>
      <c r="I226">
        <v>1</v>
      </c>
      <c r="J226">
        <v>1</v>
      </c>
      <c r="K226">
        <v>20</v>
      </c>
      <c r="L226">
        <v>19</v>
      </c>
      <c r="M226">
        <v>24</v>
      </c>
      <c r="N226">
        <v>154</v>
      </c>
      <c r="O226">
        <v>7</v>
      </c>
      <c r="P226">
        <v>168</v>
      </c>
      <c r="Q226">
        <v>4</v>
      </c>
      <c r="R226">
        <v>1</v>
      </c>
      <c r="S226">
        <v>6</v>
      </c>
      <c r="T226">
        <v>6</v>
      </c>
      <c r="U226">
        <v>21361</v>
      </c>
      <c r="V226">
        <v>5</v>
      </c>
      <c r="AB226">
        <v>22203</v>
      </c>
      <c r="AC226">
        <v>5</v>
      </c>
      <c r="AD226">
        <v>1</v>
      </c>
      <c r="AE226">
        <v>4</v>
      </c>
      <c r="AF226">
        <v>2</v>
      </c>
      <c r="AG226">
        <v>1</v>
      </c>
      <c r="AI226">
        <v>2</v>
      </c>
      <c r="AJ226" t="str">
        <f t="shared" si="19"/>
        <v>213611107</v>
      </c>
      <c r="AK226">
        <v>0.79261964282258945</v>
      </c>
      <c r="AL226">
        <f>IF(AK226&lt;'Company Market Shares'!$E$4,1,IF(AND(AK226&gt;'Company Market Shares'!$E$4,AK226&lt;'Company Market Shares'!$E$5),2,IF(AND(AK226&gt;'Company Market Shares'!$E$5,AK226&lt;'Company Market Shares'!$E$6),3,IF(AND(AK226&gt;'Company Market Shares'!$E$6,AK226&lt;'Company Market Shares'!$E$7),4,5))))</f>
        <v>3</v>
      </c>
      <c r="AM226">
        <f>VLOOKUP($U226,'Zone Coordinates'!$D$2:$G$2058,2)</f>
        <v>35.437883800000002</v>
      </c>
      <c r="AN226">
        <f t="shared" si="20"/>
        <v>0.61850775224915977</v>
      </c>
      <c r="AO226">
        <f>VLOOKUP($U226,'Zone Coordinates'!$D$2:$G$2058,3)</f>
        <v>136.56314269999999</v>
      </c>
      <c r="AP226">
        <f t="shared" si="21"/>
        <v>2.3834764769858583</v>
      </c>
      <c r="AQ226">
        <f>VLOOKUP($AB226,'Zone Coordinates'!$D$2:$G$2058,2)</f>
        <v>34.736437100000003</v>
      </c>
      <c r="AR226">
        <f t="shared" si="22"/>
        <v>0.60626519780691079</v>
      </c>
      <c r="AS226">
        <f>VLOOKUP($AB226,'Zone Coordinates'!$D$2:$G$2058,3)</f>
        <v>137.7656767</v>
      </c>
      <c r="AT226">
        <f t="shared" si="23"/>
        <v>2.4044646546530362</v>
      </c>
    </row>
    <row r="227" spans="1:46" x14ac:dyDescent="0.25">
      <c r="A227">
        <v>1</v>
      </c>
      <c r="B227">
        <v>21361</v>
      </c>
      <c r="C227">
        <v>1</v>
      </c>
      <c r="D227">
        <v>10</v>
      </c>
      <c r="E227" t="str">
        <f t="shared" si="18"/>
        <v>21361110</v>
      </c>
      <c r="F227">
        <v>21361</v>
      </c>
      <c r="G227">
        <v>1</v>
      </c>
      <c r="H227">
        <v>2</v>
      </c>
      <c r="I227">
        <v>1</v>
      </c>
      <c r="J227">
        <v>1</v>
      </c>
      <c r="K227">
        <v>20</v>
      </c>
      <c r="L227">
        <v>20</v>
      </c>
      <c r="M227">
        <v>24</v>
      </c>
      <c r="N227">
        <v>154</v>
      </c>
      <c r="O227">
        <v>7</v>
      </c>
      <c r="P227">
        <v>168</v>
      </c>
      <c r="Q227">
        <v>4</v>
      </c>
      <c r="R227">
        <v>1</v>
      </c>
      <c r="S227">
        <v>6</v>
      </c>
      <c r="T227">
        <v>6</v>
      </c>
      <c r="U227">
        <v>21361</v>
      </c>
      <c r="V227">
        <v>6</v>
      </c>
      <c r="AB227">
        <v>44202</v>
      </c>
      <c r="AC227">
        <v>6</v>
      </c>
      <c r="AD227">
        <v>1</v>
      </c>
      <c r="AE227">
        <v>4</v>
      </c>
      <c r="AF227">
        <v>2</v>
      </c>
      <c r="AG227">
        <v>1</v>
      </c>
      <c r="AI227">
        <v>2</v>
      </c>
      <c r="AJ227" t="str">
        <f t="shared" si="19"/>
        <v>213611107</v>
      </c>
      <c r="AK227">
        <v>0.85242517724838829</v>
      </c>
      <c r="AL227">
        <f>IF(AK227&lt;'Company Market Shares'!$E$4,1,IF(AND(AK227&gt;'Company Market Shares'!$E$4,AK227&lt;'Company Market Shares'!$E$5),2,IF(AND(AK227&gt;'Company Market Shares'!$E$5,AK227&lt;'Company Market Shares'!$E$6),3,IF(AND(AK227&gt;'Company Market Shares'!$E$6,AK227&lt;'Company Market Shares'!$E$7),4,5))))</f>
        <v>3</v>
      </c>
      <c r="AM227">
        <f>VLOOKUP($U227,'Zone Coordinates'!$D$2:$G$2058,2)</f>
        <v>35.437883800000002</v>
      </c>
      <c r="AN227">
        <f t="shared" si="20"/>
        <v>0.61850775224915977</v>
      </c>
      <c r="AO227">
        <f>VLOOKUP($U227,'Zone Coordinates'!$D$2:$G$2058,3)</f>
        <v>136.56314269999999</v>
      </c>
      <c r="AP227">
        <f t="shared" si="21"/>
        <v>2.3834764769858583</v>
      </c>
      <c r="AQ227">
        <f>VLOOKUP($AB227,'Zone Coordinates'!$D$2:$G$2058,2)</f>
        <v>33.354629799999998</v>
      </c>
      <c r="AR227">
        <f t="shared" si="22"/>
        <v>0.58214811079381767</v>
      </c>
      <c r="AS227">
        <f>VLOOKUP($AB227,'Zone Coordinates'!$D$2:$G$2058,3)</f>
        <v>131.52031360000001</v>
      </c>
      <c r="AT227">
        <f t="shared" si="23"/>
        <v>2.2954625055754767</v>
      </c>
    </row>
    <row r="228" spans="1:46" x14ac:dyDescent="0.25">
      <c r="A228">
        <v>1</v>
      </c>
      <c r="B228">
        <v>21201</v>
      </c>
      <c r="C228">
        <v>2</v>
      </c>
      <c r="D228">
        <v>7003</v>
      </c>
      <c r="E228" t="str">
        <f t="shared" si="18"/>
        <v>2120127003</v>
      </c>
      <c r="F228">
        <v>21201</v>
      </c>
      <c r="G228">
        <v>2</v>
      </c>
      <c r="H228">
        <v>2</v>
      </c>
      <c r="I228">
        <v>1</v>
      </c>
      <c r="J228">
        <v>2</v>
      </c>
      <c r="K228">
        <v>8</v>
      </c>
      <c r="L228">
        <v>5</v>
      </c>
      <c r="M228">
        <v>25</v>
      </c>
      <c r="N228">
        <v>154</v>
      </c>
      <c r="O228">
        <v>15</v>
      </c>
      <c r="P228">
        <v>2075</v>
      </c>
      <c r="Q228">
        <v>4</v>
      </c>
      <c r="R228">
        <v>1</v>
      </c>
      <c r="S228">
        <v>5</v>
      </c>
      <c r="T228">
        <v>6</v>
      </c>
      <c r="U228">
        <v>13109</v>
      </c>
      <c r="V228">
        <v>5</v>
      </c>
      <c r="W228">
        <v>1</v>
      </c>
      <c r="X228">
        <v>11</v>
      </c>
      <c r="Y228">
        <v>2</v>
      </c>
      <c r="Z228">
        <v>1</v>
      </c>
      <c r="AA228">
        <v>2</v>
      </c>
      <c r="AB228">
        <v>21201</v>
      </c>
      <c r="AC228">
        <v>5</v>
      </c>
      <c r="AJ228" t="str">
        <f t="shared" si="19"/>
        <v>21201270037</v>
      </c>
      <c r="AK228">
        <v>0.51283479893704031</v>
      </c>
      <c r="AL228">
        <f>IF(AK228&lt;'Company Market Shares'!$E$4,1,IF(AND(AK228&gt;'Company Market Shares'!$E$4,AK228&lt;'Company Market Shares'!$E$5),2,IF(AND(AK228&gt;'Company Market Shares'!$E$5,AK228&lt;'Company Market Shares'!$E$6),3,IF(AND(AK228&gt;'Company Market Shares'!$E$6,AK228&lt;'Company Market Shares'!$E$7),4,5))))</f>
        <v>2</v>
      </c>
      <c r="AM228">
        <f>VLOOKUP($U228,'Zone Coordinates'!$D$2:$G$2058,2)</f>
        <v>35.641585200000002</v>
      </c>
      <c r="AN228">
        <f t="shared" si="20"/>
        <v>0.62206301237008166</v>
      </c>
      <c r="AO228">
        <f>VLOOKUP($U228,'Zone Coordinates'!$D$2:$G$2058,3)</f>
        <v>139.77364299999999</v>
      </c>
      <c r="AP228">
        <f t="shared" si="21"/>
        <v>2.4395102778571243</v>
      </c>
      <c r="AQ228">
        <f>VLOOKUP($AB228,'Zone Coordinates'!$D$2:$G$2058,2)</f>
        <v>35.543131000000002</v>
      </c>
      <c r="AR228">
        <f t="shared" si="22"/>
        <v>0.62034466241766473</v>
      </c>
      <c r="AS228">
        <f>VLOOKUP($AB228,'Zone Coordinates'!$D$2:$G$2058,3)</f>
        <v>136.8861857</v>
      </c>
      <c r="AT228">
        <f t="shared" si="23"/>
        <v>2.3891146409613788</v>
      </c>
    </row>
    <row r="229" spans="1:46" x14ac:dyDescent="0.25">
      <c r="A229">
        <v>1</v>
      </c>
      <c r="B229">
        <v>23101</v>
      </c>
      <c r="C229">
        <v>4</v>
      </c>
      <c r="D229">
        <v>7001</v>
      </c>
      <c r="E229" t="str">
        <f t="shared" si="18"/>
        <v>2310147001</v>
      </c>
      <c r="F229">
        <v>23101</v>
      </c>
      <c r="G229">
        <v>4</v>
      </c>
      <c r="H229">
        <v>4</v>
      </c>
      <c r="I229">
        <v>1</v>
      </c>
      <c r="J229">
        <v>1</v>
      </c>
      <c r="K229">
        <v>4</v>
      </c>
      <c r="L229">
        <v>1</v>
      </c>
      <c r="M229">
        <v>25</v>
      </c>
      <c r="N229">
        <v>109</v>
      </c>
      <c r="O229">
        <v>4</v>
      </c>
      <c r="P229">
        <v>100</v>
      </c>
      <c r="Q229">
        <v>3</v>
      </c>
      <c r="R229">
        <v>1</v>
      </c>
      <c r="S229">
        <v>9</v>
      </c>
      <c r="T229">
        <v>7</v>
      </c>
      <c r="U229">
        <v>23101</v>
      </c>
      <c r="V229">
        <v>5</v>
      </c>
      <c r="AB229">
        <v>14212</v>
      </c>
      <c r="AC229">
        <v>5</v>
      </c>
      <c r="AD229">
        <v>1</v>
      </c>
      <c r="AE229">
        <v>8</v>
      </c>
      <c r="AF229">
        <v>1</v>
      </c>
      <c r="AG229">
        <v>1</v>
      </c>
      <c r="AI229">
        <v>4</v>
      </c>
      <c r="AJ229" t="str">
        <f t="shared" si="19"/>
        <v>23101470017</v>
      </c>
      <c r="AK229">
        <v>0.82509923613845781</v>
      </c>
      <c r="AL229">
        <f>IF(AK229&lt;'Company Market Shares'!$E$4,1,IF(AND(AK229&gt;'Company Market Shares'!$E$4,AK229&lt;'Company Market Shares'!$E$5),2,IF(AND(AK229&gt;'Company Market Shares'!$E$5,AK229&lt;'Company Market Shares'!$E$6),3,IF(AND(AK229&gt;'Company Market Shares'!$E$6,AK229&lt;'Company Market Shares'!$E$7),4,5))))</f>
        <v>3</v>
      </c>
      <c r="AM229">
        <f>VLOOKUP($U229,'Zone Coordinates'!$D$2:$G$2058,2)</f>
        <v>35.193533100000003</v>
      </c>
      <c r="AN229">
        <f t="shared" si="20"/>
        <v>0.61424302800460684</v>
      </c>
      <c r="AO229">
        <f>VLOOKUP($U229,'Zone Coordinates'!$D$2:$G$2058,3)</f>
        <v>136.99241520000001</v>
      </c>
      <c r="AP229">
        <f t="shared" si="21"/>
        <v>2.3909686954991263</v>
      </c>
      <c r="AQ229">
        <f>VLOOKUP($AB229,'Zone Coordinates'!$D$2:$G$2058,2)</f>
        <v>35.527398400000003</v>
      </c>
      <c r="AR229">
        <f t="shared" si="22"/>
        <v>0.62007007674776549</v>
      </c>
      <c r="AS229">
        <f>VLOOKUP($AB229,'Zone Coordinates'!$D$2:$G$2058,3)</f>
        <v>139.37977190000001</v>
      </c>
      <c r="AT229">
        <f t="shared" si="23"/>
        <v>2.4326359303336726</v>
      </c>
    </row>
    <row r="230" spans="1:46" x14ac:dyDescent="0.25">
      <c r="A230">
        <v>1</v>
      </c>
      <c r="B230">
        <v>23101</v>
      </c>
      <c r="C230">
        <v>4</v>
      </c>
      <c r="D230">
        <v>7001</v>
      </c>
      <c r="E230" t="str">
        <f t="shared" si="18"/>
        <v>2310147001</v>
      </c>
      <c r="F230">
        <v>23101</v>
      </c>
      <c r="G230">
        <v>4</v>
      </c>
      <c r="H230">
        <v>4</v>
      </c>
      <c r="I230">
        <v>1</v>
      </c>
      <c r="J230">
        <v>1</v>
      </c>
      <c r="K230">
        <v>4</v>
      </c>
      <c r="L230">
        <v>2</v>
      </c>
      <c r="M230">
        <v>25</v>
      </c>
      <c r="N230">
        <v>109</v>
      </c>
      <c r="O230">
        <v>4</v>
      </c>
      <c r="P230">
        <v>100</v>
      </c>
      <c r="Q230">
        <v>3</v>
      </c>
      <c r="R230">
        <v>1</v>
      </c>
      <c r="S230">
        <v>9</v>
      </c>
      <c r="T230">
        <v>7</v>
      </c>
      <c r="U230">
        <v>23101</v>
      </c>
      <c r="V230">
        <v>5</v>
      </c>
      <c r="AB230">
        <v>14212</v>
      </c>
      <c r="AC230">
        <v>5</v>
      </c>
      <c r="AD230">
        <v>1</v>
      </c>
      <c r="AE230">
        <v>8</v>
      </c>
      <c r="AF230">
        <v>1</v>
      </c>
      <c r="AG230">
        <v>1</v>
      </c>
      <c r="AI230">
        <v>4</v>
      </c>
      <c r="AJ230" t="str">
        <f t="shared" si="19"/>
        <v>23101470017</v>
      </c>
      <c r="AK230">
        <v>0.89128541483039392</v>
      </c>
      <c r="AL230">
        <f>IF(AK230&lt;'Company Market Shares'!$E$4,1,IF(AND(AK230&gt;'Company Market Shares'!$E$4,AK230&lt;'Company Market Shares'!$E$5),2,IF(AND(AK230&gt;'Company Market Shares'!$E$5,AK230&lt;'Company Market Shares'!$E$6),3,IF(AND(AK230&gt;'Company Market Shares'!$E$6,AK230&lt;'Company Market Shares'!$E$7),4,5))))</f>
        <v>3</v>
      </c>
      <c r="AM230">
        <f>VLOOKUP($U230,'Zone Coordinates'!$D$2:$G$2058,2)</f>
        <v>35.193533100000003</v>
      </c>
      <c r="AN230">
        <f t="shared" si="20"/>
        <v>0.61424302800460684</v>
      </c>
      <c r="AO230">
        <f>VLOOKUP($U230,'Zone Coordinates'!$D$2:$G$2058,3)</f>
        <v>136.99241520000001</v>
      </c>
      <c r="AP230">
        <f t="shared" si="21"/>
        <v>2.3909686954991263</v>
      </c>
      <c r="AQ230">
        <f>VLOOKUP($AB230,'Zone Coordinates'!$D$2:$G$2058,2)</f>
        <v>35.527398400000003</v>
      </c>
      <c r="AR230">
        <f t="shared" si="22"/>
        <v>0.62007007674776549</v>
      </c>
      <c r="AS230">
        <f>VLOOKUP($AB230,'Zone Coordinates'!$D$2:$G$2058,3)</f>
        <v>139.37977190000001</v>
      </c>
      <c r="AT230">
        <f t="shared" si="23"/>
        <v>2.4326359303336726</v>
      </c>
    </row>
    <row r="231" spans="1:46" x14ac:dyDescent="0.25">
      <c r="A231">
        <v>1</v>
      </c>
      <c r="B231">
        <v>23101</v>
      </c>
      <c r="C231">
        <v>4</v>
      </c>
      <c r="D231">
        <v>7001</v>
      </c>
      <c r="E231" t="str">
        <f t="shared" si="18"/>
        <v>2310147001</v>
      </c>
      <c r="F231">
        <v>23101</v>
      </c>
      <c r="G231">
        <v>4</v>
      </c>
      <c r="H231">
        <v>4</v>
      </c>
      <c r="I231">
        <v>1</v>
      </c>
      <c r="J231">
        <v>1</v>
      </c>
      <c r="K231">
        <v>4</v>
      </c>
      <c r="L231">
        <v>3</v>
      </c>
      <c r="M231">
        <v>25</v>
      </c>
      <c r="N231">
        <v>109</v>
      </c>
      <c r="O231">
        <v>4</v>
      </c>
      <c r="P231">
        <v>100</v>
      </c>
      <c r="Q231">
        <v>3</v>
      </c>
      <c r="R231">
        <v>1</v>
      </c>
      <c r="S231">
        <v>9</v>
      </c>
      <c r="T231">
        <v>7</v>
      </c>
      <c r="U231">
        <v>23101</v>
      </c>
      <c r="V231">
        <v>4</v>
      </c>
      <c r="AB231">
        <v>21210</v>
      </c>
      <c r="AC231">
        <v>4</v>
      </c>
      <c r="AD231">
        <v>1</v>
      </c>
      <c r="AE231">
        <v>8</v>
      </c>
      <c r="AF231">
        <v>2</v>
      </c>
      <c r="AG231">
        <v>1</v>
      </c>
      <c r="AI231">
        <v>4</v>
      </c>
      <c r="AJ231" t="str">
        <f t="shared" si="19"/>
        <v>23101470017</v>
      </c>
      <c r="AK231">
        <v>0.55985614145274532</v>
      </c>
      <c r="AL231">
        <f>IF(AK231&lt;'Company Market Shares'!$E$4,1,IF(AND(AK231&gt;'Company Market Shares'!$E$4,AK231&lt;'Company Market Shares'!$E$5),2,IF(AND(AK231&gt;'Company Market Shares'!$E$5,AK231&lt;'Company Market Shares'!$E$6),3,IF(AND(AK231&gt;'Company Market Shares'!$E$6,AK231&lt;'Company Market Shares'!$E$7),4,5))))</f>
        <v>2</v>
      </c>
      <c r="AM231">
        <f>VLOOKUP($U231,'Zone Coordinates'!$D$2:$G$2058,2)</f>
        <v>35.193533100000003</v>
      </c>
      <c r="AN231">
        <f t="shared" si="20"/>
        <v>0.61424302800460684</v>
      </c>
      <c r="AO231">
        <f>VLOOKUP($U231,'Zone Coordinates'!$D$2:$G$2058,3)</f>
        <v>136.99241520000001</v>
      </c>
      <c r="AP231">
        <f t="shared" si="21"/>
        <v>2.3909686954991263</v>
      </c>
      <c r="AQ231">
        <f>VLOOKUP($AB231,'Zone Coordinates'!$D$2:$G$2058,2)</f>
        <v>35.5475584</v>
      </c>
      <c r="AR231">
        <f t="shared" si="22"/>
        <v>0.62042193512496746</v>
      </c>
      <c r="AS231">
        <f>VLOOKUP($AB231,'Zone Coordinates'!$D$2:$G$2058,3)</f>
        <v>137.6040769</v>
      </c>
      <c r="AT231">
        <f t="shared" si="23"/>
        <v>2.4016442060724716</v>
      </c>
    </row>
    <row r="232" spans="1:46" x14ac:dyDescent="0.25">
      <c r="A232">
        <v>1</v>
      </c>
      <c r="B232">
        <v>23101</v>
      </c>
      <c r="C232">
        <v>4</v>
      </c>
      <c r="D232">
        <v>7001</v>
      </c>
      <c r="E232" t="str">
        <f t="shared" si="18"/>
        <v>2310147001</v>
      </c>
      <c r="F232">
        <v>23101</v>
      </c>
      <c r="G232">
        <v>4</v>
      </c>
      <c r="H232">
        <v>4</v>
      </c>
      <c r="I232">
        <v>1</v>
      </c>
      <c r="J232">
        <v>1</v>
      </c>
      <c r="K232">
        <v>4</v>
      </c>
      <c r="L232">
        <v>4</v>
      </c>
      <c r="M232">
        <v>25</v>
      </c>
      <c r="N232">
        <v>109</v>
      </c>
      <c r="O232">
        <v>4</v>
      </c>
      <c r="P232">
        <v>100</v>
      </c>
      <c r="Q232">
        <v>3</v>
      </c>
      <c r="R232">
        <v>1</v>
      </c>
      <c r="S232">
        <v>9</v>
      </c>
      <c r="T232">
        <v>7</v>
      </c>
      <c r="U232">
        <v>23101</v>
      </c>
      <c r="V232">
        <v>5</v>
      </c>
      <c r="AB232">
        <v>13111</v>
      </c>
      <c r="AC232">
        <v>5</v>
      </c>
      <c r="AD232">
        <v>1</v>
      </c>
      <c r="AE232">
        <v>8</v>
      </c>
      <c r="AF232">
        <v>1</v>
      </c>
      <c r="AG232">
        <v>1</v>
      </c>
      <c r="AI232">
        <v>4</v>
      </c>
      <c r="AJ232" t="str">
        <f t="shared" si="19"/>
        <v>23101470017</v>
      </c>
      <c r="AK232">
        <v>1.7922898465819626E-2</v>
      </c>
      <c r="AL232">
        <f>IF(AK232&lt;'Company Market Shares'!$E$4,1,IF(AND(AK232&gt;'Company Market Shares'!$E$4,AK232&lt;'Company Market Shares'!$E$5),2,IF(AND(AK232&gt;'Company Market Shares'!$E$5,AK232&lt;'Company Market Shares'!$E$6),3,IF(AND(AK232&gt;'Company Market Shares'!$E$6,AK232&lt;'Company Market Shares'!$E$7),4,5))))</f>
        <v>1</v>
      </c>
      <c r="AM232">
        <f>VLOOKUP($U232,'Zone Coordinates'!$D$2:$G$2058,2)</f>
        <v>35.193533100000003</v>
      </c>
      <c r="AN232">
        <f t="shared" si="20"/>
        <v>0.61424302800460684</v>
      </c>
      <c r="AO232">
        <f>VLOOKUP($U232,'Zone Coordinates'!$D$2:$G$2058,3)</f>
        <v>136.99241520000001</v>
      </c>
      <c r="AP232">
        <f t="shared" si="21"/>
        <v>2.3909686954991263</v>
      </c>
      <c r="AQ232">
        <f>VLOOKUP($AB232,'Zone Coordinates'!$D$2:$G$2058,2)</f>
        <v>35.6130967</v>
      </c>
      <c r="AR232">
        <f t="shared" si="22"/>
        <v>0.62156579424612723</v>
      </c>
      <c r="AS232">
        <f>VLOOKUP($AB232,'Zone Coordinates'!$D$2:$G$2058,3)</f>
        <v>139.82587000000001</v>
      </c>
      <c r="AT232">
        <f t="shared" si="23"/>
        <v>2.4404218109655638</v>
      </c>
    </row>
    <row r="233" spans="1:46" x14ac:dyDescent="0.25">
      <c r="A233">
        <v>1</v>
      </c>
      <c r="B233">
        <v>23101</v>
      </c>
      <c r="C233">
        <v>4</v>
      </c>
      <c r="D233">
        <v>7001</v>
      </c>
      <c r="E233" t="str">
        <f t="shared" si="18"/>
        <v>2310147001</v>
      </c>
      <c r="F233">
        <v>23101</v>
      </c>
      <c r="G233">
        <v>4</v>
      </c>
      <c r="H233">
        <v>4</v>
      </c>
      <c r="I233">
        <v>1</v>
      </c>
      <c r="J233">
        <v>2</v>
      </c>
      <c r="K233">
        <v>4</v>
      </c>
      <c r="L233">
        <v>1</v>
      </c>
      <c r="M233">
        <v>25</v>
      </c>
      <c r="N233">
        <v>109</v>
      </c>
      <c r="O233">
        <v>4</v>
      </c>
      <c r="P233">
        <v>100</v>
      </c>
      <c r="Q233">
        <v>3</v>
      </c>
      <c r="R233">
        <v>1</v>
      </c>
      <c r="S233">
        <v>9</v>
      </c>
      <c r="T233">
        <v>7</v>
      </c>
      <c r="U233">
        <v>14212</v>
      </c>
      <c r="V233">
        <v>5</v>
      </c>
      <c r="W233">
        <v>1</v>
      </c>
      <c r="X233">
        <v>8</v>
      </c>
      <c r="Y233">
        <v>1</v>
      </c>
      <c r="Z233">
        <v>1</v>
      </c>
      <c r="AA233">
        <v>4</v>
      </c>
      <c r="AB233">
        <v>23101</v>
      </c>
      <c r="AC233">
        <v>5</v>
      </c>
      <c r="AJ233" t="str">
        <f t="shared" si="19"/>
        <v>23101470017</v>
      </c>
      <c r="AK233">
        <v>0.65635279905897737</v>
      </c>
      <c r="AL233">
        <f>IF(AK233&lt;'Company Market Shares'!$E$4,1,IF(AND(AK233&gt;'Company Market Shares'!$E$4,AK233&lt;'Company Market Shares'!$E$5),2,IF(AND(AK233&gt;'Company Market Shares'!$E$5,AK233&lt;'Company Market Shares'!$E$6),3,IF(AND(AK233&gt;'Company Market Shares'!$E$6,AK233&lt;'Company Market Shares'!$E$7),4,5))))</f>
        <v>2</v>
      </c>
      <c r="AM233">
        <f>VLOOKUP($U233,'Zone Coordinates'!$D$2:$G$2058,2)</f>
        <v>35.527398400000003</v>
      </c>
      <c r="AN233">
        <f t="shared" si="20"/>
        <v>0.62007007674776549</v>
      </c>
      <c r="AO233">
        <f>VLOOKUP($U233,'Zone Coordinates'!$D$2:$G$2058,3)</f>
        <v>139.37977190000001</v>
      </c>
      <c r="AP233">
        <f t="shared" si="21"/>
        <v>2.4326359303336726</v>
      </c>
      <c r="AQ233">
        <f>VLOOKUP($AB233,'Zone Coordinates'!$D$2:$G$2058,2)</f>
        <v>35.193533100000003</v>
      </c>
      <c r="AR233">
        <f t="shared" si="22"/>
        <v>0.61424302800460684</v>
      </c>
      <c r="AS233">
        <f>VLOOKUP($AB233,'Zone Coordinates'!$D$2:$G$2058,3)</f>
        <v>136.99241520000001</v>
      </c>
      <c r="AT233">
        <f t="shared" si="23"/>
        <v>2.3909686954991263</v>
      </c>
    </row>
    <row r="234" spans="1:46" x14ac:dyDescent="0.25">
      <c r="A234">
        <v>1</v>
      </c>
      <c r="B234">
        <v>23101</v>
      </c>
      <c r="C234">
        <v>4</v>
      </c>
      <c r="D234">
        <v>7001</v>
      </c>
      <c r="E234" t="str">
        <f t="shared" si="18"/>
        <v>2310147001</v>
      </c>
      <c r="F234">
        <v>23101</v>
      </c>
      <c r="G234">
        <v>4</v>
      </c>
      <c r="H234">
        <v>4</v>
      </c>
      <c r="I234">
        <v>1</v>
      </c>
      <c r="J234">
        <v>2</v>
      </c>
      <c r="K234">
        <v>4</v>
      </c>
      <c r="L234">
        <v>2</v>
      </c>
      <c r="M234">
        <v>25</v>
      </c>
      <c r="N234">
        <v>109</v>
      </c>
      <c r="O234">
        <v>4</v>
      </c>
      <c r="P234">
        <v>100</v>
      </c>
      <c r="Q234">
        <v>3</v>
      </c>
      <c r="R234">
        <v>1</v>
      </c>
      <c r="S234">
        <v>9</v>
      </c>
      <c r="T234">
        <v>7</v>
      </c>
      <c r="U234">
        <v>14212</v>
      </c>
      <c r="V234">
        <v>5</v>
      </c>
      <c r="W234">
        <v>1</v>
      </c>
      <c r="X234">
        <v>8</v>
      </c>
      <c r="Y234">
        <v>1</v>
      </c>
      <c r="Z234">
        <v>1</v>
      </c>
      <c r="AA234">
        <v>4</v>
      </c>
      <c r="AB234">
        <v>23101</v>
      </c>
      <c r="AC234">
        <v>5</v>
      </c>
      <c r="AJ234" t="str">
        <f t="shared" si="19"/>
        <v>23101470017</v>
      </c>
      <c r="AK234">
        <v>0.31302675272855085</v>
      </c>
      <c r="AL234">
        <f>IF(AK234&lt;'Company Market Shares'!$E$4,1,IF(AND(AK234&gt;'Company Market Shares'!$E$4,AK234&lt;'Company Market Shares'!$E$5),2,IF(AND(AK234&gt;'Company Market Shares'!$E$5,AK234&lt;'Company Market Shares'!$E$6),3,IF(AND(AK234&gt;'Company Market Shares'!$E$6,AK234&lt;'Company Market Shares'!$E$7),4,5))))</f>
        <v>1</v>
      </c>
      <c r="AM234">
        <f>VLOOKUP($U234,'Zone Coordinates'!$D$2:$G$2058,2)</f>
        <v>35.527398400000003</v>
      </c>
      <c r="AN234">
        <f t="shared" si="20"/>
        <v>0.62007007674776549</v>
      </c>
      <c r="AO234">
        <f>VLOOKUP($U234,'Zone Coordinates'!$D$2:$G$2058,3)</f>
        <v>139.37977190000001</v>
      </c>
      <c r="AP234">
        <f t="shared" si="21"/>
        <v>2.4326359303336726</v>
      </c>
      <c r="AQ234">
        <f>VLOOKUP($AB234,'Zone Coordinates'!$D$2:$G$2058,2)</f>
        <v>35.193533100000003</v>
      </c>
      <c r="AR234">
        <f t="shared" si="22"/>
        <v>0.61424302800460684</v>
      </c>
      <c r="AS234">
        <f>VLOOKUP($AB234,'Zone Coordinates'!$D$2:$G$2058,3)</f>
        <v>136.99241520000001</v>
      </c>
      <c r="AT234">
        <f t="shared" si="23"/>
        <v>2.3909686954991263</v>
      </c>
    </row>
    <row r="235" spans="1:46" x14ac:dyDescent="0.25">
      <c r="A235">
        <v>1</v>
      </c>
      <c r="B235">
        <v>23101</v>
      </c>
      <c r="C235">
        <v>4</v>
      </c>
      <c r="D235">
        <v>7001</v>
      </c>
      <c r="E235" t="str">
        <f t="shared" si="18"/>
        <v>2310147001</v>
      </c>
      <c r="F235">
        <v>23101</v>
      </c>
      <c r="G235">
        <v>4</v>
      </c>
      <c r="H235">
        <v>4</v>
      </c>
      <c r="I235">
        <v>1</v>
      </c>
      <c r="J235">
        <v>2</v>
      </c>
      <c r="K235">
        <v>4</v>
      </c>
      <c r="L235">
        <v>3</v>
      </c>
      <c r="M235">
        <v>25</v>
      </c>
      <c r="N235">
        <v>109</v>
      </c>
      <c r="O235">
        <v>4</v>
      </c>
      <c r="P235">
        <v>100</v>
      </c>
      <c r="Q235">
        <v>3</v>
      </c>
      <c r="R235">
        <v>1</v>
      </c>
      <c r="S235">
        <v>9</v>
      </c>
      <c r="T235">
        <v>7</v>
      </c>
      <c r="U235">
        <v>21210</v>
      </c>
      <c r="V235">
        <v>4</v>
      </c>
      <c r="W235">
        <v>1</v>
      </c>
      <c r="X235">
        <v>8</v>
      </c>
      <c r="Y235">
        <v>2</v>
      </c>
      <c r="Z235">
        <v>1</v>
      </c>
      <c r="AA235">
        <v>4</v>
      </c>
      <c r="AB235">
        <v>23101</v>
      </c>
      <c r="AC235">
        <v>4</v>
      </c>
      <c r="AJ235" t="str">
        <f t="shared" si="19"/>
        <v>23101470017</v>
      </c>
      <c r="AK235">
        <v>0.47591998696796167</v>
      </c>
      <c r="AL235">
        <f>IF(AK235&lt;'Company Market Shares'!$E$4,1,IF(AND(AK235&gt;'Company Market Shares'!$E$4,AK235&lt;'Company Market Shares'!$E$5),2,IF(AND(AK235&gt;'Company Market Shares'!$E$5,AK235&lt;'Company Market Shares'!$E$6),3,IF(AND(AK235&gt;'Company Market Shares'!$E$6,AK235&lt;'Company Market Shares'!$E$7),4,5))))</f>
        <v>2</v>
      </c>
      <c r="AM235">
        <f>VLOOKUP($U235,'Zone Coordinates'!$D$2:$G$2058,2)</f>
        <v>35.5475584</v>
      </c>
      <c r="AN235">
        <f t="shared" si="20"/>
        <v>0.62042193512496746</v>
      </c>
      <c r="AO235">
        <f>VLOOKUP($U235,'Zone Coordinates'!$D$2:$G$2058,3)</f>
        <v>137.6040769</v>
      </c>
      <c r="AP235">
        <f t="shared" si="21"/>
        <v>2.4016442060724716</v>
      </c>
      <c r="AQ235">
        <f>VLOOKUP($AB235,'Zone Coordinates'!$D$2:$G$2058,2)</f>
        <v>35.193533100000003</v>
      </c>
      <c r="AR235">
        <f t="shared" si="22"/>
        <v>0.61424302800460684</v>
      </c>
      <c r="AS235">
        <f>VLOOKUP($AB235,'Zone Coordinates'!$D$2:$G$2058,3)</f>
        <v>136.99241520000001</v>
      </c>
      <c r="AT235">
        <f t="shared" si="23"/>
        <v>2.3909686954991263</v>
      </c>
    </row>
    <row r="236" spans="1:46" x14ac:dyDescent="0.25">
      <c r="A236">
        <v>1</v>
      </c>
      <c r="B236">
        <v>23101</v>
      </c>
      <c r="C236">
        <v>4</v>
      </c>
      <c r="D236">
        <v>7001</v>
      </c>
      <c r="E236" t="str">
        <f t="shared" si="18"/>
        <v>2310147001</v>
      </c>
      <c r="F236">
        <v>23101</v>
      </c>
      <c r="G236">
        <v>4</v>
      </c>
      <c r="H236">
        <v>4</v>
      </c>
      <c r="I236">
        <v>1</v>
      </c>
      <c r="J236">
        <v>2</v>
      </c>
      <c r="K236">
        <v>4</v>
      </c>
      <c r="L236">
        <v>4</v>
      </c>
      <c r="M236">
        <v>25</v>
      </c>
      <c r="N236">
        <v>109</v>
      </c>
      <c r="O236">
        <v>4</v>
      </c>
      <c r="P236">
        <v>100</v>
      </c>
      <c r="Q236">
        <v>3</v>
      </c>
      <c r="R236">
        <v>1</v>
      </c>
      <c r="S236">
        <v>9</v>
      </c>
      <c r="T236">
        <v>7</v>
      </c>
      <c r="U236">
        <v>13111</v>
      </c>
      <c r="V236">
        <v>5</v>
      </c>
      <c r="W236">
        <v>1</v>
      </c>
      <c r="X236">
        <v>8</v>
      </c>
      <c r="Y236">
        <v>1</v>
      </c>
      <c r="Z236">
        <v>1</v>
      </c>
      <c r="AA236">
        <v>4</v>
      </c>
      <c r="AB236">
        <v>23101</v>
      </c>
      <c r="AC236">
        <v>5</v>
      </c>
      <c r="AJ236" t="str">
        <f t="shared" si="19"/>
        <v>23101470017</v>
      </c>
      <c r="AK236">
        <v>0.90459046562903844</v>
      </c>
      <c r="AL236">
        <f>IF(AK236&lt;'Company Market Shares'!$E$4,1,IF(AND(AK236&gt;'Company Market Shares'!$E$4,AK236&lt;'Company Market Shares'!$E$5),2,IF(AND(AK236&gt;'Company Market Shares'!$E$5,AK236&lt;'Company Market Shares'!$E$6),3,IF(AND(AK236&gt;'Company Market Shares'!$E$6,AK236&lt;'Company Market Shares'!$E$7),4,5))))</f>
        <v>3</v>
      </c>
      <c r="AM236">
        <f>VLOOKUP($U236,'Zone Coordinates'!$D$2:$G$2058,2)</f>
        <v>35.6130967</v>
      </c>
      <c r="AN236">
        <f t="shared" si="20"/>
        <v>0.62156579424612723</v>
      </c>
      <c r="AO236">
        <f>VLOOKUP($U236,'Zone Coordinates'!$D$2:$G$2058,3)</f>
        <v>139.82587000000001</v>
      </c>
      <c r="AP236">
        <f t="shared" si="21"/>
        <v>2.4404218109655638</v>
      </c>
      <c r="AQ236">
        <f>VLOOKUP($AB236,'Zone Coordinates'!$D$2:$G$2058,2)</f>
        <v>35.193533100000003</v>
      </c>
      <c r="AR236">
        <f t="shared" si="22"/>
        <v>0.61424302800460684</v>
      </c>
      <c r="AS236">
        <f>VLOOKUP($AB236,'Zone Coordinates'!$D$2:$G$2058,3)</f>
        <v>136.99241520000001</v>
      </c>
      <c r="AT236">
        <f t="shared" si="23"/>
        <v>2.3909686954991263</v>
      </c>
    </row>
    <row r="237" spans="1:46" x14ac:dyDescent="0.25">
      <c r="A237">
        <v>1</v>
      </c>
      <c r="B237">
        <v>24205</v>
      </c>
      <c r="C237">
        <v>2</v>
      </c>
      <c r="D237">
        <v>9002</v>
      </c>
      <c r="E237" t="str">
        <f t="shared" si="18"/>
        <v>2420529002</v>
      </c>
      <c r="F237">
        <v>24205</v>
      </c>
      <c r="G237">
        <v>2</v>
      </c>
      <c r="H237">
        <v>4</v>
      </c>
      <c r="I237">
        <v>1</v>
      </c>
      <c r="J237">
        <v>1</v>
      </c>
      <c r="K237">
        <v>3</v>
      </c>
      <c r="L237">
        <v>1</v>
      </c>
      <c r="M237">
        <v>25</v>
      </c>
      <c r="N237">
        <v>213</v>
      </c>
      <c r="O237">
        <v>5</v>
      </c>
      <c r="P237">
        <v>125</v>
      </c>
      <c r="Q237">
        <v>4</v>
      </c>
      <c r="R237">
        <v>1</v>
      </c>
      <c r="S237">
        <v>20</v>
      </c>
      <c r="T237">
        <v>9</v>
      </c>
      <c r="U237">
        <v>24205</v>
      </c>
      <c r="V237">
        <v>2</v>
      </c>
      <c r="AB237">
        <v>24202</v>
      </c>
      <c r="AC237">
        <v>2</v>
      </c>
      <c r="AD237">
        <v>1</v>
      </c>
      <c r="AE237">
        <v>12</v>
      </c>
      <c r="AF237">
        <v>17</v>
      </c>
      <c r="AG237">
        <v>3</v>
      </c>
      <c r="AI237">
        <v>4</v>
      </c>
      <c r="AJ237" t="str">
        <f t="shared" si="19"/>
        <v>24205290027</v>
      </c>
      <c r="AK237">
        <v>0.96288897854252475</v>
      </c>
      <c r="AL237">
        <f>IF(AK237&lt;'Company Market Shares'!$E$4,1,IF(AND(AK237&gt;'Company Market Shares'!$E$4,AK237&lt;'Company Market Shares'!$E$5),2,IF(AND(AK237&gt;'Company Market Shares'!$E$5,AK237&lt;'Company Market Shares'!$E$6),3,IF(AND(AK237&gt;'Company Market Shares'!$E$6,AK237&lt;'Company Market Shares'!$E$7),4,5))))</f>
        <v>4</v>
      </c>
      <c r="AM237">
        <f>VLOOKUP($U237,'Zone Coordinates'!$D$2:$G$2058,2)</f>
        <v>35.180935699999999</v>
      </c>
      <c r="AN237">
        <f t="shared" si="20"/>
        <v>0.61402316189741601</v>
      </c>
      <c r="AO237">
        <f>VLOOKUP($U237,'Zone Coordinates'!$D$2:$G$2058,3)</f>
        <v>136.75527109999999</v>
      </c>
      <c r="AP237">
        <f t="shared" si="21"/>
        <v>2.3868297501524474</v>
      </c>
      <c r="AQ237">
        <f>VLOOKUP($AB237,'Zone Coordinates'!$D$2:$G$2058,2)</f>
        <v>35.071916299999998</v>
      </c>
      <c r="AR237">
        <f t="shared" si="22"/>
        <v>0.61212041441886733</v>
      </c>
      <c r="AS237">
        <f>VLOOKUP($AB237,'Zone Coordinates'!$D$2:$G$2058,3)</f>
        <v>136.67770530000001</v>
      </c>
      <c r="AT237">
        <f t="shared" si="23"/>
        <v>2.3854759715555045</v>
      </c>
    </row>
    <row r="238" spans="1:46" x14ac:dyDescent="0.25">
      <c r="A238">
        <v>1</v>
      </c>
      <c r="B238">
        <v>24205</v>
      </c>
      <c r="C238">
        <v>2</v>
      </c>
      <c r="D238">
        <v>9002</v>
      </c>
      <c r="E238" t="str">
        <f t="shared" si="18"/>
        <v>2420529002</v>
      </c>
      <c r="F238">
        <v>24205</v>
      </c>
      <c r="G238">
        <v>2</v>
      </c>
      <c r="H238">
        <v>4</v>
      </c>
      <c r="I238">
        <v>1</v>
      </c>
      <c r="J238">
        <v>1</v>
      </c>
      <c r="K238">
        <v>3</v>
      </c>
      <c r="L238">
        <v>3</v>
      </c>
      <c r="M238">
        <v>25</v>
      </c>
      <c r="N238">
        <v>213</v>
      </c>
      <c r="O238">
        <v>5</v>
      </c>
      <c r="P238">
        <v>125</v>
      </c>
      <c r="Q238">
        <v>4</v>
      </c>
      <c r="R238">
        <v>1</v>
      </c>
      <c r="S238">
        <v>20</v>
      </c>
      <c r="T238">
        <v>9</v>
      </c>
      <c r="U238">
        <v>24205</v>
      </c>
      <c r="V238">
        <v>3</v>
      </c>
      <c r="AB238">
        <v>24000</v>
      </c>
      <c r="AC238">
        <v>3</v>
      </c>
      <c r="AE238">
        <v>12</v>
      </c>
      <c r="AF238">
        <v>23</v>
      </c>
      <c r="AG238">
        <v>4</v>
      </c>
      <c r="AI238">
        <v>4</v>
      </c>
      <c r="AJ238" t="str">
        <f t="shared" si="19"/>
        <v>24205290027</v>
      </c>
      <c r="AK238">
        <v>0.49290572591915927</v>
      </c>
      <c r="AL238">
        <f>IF(AK238&lt;'Company Market Shares'!$E$4,1,IF(AND(AK238&gt;'Company Market Shares'!$E$4,AK238&lt;'Company Market Shares'!$E$5),2,IF(AND(AK238&gt;'Company Market Shares'!$E$5,AK238&lt;'Company Market Shares'!$E$6),3,IF(AND(AK238&gt;'Company Market Shares'!$E$6,AK238&lt;'Company Market Shares'!$E$7),4,5))))</f>
        <v>2</v>
      </c>
      <c r="AM238">
        <f>VLOOKUP($U238,'Zone Coordinates'!$D$2:$G$2058,2)</f>
        <v>35.180935699999999</v>
      </c>
      <c r="AN238">
        <f t="shared" si="20"/>
        <v>0.61402316189741601</v>
      </c>
      <c r="AO238">
        <f>VLOOKUP($U238,'Zone Coordinates'!$D$2:$G$2058,3)</f>
        <v>136.75527109999999</v>
      </c>
      <c r="AP238">
        <f t="shared" si="21"/>
        <v>2.3868297501524474</v>
      </c>
      <c r="AQ238">
        <f>VLOOKUP($AB238,'Zone Coordinates'!$D$2:$G$2058,2)</f>
        <v>34.844355800000002</v>
      </c>
      <c r="AR238">
        <f t="shared" si="22"/>
        <v>0.60814873444638284</v>
      </c>
      <c r="AS238">
        <f>VLOOKUP($AB238,'Zone Coordinates'!$D$2:$G$2058,3)</f>
        <v>136.57044719999999</v>
      </c>
      <c r="AT238">
        <f t="shared" si="23"/>
        <v>2.3836039645610705</v>
      </c>
    </row>
    <row r="239" spans="1:46" x14ac:dyDescent="0.25">
      <c r="A239">
        <v>1</v>
      </c>
      <c r="B239">
        <v>21201</v>
      </c>
      <c r="C239">
        <v>2</v>
      </c>
      <c r="D239">
        <v>7003</v>
      </c>
      <c r="E239" t="str">
        <f t="shared" si="18"/>
        <v>2120127003</v>
      </c>
      <c r="F239">
        <v>21201</v>
      </c>
      <c r="G239">
        <v>2</v>
      </c>
      <c r="H239">
        <v>2</v>
      </c>
      <c r="I239">
        <v>1</v>
      </c>
      <c r="J239">
        <v>2</v>
      </c>
      <c r="K239">
        <v>8</v>
      </c>
      <c r="L239">
        <v>8</v>
      </c>
      <c r="M239">
        <v>30</v>
      </c>
      <c r="N239">
        <v>154</v>
      </c>
      <c r="O239">
        <v>15</v>
      </c>
      <c r="P239">
        <v>2490</v>
      </c>
      <c r="Q239">
        <v>3</v>
      </c>
      <c r="R239">
        <v>1</v>
      </c>
      <c r="S239">
        <v>5</v>
      </c>
      <c r="T239">
        <v>6</v>
      </c>
      <c r="U239">
        <v>27210</v>
      </c>
      <c r="V239">
        <v>6</v>
      </c>
      <c r="W239">
        <v>1</v>
      </c>
      <c r="X239">
        <v>13</v>
      </c>
      <c r="Y239">
        <v>8</v>
      </c>
      <c r="Z239">
        <v>2</v>
      </c>
      <c r="AA239">
        <v>2</v>
      </c>
      <c r="AB239">
        <v>21201</v>
      </c>
      <c r="AC239">
        <v>6</v>
      </c>
      <c r="AJ239" t="str">
        <f t="shared" si="19"/>
        <v>21201270037</v>
      </c>
      <c r="AK239">
        <v>0.14286292795290267</v>
      </c>
      <c r="AL239">
        <f>IF(AK239&lt;'Company Market Shares'!$E$4,1,IF(AND(AK239&gt;'Company Market Shares'!$E$4,AK239&lt;'Company Market Shares'!$E$5),2,IF(AND(AK239&gt;'Company Market Shares'!$E$5,AK239&lt;'Company Market Shares'!$E$6),3,IF(AND(AK239&gt;'Company Market Shares'!$E$6,AK239&lt;'Company Market Shares'!$E$7),4,5))))</f>
        <v>1</v>
      </c>
      <c r="AM239">
        <f>VLOOKUP($U239,'Zone Coordinates'!$D$2:$G$2058,2)</f>
        <v>34.881357000000001</v>
      </c>
      <c r="AN239">
        <f t="shared" si="20"/>
        <v>0.60879452721357175</v>
      </c>
      <c r="AO239">
        <f>VLOOKUP($U239,'Zone Coordinates'!$D$2:$G$2058,3)</f>
        <v>135.74679190000001</v>
      </c>
      <c r="AP239">
        <f t="shared" si="21"/>
        <v>2.3692284676745694</v>
      </c>
      <c r="AQ239">
        <f>VLOOKUP($AB239,'Zone Coordinates'!$D$2:$G$2058,2)</f>
        <v>35.543131000000002</v>
      </c>
      <c r="AR239">
        <f t="shared" si="22"/>
        <v>0.62034466241766473</v>
      </c>
      <c r="AS239">
        <f>VLOOKUP($AB239,'Zone Coordinates'!$D$2:$G$2058,3)</f>
        <v>136.8861857</v>
      </c>
      <c r="AT239">
        <f t="shared" si="23"/>
        <v>2.3891146409613788</v>
      </c>
    </row>
    <row r="240" spans="1:46" x14ac:dyDescent="0.25">
      <c r="A240">
        <v>1</v>
      </c>
      <c r="B240">
        <v>21201</v>
      </c>
      <c r="C240">
        <v>4</v>
      </c>
      <c r="D240">
        <v>2047</v>
      </c>
      <c r="E240" t="str">
        <f t="shared" si="18"/>
        <v>2120142047</v>
      </c>
      <c r="F240">
        <v>21201</v>
      </c>
      <c r="G240">
        <v>4</v>
      </c>
      <c r="H240">
        <v>2</v>
      </c>
      <c r="I240">
        <v>3</v>
      </c>
      <c r="J240">
        <v>2</v>
      </c>
      <c r="K240">
        <v>5</v>
      </c>
      <c r="L240">
        <v>1</v>
      </c>
      <c r="M240">
        <v>30</v>
      </c>
      <c r="N240">
        <v>129</v>
      </c>
      <c r="O240">
        <v>7</v>
      </c>
      <c r="P240">
        <v>1890</v>
      </c>
      <c r="Q240">
        <v>3</v>
      </c>
      <c r="R240">
        <v>1</v>
      </c>
      <c r="S240">
        <v>14</v>
      </c>
      <c r="T240">
        <v>4</v>
      </c>
      <c r="U240">
        <v>23114</v>
      </c>
      <c r="V240">
        <v>4</v>
      </c>
      <c r="W240">
        <v>1</v>
      </c>
      <c r="X240">
        <v>11</v>
      </c>
      <c r="Y240">
        <v>1</v>
      </c>
      <c r="Z240">
        <v>1</v>
      </c>
      <c r="AA240">
        <v>1</v>
      </c>
      <c r="AB240">
        <v>21201</v>
      </c>
      <c r="AC240">
        <v>4</v>
      </c>
      <c r="AJ240" t="str">
        <f t="shared" si="19"/>
        <v>21201420477</v>
      </c>
      <c r="AK240">
        <v>0.14713899786200435</v>
      </c>
      <c r="AL240">
        <f>IF(AK240&lt;'Company Market Shares'!$E$4,1,IF(AND(AK240&gt;'Company Market Shares'!$E$4,AK240&lt;'Company Market Shares'!$E$5),2,IF(AND(AK240&gt;'Company Market Shares'!$E$5,AK240&lt;'Company Market Shares'!$E$6),3,IF(AND(AK240&gt;'Company Market Shares'!$E$6,AK240&lt;'Company Market Shares'!$E$7),4,5))))</f>
        <v>1</v>
      </c>
      <c r="AM240">
        <f>VLOOKUP($U240,'Zone Coordinates'!$D$2:$G$2058,2)</f>
        <v>35.109721</v>
      </c>
      <c r="AN240">
        <f t="shared" si="20"/>
        <v>0.61278023090659606</v>
      </c>
      <c r="AO240">
        <f>VLOOKUP($U240,'Zone Coordinates'!$D$2:$G$2058,3)</f>
        <v>137.0235137</v>
      </c>
      <c r="AP240">
        <f t="shared" si="21"/>
        <v>2.3915114667165573</v>
      </c>
      <c r="AQ240">
        <f>VLOOKUP($AB240,'Zone Coordinates'!$D$2:$G$2058,2)</f>
        <v>35.543131000000002</v>
      </c>
      <c r="AR240">
        <f t="shared" si="22"/>
        <v>0.62034466241766473</v>
      </c>
      <c r="AS240">
        <f>VLOOKUP($AB240,'Zone Coordinates'!$D$2:$G$2058,3)</f>
        <v>136.8861857</v>
      </c>
      <c r="AT240">
        <f t="shared" si="23"/>
        <v>2.3891146409613788</v>
      </c>
    </row>
    <row r="241" spans="1:46" x14ac:dyDescent="0.25">
      <c r="A241">
        <v>1</v>
      </c>
      <c r="B241">
        <v>23101</v>
      </c>
      <c r="C241">
        <v>2</v>
      </c>
      <c r="D241">
        <v>1002</v>
      </c>
      <c r="E241" t="str">
        <f t="shared" si="18"/>
        <v>2310121002</v>
      </c>
      <c r="F241">
        <v>23101</v>
      </c>
      <c r="G241">
        <v>2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30</v>
      </c>
      <c r="N241">
        <v>176</v>
      </c>
      <c r="O241">
        <v>8</v>
      </c>
      <c r="P241">
        <v>540</v>
      </c>
      <c r="Q241">
        <v>3</v>
      </c>
      <c r="R241">
        <v>1</v>
      </c>
      <c r="S241">
        <v>8</v>
      </c>
      <c r="T241">
        <v>7</v>
      </c>
      <c r="U241">
        <v>23101</v>
      </c>
      <c r="V241">
        <v>6</v>
      </c>
      <c r="AB241">
        <v>27128</v>
      </c>
      <c r="AC241">
        <v>6</v>
      </c>
      <c r="AE241">
        <v>4</v>
      </c>
      <c r="AF241">
        <v>3</v>
      </c>
      <c r="AG241">
        <v>1</v>
      </c>
      <c r="AJ241" t="str">
        <f t="shared" si="19"/>
        <v>23101210027</v>
      </c>
      <c r="AK241">
        <v>0.4963316658238982</v>
      </c>
      <c r="AL241">
        <f>IF(AK241&lt;'Company Market Shares'!$E$4,1,IF(AND(AK241&gt;'Company Market Shares'!$E$4,AK241&lt;'Company Market Shares'!$E$5),2,IF(AND(AK241&gt;'Company Market Shares'!$E$5,AK241&lt;'Company Market Shares'!$E$6),3,IF(AND(AK241&gt;'Company Market Shares'!$E$6,AK241&lt;'Company Market Shares'!$E$7),4,5))))</f>
        <v>2</v>
      </c>
      <c r="AM241">
        <f>VLOOKUP($U241,'Zone Coordinates'!$D$2:$G$2058,2)</f>
        <v>35.193533100000003</v>
      </c>
      <c r="AN241">
        <f t="shared" si="20"/>
        <v>0.61424302800460684</v>
      </c>
      <c r="AO241">
        <f>VLOOKUP($U241,'Zone Coordinates'!$D$2:$G$2058,3)</f>
        <v>136.99241520000001</v>
      </c>
      <c r="AP241">
        <f t="shared" si="21"/>
        <v>2.3909686954991263</v>
      </c>
      <c r="AQ241">
        <f>VLOOKUP($AB241,'Zone Coordinates'!$D$2:$G$2058,2)</f>
        <v>34.695365600000002</v>
      </c>
      <c r="AR241">
        <f t="shared" si="22"/>
        <v>0.60554836490317798</v>
      </c>
      <c r="AS241">
        <f>VLOOKUP($AB241,'Zone Coordinates'!$D$2:$G$2058,3)</f>
        <v>135.5355174</v>
      </c>
      <c r="AT241">
        <f t="shared" si="23"/>
        <v>2.3655410320240642</v>
      </c>
    </row>
    <row r="242" spans="1:46" x14ac:dyDescent="0.25">
      <c r="A242">
        <v>1</v>
      </c>
      <c r="B242">
        <v>23101</v>
      </c>
      <c r="C242">
        <v>2</v>
      </c>
      <c r="D242">
        <v>1002</v>
      </c>
      <c r="E242" t="str">
        <f t="shared" si="18"/>
        <v>2310121002</v>
      </c>
      <c r="F242">
        <v>23101</v>
      </c>
      <c r="G242">
        <v>2</v>
      </c>
      <c r="H242">
        <v>1</v>
      </c>
      <c r="I242">
        <v>1</v>
      </c>
      <c r="J242">
        <v>2</v>
      </c>
      <c r="K242">
        <v>1</v>
      </c>
      <c r="L242">
        <v>1</v>
      </c>
      <c r="M242">
        <v>30</v>
      </c>
      <c r="N242">
        <v>176</v>
      </c>
      <c r="O242">
        <v>9</v>
      </c>
      <c r="P242">
        <v>540</v>
      </c>
      <c r="Q242">
        <v>3</v>
      </c>
      <c r="R242">
        <v>1</v>
      </c>
      <c r="S242">
        <v>8</v>
      </c>
      <c r="T242">
        <v>7</v>
      </c>
      <c r="U242">
        <v>27128</v>
      </c>
      <c r="V242">
        <v>6</v>
      </c>
      <c r="W242">
        <v>3</v>
      </c>
      <c r="X242">
        <v>4</v>
      </c>
      <c r="Y242">
        <v>3</v>
      </c>
      <c r="Z242">
        <v>1</v>
      </c>
      <c r="AB242">
        <v>23101</v>
      </c>
      <c r="AC242">
        <v>6</v>
      </c>
      <c r="AJ242" t="str">
        <f t="shared" si="19"/>
        <v>23101210027</v>
      </c>
      <c r="AK242">
        <v>0.36050546697388974</v>
      </c>
      <c r="AL242">
        <f>IF(AK242&lt;'Company Market Shares'!$E$4,1,IF(AND(AK242&gt;'Company Market Shares'!$E$4,AK242&lt;'Company Market Shares'!$E$5),2,IF(AND(AK242&gt;'Company Market Shares'!$E$5,AK242&lt;'Company Market Shares'!$E$6),3,IF(AND(AK242&gt;'Company Market Shares'!$E$6,AK242&lt;'Company Market Shares'!$E$7),4,5))))</f>
        <v>1</v>
      </c>
      <c r="AM242">
        <f>VLOOKUP($U242,'Zone Coordinates'!$D$2:$G$2058,2)</f>
        <v>34.695365600000002</v>
      </c>
      <c r="AN242">
        <f t="shared" si="20"/>
        <v>0.60554836490317798</v>
      </c>
      <c r="AO242">
        <f>VLOOKUP($U242,'Zone Coordinates'!$D$2:$G$2058,3)</f>
        <v>135.5355174</v>
      </c>
      <c r="AP242">
        <f t="shared" si="21"/>
        <v>2.3655410320240642</v>
      </c>
      <c r="AQ242">
        <f>VLOOKUP($AB242,'Zone Coordinates'!$D$2:$G$2058,2)</f>
        <v>35.193533100000003</v>
      </c>
      <c r="AR242">
        <f t="shared" si="22"/>
        <v>0.61424302800460684</v>
      </c>
      <c r="AS242">
        <f>VLOOKUP($AB242,'Zone Coordinates'!$D$2:$G$2058,3)</f>
        <v>136.99241520000001</v>
      </c>
      <c r="AT242">
        <f t="shared" si="23"/>
        <v>2.3909686954991263</v>
      </c>
    </row>
    <row r="243" spans="1:46" x14ac:dyDescent="0.25">
      <c r="A243">
        <v>1</v>
      </c>
      <c r="B243">
        <v>23202</v>
      </c>
      <c r="C243">
        <v>1</v>
      </c>
      <c r="D243">
        <v>39</v>
      </c>
      <c r="E243" t="str">
        <f t="shared" si="18"/>
        <v>23202139</v>
      </c>
      <c r="F243">
        <v>23202</v>
      </c>
      <c r="G243">
        <v>1</v>
      </c>
      <c r="H243">
        <v>3</v>
      </c>
      <c r="I243">
        <v>1</v>
      </c>
      <c r="J243">
        <v>1</v>
      </c>
      <c r="K243">
        <v>13</v>
      </c>
      <c r="L243">
        <v>5</v>
      </c>
      <c r="M243">
        <v>30</v>
      </c>
      <c r="N243">
        <v>161</v>
      </c>
      <c r="O243">
        <v>6</v>
      </c>
      <c r="P243">
        <v>180</v>
      </c>
      <c r="Q243">
        <v>4</v>
      </c>
      <c r="R243">
        <v>1</v>
      </c>
      <c r="S243">
        <v>9</v>
      </c>
      <c r="T243">
        <v>7</v>
      </c>
      <c r="U243">
        <v>23202</v>
      </c>
      <c r="V243">
        <v>6</v>
      </c>
      <c r="AB243">
        <v>45202</v>
      </c>
      <c r="AC243">
        <v>6</v>
      </c>
      <c r="AD243">
        <v>1</v>
      </c>
      <c r="AE243">
        <v>12</v>
      </c>
      <c r="AF243">
        <v>4</v>
      </c>
      <c r="AG243">
        <v>1</v>
      </c>
      <c r="AI243">
        <v>2</v>
      </c>
      <c r="AJ243" t="str">
        <f t="shared" si="19"/>
        <v>232021397</v>
      </c>
      <c r="AK243">
        <v>0.15923699232024124</v>
      </c>
      <c r="AL243">
        <f>IF(AK243&lt;'Company Market Shares'!$E$4,1,IF(AND(AK243&gt;'Company Market Shares'!$E$4,AK243&lt;'Company Market Shares'!$E$5),2,IF(AND(AK243&gt;'Company Market Shares'!$E$5,AK243&lt;'Company Market Shares'!$E$6),3,IF(AND(AK243&gt;'Company Market Shares'!$E$6,AK243&lt;'Company Market Shares'!$E$7),4,5))))</f>
        <v>1</v>
      </c>
      <c r="AM243">
        <f>VLOOKUP($U243,'Zone Coordinates'!$D$2:$G$2058,2)</f>
        <v>35.041512900000001</v>
      </c>
      <c r="AN243">
        <f t="shared" si="20"/>
        <v>0.6115897749850665</v>
      </c>
      <c r="AO243">
        <f>VLOOKUP($U243,'Zone Coordinates'!$D$2:$G$2058,3)</f>
        <v>137.42111600000001</v>
      </c>
      <c r="AP243">
        <f t="shared" si="21"/>
        <v>2.3984509359650601</v>
      </c>
      <c r="AQ243">
        <f>VLOOKUP($AB243,'Zone Coordinates'!$D$2:$G$2058,2)</f>
        <v>31.945011999999998</v>
      </c>
      <c r="AR243">
        <f t="shared" si="22"/>
        <v>0.55754563898909881</v>
      </c>
      <c r="AS243">
        <f>VLOOKUP($AB243,'Zone Coordinates'!$D$2:$G$2058,3)</f>
        <v>131.2544485</v>
      </c>
      <c r="AT243">
        <f t="shared" si="23"/>
        <v>2.2908222842143324</v>
      </c>
    </row>
    <row r="244" spans="1:46" x14ac:dyDescent="0.25">
      <c r="A244">
        <v>1</v>
      </c>
      <c r="B244">
        <v>23202</v>
      </c>
      <c r="C244">
        <v>2</v>
      </c>
      <c r="D244">
        <v>9001</v>
      </c>
      <c r="E244" t="str">
        <f t="shared" si="18"/>
        <v>2320229001</v>
      </c>
      <c r="F244">
        <v>23202</v>
      </c>
      <c r="G244">
        <v>2</v>
      </c>
      <c r="H244">
        <v>4</v>
      </c>
      <c r="I244">
        <v>1</v>
      </c>
      <c r="J244">
        <v>1</v>
      </c>
      <c r="K244">
        <v>2</v>
      </c>
      <c r="L244">
        <v>1</v>
      </c>
      <c r="M244">
        <v>30</v>
      </c>
      <c r="N244">
        <v>195</v>
      </c>
      <c r="O244">
        <v>6</v>
      </c>
      <c r="P244">
        <v>150</v>
      </c>
      <c r="Q244">
        <v>3</v>
      </c>
      <c r="R244">
        <v>1</v>
      </c>
      <c r="S244">
        <v>8</v>
      </c>
      <c r="T244">
        <v>7</v>
      </c>
      <c r="U244">
        <v>23202</v>
      </c>
      <c r="V244">
        <v>1</v>
      </c>
      <c r="AB244">
        <v>23202</v>
      </c>
      <c r="AC244">
        <v>1</v>
      </c>
      <c r="AD244">
        <v>3</v>
      </c>
      <c r="AE244">
        <v>15</v>
      </c>
      <c r="AF244">
        <v>17</v>
      </c>
      <c r="AG244">
        <v>3</v>
      </c>
      <c r="AI244">
        <v>4</v>
      </c>
      <c r="AJ244" t="str">
        <f t="shared" si="19"/>
        <v>23202290017</v>
      </c>
      <c r="AK244">
        <v>0.95435503565890534</v>
      </c>
      <c r="AL244">
        <f>IF(AK244&lt;'Company Market Shares'!$E$4,1,IF(AND(AK244&gt;'Company Market Shares'!$E$4,AK244&lt;'Company Market Shares'!$E$5),2,IF(AND(AK244&gt;'Company Market Shares'!$E$5,AK244&lt;'Company Market Shares'!$E$6),3,IF(AND(AK244&gt;'Company Market Shares'!$E$6,AK244&lt;'Company Market Shares'!$E$7),4,5))))</f>
        <v>4</v>
      </c>
      <c r="AM244">
        <f>VLOOKUP($U244,'Zone Coordinates'!$D$2:$G$2058,2)</f>
        <v>35.041512900000001</v>
      </c>
      <c r="AN244">
        <f t="shared" si="20"/>
        <v>0.6115897749850665</v>
      </c>
      <c r="AO244">
        <f>VLOOKUP($U244,'Zone Coordinates'!$D$2:$G$2058,3)</f>
        <v>137.42111600000001</v>
      </c>
      <c r="AP244">
        <f t="shared" si="21"/>
        <v>2.3984509359650601</v>
      </c>
      <c r="AQ244">
        <f>VLOOKUP($AB244,'Zone Coordinates'!$D$2:$G$2058,2)</f>
        <v>35.041512900000001</v>
      </c>
      <c r="AR244">
        <f t="shared" si="22"/>
        <v>0.6115897749850665</v>
      </c>
      <c r="AS244">
        <f>VLOOKUP($AB244,'Zone Coordinates'!$D$2:$G$2058,3)</f>
        <v>137.42111600000001</v>
      </c>
      <c r="AT244">
        <f t="shared" si="23"/>
        <v>2.3984509359650601</v>
      </c>
    </row>
    <row r="245" spans="1:46" x14ac:dyDescent="0.25">
      <c r="A245">
        <v>1</v>
      </c>
      <c r="B245">
        <v>23202</v>
      </c>
      <c r="C245">
        <v>2</v>
      </c>
      <c r="D245">
        <v>9001</v>
      </c>
      <c r="E245" t="str">
        <f t="shared" si="18"/>
        <v>2320229001</v>
      </c>
      <c r="F245">
        <v>23202</v>
      </c>
      <c r="G245">
        <v>2</v>
      </c>
      <c r="H245">
        <v>4</v>
      </c>
      <c r="I245">
        <v>1</v>
      </c>
      <c r="J245">
        <v>1</v>
      </c>
      <c r="K245">
        <v>2</v>
      </c>
      <c r="L245">
        <v>2</v>
      </c>
      <c r="M245">
        <v>30</v>
      </c>
      <c r="N245">
        <v>195</v>
      </c>
      <c r="O245">
        <v>6</v>
      </c>
      <c r="P245">
        <v>150</v>
      </c>
      <c r="Q245">
        <v>3</v>
      </c>
      <c r="R245">
        <v>1</v>
      </c>
      <c r="S245">
        <v>8</v>
      </c>
      <c r="T245">
        <v>7</v>
      </c>
      <c r="U245">
        <v>23202</v>
      </c>
      <c r="V245">
        <v>1</v>
      </c>
      <c r="AB245">
        <v>23202</v>
      </c>
      <c r="AC245">
        <v>1</v>
      </c>
      <c r="AD245">
        <v>1</v>
      </c>
      <c r="AE245">
        <v>18</v>
      </c>
      <c r="AF245">
        <v>17</v>
      </c>
      <c r="AG245">
        <v>3</v>
      </c>
      <c r="AI245">
        <v>4</v>
      </c>
      <c r="AJ245" t="str">
        <f t="shared" si="19"/>
        <v>23202290017</v>
      </c>
      <c r="AK245">
        <v>0.48079093787420435</v>
      </c>
      <c r="AL245">
        <f>IF(AK245&lt;'Company Market Shares'!$E$4,1,IF(AND(AK245&gt;'Company Market Shares'!$E$4,AK245&lt;'Company Market Shares'!$E$5),2,IF(AND(AK245&gt;'Company Market Shares'!$E$5,AK245&lt;'Company Market Shares'!$E$6),3,IF(AND(AK245&gt;'Company Market Shares'!$E$6,AK245&lt;'Company Market Shares'!$E$7),4,5))))</f>
        <v>2</v>
      </c>
      <c r="AM245">
        <f>VLOOKUP($U245,'Zone Coordinates'!$D$2:$G$2058,2)</f>
        <v>35.041512900000001</v>
      </c>
      <c r="AN245">
        <f t="shared" si="20"/>
        <v>0.6115897749850665</v>
      </c>
      <c r="AO245">
        <f>VLOOKUP($U245,'Zone Coordinates'!$D$2:$G$2058,3)</f>
        <v>137.42111600000001</v>
      </c>
      <c r="AP245">
        <f t="shared" si="21"/>
        <v>2.3984509359650601</v>
      </c>
      <c r="AQ245">
        <f>VLOOKUP($AB245,'Zone Coordinates'!$D$2:$G$2058,2)</f>
        <v>35.041512900000001</v>
      </c>
      <c r="AR245">
        <f t="shared" si="22"/>
        <v>0.6115897749850665</v>
      </c>
      <c r="AS245">
        <f>VLOOKUP($AB245,'Zone Coordinates'!$D$2:$G$2058,3)</f>
        <v>137.42111600000001</v>
      </c>
      <c r="AT245">
        <f t="shared" si="23"/>
        <v>2.3984509359650601</v>
      </c>
    </row>
    <row r="246" spans="1:46" x14ac:dyDescent="0.25">
      <c r="A246">
        <v>1</v>
      </c>
      <c r="B246">
        <v>23202</v>
      </c>
      <c r="C246">
        <v>4</v>
      </c>
      <c r="D246">
        <v>4010</v>
      </c>
      <c r="E246" t="str">
        <f t="shared" si="18"/>
        <v>2320244010</v>
      </c>
      <c r="F246">
        <v>23202</v>
      </c>
      <c r="G246">
        <v>4</v>
      </c>
      <c r="H246">
        <v>4</v>
      </c>
      <c r="I246">
        <v>1</v>
      </c>
      <c r="J246">
        <v>1</v>
      </c>
      <c r="K246">
        <v>2</v>
      </c>
      <c r="L246">
        <v>1</v>
      </c>
      <c r="M246">
        <v>30</v>
      </c>
      <c r="N246">
        <v>111</v>
      </c>
      <c r="O246">
        <v>4</v>
      </c>
      <c r="P246">
        <v>120</v>
      </c>
      <c r="Q246">
        <v>4</v>
      </c>
      <c r="R246">
        <v>1</v>
      </c>
      <c r="S246">
        <v>7</v>
      </c>
      <c r="T246">
        <v>7</v>
      </c>
      <c r="U246">
        <v>23202</v>
      </c>
      <c r="V246">
        <v>3</v>
      </c>
      <c r="AB246">
        <v>23210</v>
      </c>
      <c r="AC246">
        <v>3</v>
      </c>
      <c r="AD246">
        <v>4</v>
      </c>
      <c r="AE246">
        <v>8</v>
      </c>
      <c r="AF246">
        <v>2</v>
      </c>
      <c r="AG246">
        <v>1</v>
      </c>
      <c r="AI246">
        <v>2</v>
      </c>
      <c r="AJ246" t="str">
        <f t="shared" si="19"/>
        <v>23202440107</v>
      </c>
      <c r="AK246">
        <v>0.47981774414173894</v>
      </c>
      <c r="AL246">
        <f>IF(AK246&lt;'Company Market Shares'!$E$4,1,IF(AND(AK246&gt;'Company Market Shares'!$E$4,AK246&lt;'Company Market Shares'!$E$5),2,IF(AND(AK246&gt;'Company Market Shares'!$E$5,AK246&lt;'Company Market Shares'!$E$6),3,IF(AND(AK246&gt;'Company Market Shares'!$E$6,AK246&lt;'Company Market Shares'!$E$7),4,5))))</f>
        <v>2</v>
      </c>
      <c r="AM246">
        <f>VLOOKUP($U246,'Zone Coordinates'!$D$2:$G$2058,2)</f>
        <v>35.041512900000001</v>
      </c>
      <c r="AN246">
        <f t="shared" si="20"/>
        <v>0.6115897749850665</v>
      </c>
      <c r="AO246">
        <f>VLOOKUP($U246,'Zone Coordinates'!$D$2:$G$2058,3)</f>
        <v>137.42111600000001</v>
      </c>
      <c r="AP246">
        <f t="shared" si="21"/>
        <v>2.3984509359650601</v>
      </c>
      <c r="AQ246">
        <f>VLOOKUP($AB246,'Zone Coordinates'!$D$2:$G$2058,2)</f>
        <v>35.06908</v>
      </c>
      <c r="AR246">
        <f t="shared" si="22"/>
        <v>0.61207091164529304</v>
      </c>
      <c r="AS246">
        <f>VLOOKUP($AB246,'Zone Coordinates'!$D$2:$G$2058,3)</f>
        <v>137.06907720000001</v>
      </c>
      <c r="AT246">
        <f t="shared" si="23"/>
        <v>2.3923066998102902</v>
      </c>
    </row>
    <row r="247" spans="1:46" x14ac:dyDescent="0.25">
      <c r="A247">
        <v>1</v>
      </c>
      <c r="B247">
        <v>23202</v>
      </c>
      <c r="C247">
        <v>4</v>
      </c>
      <c r="D247">
        <v>4010</v>
      </c>
      <c r="E247" t="str">
        <f t="shared" si="18"/>
        <v>2320244010</v>
      </c>
      <c r="F247">
        <v>23202</v>
      </c>
      <c r="G247">
        <v>4</v>
      </c>
      <c r="H247">
        <v>4</v>
      </c>
      <c r="I247">
        <v>1</v>
      </c>
      <c r="J247">
        <v>1</v>
      </c>
      <c r="K247">
        <v>2</v>
      </c>
      <c r="L247">
        <v>2</v>
      </c>
      <c r="M247">
        <v>30</v>
      </c>
      <c r="N247">
        <v>111</v>
      </c>
      <c r="O247">
        <v>4</v>
      </c>
      <c r="P247">
        <v>120</v>
      </c>
      <c r="Q247">
        <v>4</v>
      </c>
      <c r="R247">
        <v>1</v>
      </c>
      <c r="S247">
        <v>7</v>
      </c>
      <c r="T247">
        <v>7</v>
      </c>
      <c r="U247">
        <v>23202</v>
      </c>
      <c r="V247">
        <v>2</v>
      </c>
      <c r="AB247">
        <v>23207</v>
      </c>
      <c r="AC247">
        <v>2</v>
      </c>
      <c r="AD247">
        <v>1</v>
      </c>
      <c r="AE247">
        <v>8</v>
      </c>
      <c r="AF247">
        <v>2</v>
      </c>
      <c r="AG247">
        <v>1</v>
      </c>
      <c r="AI247">
        <v>2</v>
      </c>
      <c r="AJ247" t="str">
        <f t="shared" si="19"/>
        <v>23202440107</v>
      </c>
      <c r="AK247">
        <v>0.50902785826053343</v>
      </c>
      <c r="AL247">
        <f>IF(AK247&lt;'Company Market Shares'!$E$4,1,IF(AND(AK247&gt;'Company Market Shares'!$E$4,AK247&lt;'Company Market Shares'!$E$5),2,IF(AND(AK247&gt;'Company Market Shares'!$E$5,AK247&lt;'Company Market Shares'!$E$6),3,IF(AND(AK247&gt;'Company Market Shares'!$E$6,AK247&lt;'Company Market Shares'!$E$7),4,5))))</f>
        <v>2</v>
      </c>
      <c r="AM247">
        <f>VLOOKUP($U247,'Zone Coordinates'!$D$2:$G$2058,2)</f>
        <v>35.041512900000001</v>
      </c>
      <c r="AN247">
        <f t="shared" si="20"/>
        <v>0.6115897749850665</v>
      </c>
      <c r="AO247">
        <f>VLOOKUP($U247,'Zone Coordinates'!$D$2:$G$2058,3)</f>
        <v>137.42111600000001</v>
      </c>
      <c r="AP247">
        <f t="shared" si="21"/>
        <v>2.3984509359650601</v>
      </c>
      <c r="AQ247">
        <f>VLOOKUP($AB247,'Zone Coordinates'!$D$2:$G$2058,2)</f>
        <v>34.909794599999998</v>
      </c>
      <c r="AR247">
        <f t="shared" si="22"/>
        <v>0.60929085696493679</v>
      </c>
      <c r="AS247">
        <f>VLOOKUP($AB247,'Zone Coordinates'!$D$2:$G$2058,3)</f>
        <v>137.4612601</v>
      </c>
      <c r="AT247">
        <f t="shared" si="23"/>
        <v>2.39915158268531</v>
      </c>
    </row>
    <row r="248" spans="1:46" x14ac:dyDescent="0.25">
      <c r="A248">
        <v>1</v>
      </c>
      <c r="B248">
        <v>23203</v>
      </c>
      <c r="C248">
        <v>2</v>
      </c>
      <c r="D248">
        <v>1019</v>
      </c>
      <c r="E248" t="str">
        <f t="shared" si="18"/>
        <v>2320321019</v>
      </c>
      <c r="F248">
        <v>23203</v>
      </c>
      <c r="G248">
        <v>2</v>
      </c>
      <c r="H248">
        <v>1</v>
      </c>
      <c r="I248">
        <v>1</v>
      </c>
      <c r="J248">
        <v>2</v>
      </c>
      <c r="K248">
        <v>1</v>
      </c>
      <c r="L248">
        <v>1</v>
      </c>
      <c r="M248">
        <v>30</v>
      </c>
      <c r="N248">
        <v>161</v>
      </c>
      <c r="O248">
        <v>7</v>
      </c>
      <c r="P248">
        <v>1050</v>
      </c>
      <c r="Q248">
        <v>4</v>
      </c>
      <c r="R248">
        <v>1</v>
      </c>
      <c r="S248">
        <v>14</v>
      </c>
      <c r="T248">
        <v>4</v>
      </c>
      <c r="U248">
        <v>23223</v>
      </c>
      <c r="V248">
        <v>3</v>
      </c>
      <c r="X248">
        <v>13</v>
      </c>
      <c r="Y248">
        <v>17</v>
      </c>
      <c r="Z248">
        <v>3</v>
      </c>
      <c r="AA248">
        <v>1</v>
      </c>
      <c r="AB248">
        <v>23203</v>
      </c>
      <c r="AC248">
        <v>3</v>
      </c>
      <c r="AJ248" t="str">
        <f t="shared" si="19"/>
        <v>23203210197</v>
      </c>
      <c r="AK248">
        <v>0.75635251967327954</v>
      </c>
      <c r="AL248">
        <f>IF(AK248&lt;'Company Market Shares'!$E$4,1,IF(AND(AK248&gt;'Company Market Shares'!$E$4,AK248&lt;'Company Market Shares'!$E$5),2,IF(AND(AK248&gt;'Company Market Shares'!$E$5,AK248&lt;'Company Market Shares'!$E$6),3,IF(AND(AK248&gt;'Company Market Shares'!$E$6,AK248&lt;'Company Market Shares'!$E$7),4,5))))</f>
        <v>2</v>
      </c>
      <c r="AM248">
        <f>VLOOKUP($U248,'Zone Coordinates'!$D$2:$G$2058,2)</f>
        <v>35.0535383</v>
      </c>
      <c r="AN248">
        <f t="shared" si="20"/>
        <v>0.61179965780893575</v>
      </c>
      <c r="AO248">
        <f>VLOOKUP($U248,'Zone Coordinates'!$D$2:$G$2058,3)</f>
        <v>137.00162889999999</v>
      </c>
      <c r="AP248">
        <f t="shared" si="21"/>
        <v>2.3911295049004169</v>
      </c>
      <c r="AQ248">
        <f>VLOOKUP($AB248,'Zone Coordinates'!$D$2:$G$2058,2)</f>
        <v>35.370100100000002</v>
      </c>
      <c r="AR248">
        <f t="shared" si="22"/>
        <v>0.6173247035049757</v>
      </c>
      <c r="AS248">
        <f>VLOOKUP($AB248,'Zone Coordinates'!$D$2:$G$2058,3)</f>
        <v>136.87722289999999</v>
      </c>
      <c r="AT248">
        <f t="shared" si="23"/>
        <v>2.3889582105911811</v>
      </c>
    </row>
    <row r="249" spans="1:46" x14ac:dyDescent="0.25">
      <c r="A249">
        <v>1</v>
      </c>
      <c r="B249">
        <v>23211</v>
      </c>
      <c r="C249">
        <v>4</v>
      </c>
      <c r="D249">
        <v>2019</v>
      </c>
      <c r="E249" t="str">
        <f t="shared" si="18"/>
        <v>2321142019</v>
      </c>
      <c r="F249">
        <v>23211</v>
      </c>
      <c r="G249">
        <v>4</v>
      </c>
      <c r="H249">
        <v>2</v>
      </c>
      <c r="I249">
        <v>1</v>
      </c>
      <c r="J249">
        <v>1</v>
      </c>
      <c r="K249">
        <v>1</v>
      </c>
      <c r="L249">
        <v>1</v>
      </c>
      <c r="M249">
        <v>30</v>
      </c>
      <c r="N249">
        <v>129</v>
      </c>
      <c r="O249">
        <v>6</v>
      </c>
      <c r="P249">
        <v>1560</v>
      </c>
      <c r="Q249">
        <v>3</v>
      </c>
      <c r="R249">
        <v>1</v>
      </c>
      <c r="S249">
        <v>16</v>
      </c>
      <c r="T249">
        <v>4</v>
      </c>
      <c r="U249">
        <v>23211</v>
      </c>
      <c r="V249">
        <v>6</v>
      </c>
      <c r="AB249">
        <v>26107</v>
      </c>
      <c r="AC249">
        <v>6</v>
      </c>
      <c r="AD249">
        <v>1</v>
      </c>
      <c r="AE249">
        <v>19</v>
      </c>
      <c r="AF249">
        <v>17</v>
      </c>
      <c r="AG249">
        <v>3</v>
      </c>
      <c r="AI249">
        <v>1</v>
      </c>
      <c r="AJ249" t="str">
        <f t="shared" si="19"/>
        <v>23211420197</v>
      </c>
      <c r="AK249">
        <v>0.49342488261184958</v>
      </c>
      <c r="AL249">
        <f>IF(AK249&lt;'Company Market Shares'!$E$4,1,IF(AND(AK249&gt;'Company Market Shares'!$E$4,AK249&lt;'Company Market Shares'!$E$5),2,IF(AND(AK249&gt;'Company Market Shares'!$E$5,AK249&lt;'Company Market Shares'!$E$6),3,IF(AND(AK249&gt;'Company Market Shares'!$E$6,AK249&lt;'Company Market Shares'!$E$7),4,5))))</f>
        <v>2</v>
      </c>
      <c r="AM249">
        <f>VLOOKUP($U249,'Zone Coordinates'!$D$2:$G$2058,2)</f>
        <v>35.2912374</v>
      </c>
      <c r="AN249">
        <f t="shared" si="20"/>
        <v>0.61594828973296312</v>
      </c>
      <c r="AO249">
        <f>VLOOKUP($U249,'Zone Coordinates'!$D$2:$G$2058,3)</f>
        <v>137.58173210000001</v>
      </c>
      <c r="AP249">
        <f t="shared" si="21"/>
        <v>2.4012542157417727</v>
      </c>
      <c r="AQ249">
        <f>VLOOKUP($AB249,'Zone Coordinates'!$D$2:$G$2058,2)</f>
        <v>34.985966500000004</v>
      </c>
      <c r="AR249">
        <f t="shared" si="22"/>
        <v>0.61062030741743678</v>
      </c>
      <c r="AS249">
        <f>VLOOKUP($AB249,'Zone Coordinates'!$D$2:$G$2058,3)</f>
        <v>135.76796809999999</v>
      </c>
      <c r="AT249">
        <f t="shared" si="23"/>
        <v>2.36959806208763</v>
      </c>
    </row>
    <row r="250" spans="1:46" x14ac:dyDescent="0.25">
      <c r="A250">
        <v>1</v>
      </c>
      <c r="B250">
        <v>23213</v>
      </c>
      <c r="C250">
        <v>2</v>
      </c>
      <c r="D250">
        <v>3005</v>
      </c>
      <c r="E250" t="str">
        <f t="shared" si="18"/>
        <v>2321323005</v>
      </c>
      <c r="F250">
        <v>23213</v>
      </c>
      <c r="G250">
        <v>2</v>
      </c>
      <c r="H250">
        <v>3</v>
      </c>
      <c r="I250">
        <v>1</v>
      </c>
      <c r="J250">
        <v>1</v>
      </c>
      <c r="K250">
        <v>2</v>
      </c>
      <c r="L250">
        <v>2</v>
      </c>
      <c r="M250">
        <v>30</v>
      </c>
      <c r="N250">
        <v>128</v>
      </c>
      <c r="O250">
        <v>7</v>
      </c>
      <c r="P250">
        <v>300</v>
      </c>
      <c r="Q250">
        <v>3</v>
      </c>
      <c r="R250">
        <v>1</v>
      </c>
      <c r="S250">
        <v>13</v>
      </c>
      <c r="T250">
        <v>4</v>
      </c>
      <c r="U250">
        <v>23213</v>
      </c>
      <c r="V250">
        <v>5</v>
      </c>
      <c r="AB250">
        <v>13000</v>
      </c>
      <c r="AC250">
        <v>5</v>
      </c>
      <c r="AD250">
        <v>30</v>
      </c>
      <c r="AE250">
        <v>21</v>
      </c>
      <c r="AF250">
        <v>24</v>
      </c>
      <c r="AG250">
        <v>4</v>
      </c>
      <c r="AI250">
        <v>2</v>
      </c>
      <c r="AJ250" t="str">
        <f t="shared" si="19"/>
        <v>23213230057</v>
      </c>
      <c r="AK250">
        <v>0.39093453457717586</v>
      </c>
      <c r="AL250">
        <f>IF(AK250&lt;'Company Market Shares'!$E$4,1,IF(AND(AK250&gt;'Company Market Shares'!$E$4,AK250&lt;'Company Market Shares'!$E$5),2,IF(AND(AK250&gt;'Company Market Shares'!$E$5,AK250&lt;'Company Market Shares'!$E$6),3,IF(AND(AK250&gt;'Company Market Shares'!$E$6,AK250&lt;'Company Market Shares'!$E$7),4,5))))</f>
        <v>1</v>
      </c>
      <c r="AM250">
        <f>VLOOKUP($U250,'Zone Coordinates'!$D$2:$G$2058,2)</f>
        <v>34.913755399999999</v>
      </c>
      <c r="AN250">
        <f t="shared" si="20"/>
        <v>0.60935998596594987</v>
      </c>
      <c r="AO250">
        <f>VLOOKUP($U250,'Zone Coordinates'!$D$2:$G$2058,3)</f>
        <v>137.17203069999999</v>
      </c>
      <c r="AP250">
        <f t="shared" si="21"/>
        <v>2.3941035773617418</v>
      </c>
      <c r="AQ250">
        <f>VLOOKUP($AB250,'Zone Coordinates'!$D$2:$G$2058,2)</f>
        <v>35.705215799999998</v>
      </c>
      <c r="AR250">
        <f t="shared" si="22"/>
        <v>0.62317357584510114</v>
      </c>
      <c r="AS250">
        <f>VLOOKUP($AB250,'Zone Coordinates'!$D$2:$G$2058,3)</f>
        <v>139.78283350000001</v>
      </c>
      <c r="AT250">
        <f t="shared" si="23"/>
        <v>2.4396706823420291</v>
      </c>
    </row>
    <row r="251" spans="1:46" x14ac:dyDescent="0.25">
      <c r="A251">
        <v>1</v>
      </c>
      <c r="B251">
        <v>24210</v>
      </c>
      <c r="C251">
        <v>2</v>
      </c>
      <c r="D251">
        <v>3001</v>
      </c>
      <c r="E251" t="str">
        <f t="shared" si="18"/>
        <v>2421023001</v>
      </c>
      <c r="F251">
        <v>24210</v>
      </c>
      <c r="G251">
        <v>2</v>
      </c>
      <c r="H251">
        <v>3</v>
      </c>
      <c r="I251">
        <v>1</v>
      </c>
      <c r="J251">
        <v>2</v>
      </c>
      <c r="K251">
        <v>17</v>
      </c>
      <c r="L251">
        <v>13</v>
      </c>
      <c r="M251">
        <v>30</v>
      </c>
      <c r="N251">
        <v>171</v>
      </c>
      <c r="O251">
        <v>9</v>
      </c>
      <c r="P251">
        <v>270</v>
      </c>
      <c r="Q251">
        <v>4</v>
      </c>
      <c r="R251">
        <v>1</v>
      </c>
      <c r="S251">
        <v>9</v>
      </c>
      <c r="T251">
        <v>7</v>
      </c>
      <c r="U251">
        <v>21202</v>
      </c>
      <c r="V251">
        <v>4</v>
      </c>
      <c r="W251">
        <v>1</v>
      </c>
      <c r="X251">
        <v>11</v>
      </c>
      <c r="Y251">
        <v>8</v>
      </c>
      <c r="Z251">
        <v>2</v>
      </c>
      <c r="AA251">
        <v>2</v>
      </c>
      <c r="AB251">
        <v>24210</v>
      </c>
      <c r="AC251">
        <v>4</v>
      </c>
      <c r="AJ251" t="str">
        <f t="shared" si="19"/>
        <v>24210230017</v>
      </c>
      <c r="AK251">
        <v>0.98915957852623515</v>
      </c>
      <c r="AL251">
        <f>IF(AK251&lt;'Company Market Shares'!$E$4,1,IF(AND(AK251&gt;'Company Market Shares'!$E$4,AK251&lt;'Company Market Shares'!$E$5),2,IF(AND(AK251&gt;'Company Market Shares'!$E$5,AK251&lt;'Company Market Shares'!$E$6),3,IF(AND(AK251&gt;'Company Market Shares'!$E$6,AK251&lt;'Company Market Shares'!$E$7),4,5))))</f>
        <v>5</v>
      </c>
      <c r="AM251">
        <f>VLOOKUP($U251,'Zone Coordinates'!$D$2:$G$2058,2)</f>
        <v>35.410915600000003</v>
      </c>
      <c r="AN251">
        <f t="shared" si="20"/>
        <v>0.61803706836582339</v>
      </c>
      <c r="AO251">
        <f>VLOOKUP($U251,'Zone Coordinates'!$D$2:$G$2058,3)</f>
        <v>136.6902121</v>
      </c>
      <c r="AP251">
        <f t="shared" si="21"/>
        <v>2.3856942563943924</v>
      </c>
      <c r="AQ251">
        <f>VLOOKUP($AB251,'Zone Coordinates'!$D$2:$G$2058,2)</f>
        <v>34.953103300000002</v>
      </c>
      <c r="AR251">
        <f t="shared" si="22"/>
        <v>0.61004673637469531</v>
      </c>
      <c r="AS251">
        <f>VLOOKUP($AB251,'Zone Coordinates'!$D$2:$G$2058,3)</f>
        <v>136.49635129999999</v>
      </c>
      <c r="AT251">
        <f t="shared" si="23"/>
        <v>2.3823107471438418</v>
      </c>
    </row>
    <row r="252" spans="1:46" x14ac:dyDescent="0.25">
      <c r="A252">
        <v>1</v>
      </c>
      <c r="B252">
        <v>23110</v>
      </c>
      <c r="C252">
        <v>1</v>
      </c>
      <c r="D252">
        <v>106</v>
      </c>
      <c r="E252" t="str">
        <f t="shared" si="18"/>
        <v>231101106</v>
      </c>
      <c r="F252">
        <v>23110</v>
      </c>
      <c r="G252">
        <v>1</v>
      </c>
      <c r="H252">
        <v>2</v>
      </c>
      <c r="I252">
        <v>1</v>
      </c>
      <c r="J252">
        <v>2</v>
      </c>
      <c r="K252">
        <v>32</v>
      </c>
      <c r="L252">
        <v>21</v>
      </c>
      <c r="M252">
        <v>33</v>
      </c>
      <c r="N252">
        <v>147</v>
      </c>
      <c r="O252">
        <v>6</v>
      </c>
      <c r="P252">
        <v>198</v>
      </c>
      <c r="Q252">
        <v>4</v>
      </c>
      <c r="R252">
        <v>1</v>
      </c>
      <c r="S252">
        <v>20</v>
      </c>
      <c r="T252">
        <v>9</v>
      </c>
      <c r="U252">
        <v>29000</v>
      </c>
      <c r="V252">
        <v>6</v>
      </c>
      <c r="W252">
        <v>3</v>
      </c>
      <c r="X252">
        <v>4</v>
      </c>
      <c r="Y252">
        <v>1</v>
      </c>
      <c r="Z252">
        <v>1</v>
      </c>
      <c r="AA252">
        <v>3</v>
      </c>
      <c r="AB252">
        <v>23110</v>
      </c>
      <c r="AC252">
        <v>6</v>
      </c>
      <c r="AJ252" t="str">
        <f t="shared" si="19"/>
        <v>2311011067</v>
      </c>
      <c r="AK252">
        <v>0.95435328245146978</v>
      </c>
      <c r="AL252">
        <f>IF(AK252&lt;'Company Market Shares'!$E$4,1,IF(AND(AK252&gt;'Company Market Shares'!$E$4,AK252&lt;'Company Market Shares'!$E$5),2,IF(AND(AK252&gt;'Company Market Shares'!$E$5,AK252&lt;'Company Market Shares'!$E$6),3,IF(AND(AK252&gt;'Company Market Shares'!$E$6,AK252&lt;'Company Market Shares'!$E$7),4,5))))</f>
        <v>4</v>
      </c>
      <c r="AM252">
        <f>VLOOKUP($U252,'Zone Coordinates'!$D$2:$G$2058,2)</f>
        <v>34.757771400000003</v>
      </c>
      <c r="AN252">
        <f t="shared" si="20"/>
        <v>0.60663755158551902</v>
      </c>
      <c r="AO252">
        <f>VLOOKUP($U252,'Zone Coordinates'!$D$2:$G$2058,3)</f>
        <v>136.0710847</v>
      </c>
      <c r="AP252">
        <f t="shared" si="21"/>
        <v>2.3748884447750807</v>
      </c>
      <c r="AQ252">
        <f>VLOOKUP($AB252,'Zone Coordinates'!$D$2:$G$2058,2)</f>
        <v>35.168336500000002</v>
      </c>
      <c r="AR252">
        <f t="shared" si="22"/>
        <v>0.61380326437429877</v>
      </c>
      <c r="AS252">
        <f>VLOOKUP($AB252,'Zone Coordinates'!$D$2:$G$2058,3)</f>
        <v>136.89852490000001</v>
      </c>
      <c r="AT252">
        <f t="shared" si="23"/>
        <v>2.389330000628441</v>
      </c>
    </row>
    <row r="253" spans="1:46" x14ac:dyDescent="0.25">
      <c r="A253">
        <v>1</v>
      </c>
      <c r="B253">
        <v>23206</v>
      </c>
      <c r="C253">
        <v>1</v>
      </c>
      <c r="D253">
        <v>97</v>
      </c>
      <c r="E253" t="str">
        <f t="shared" si="18"/>
        <v>23206197</v>
      </c>
      <c r="F253">
        <v>23206</v>
      </c>
      <c r="G253">
        <v>1</v>
      </c>
      <c r="H253">
        <v>2</v>
      </c>
      <c r="I253">
        <v>1</v>
      </c>
      <c r="J253">
        <v>1</v>
      </c>
      <c r="K253">
        <v>20</v>
      </c>
      <c r="L253">
        <v>9</v>
      </c>
      <c r="M253">
        <v>33</v>
      </c>
      <c r="N253">
        <v>161</v>
      </c>
      <c r="O253">
        <v>7</v>
      </c>
      <c r="P253">
        <v>231</v>
      </c>
      <c r="Q253">
        <v>4</v>
      </c>
      <c r="R253">
        <v>1</v>
      </c>
      <c r="S253">
        <v>6</v>
      </c>
      <c r="T253">
        <v>6</v>
      </c>
      <c r="U253">
        <v>23206</v>
      </c>
      <c r="V253">
        <v>4</v>
      </c>
      <c r="AB253">
        <v>21202</v>
      </c>
      <c r="AC253">
        <v>4</v>
      </c>
      <c r="AD253">
        <v>1</v>
      </c>
      <c r="AE253">
        <v>4</v>
      </c>
      <c r="AF253">
        <v>8</v>
      </c>
      <c r="AG253">
        <v>2</v>
      </c>
      <c r="AI253">
        <v>1</v>
      </c>
      <c r="AJ253" t="str">
        <f t="shared" si="19"/>
        <v>232061977</v>
      </c>
      <c r="AK253">
        <v>2.8850019243445768E-2</v>
      </c>
      <c r="AL253">
        <f>IF(AK253&lt;'Company Market Shares'!$E$4,1,IF(AND(AK253&gt;'Company Market Shares'!$E$4,AK253&lt;'Company Market Shares'!$E$5),2,IF(AND(AK253&gt;'Company Market Shares'!$E$5,AK253&lt;'Company Market Shares'!$E$6),3,IF(AND(AK253&gt;'Company Market Shares'!$E$6,AK253&lt;'Company Market Shares'!$E$7),4,5))))</f>
        <v>1</v>
      </c>
      <c r="AM253">
        <f>VLOOKUP($U253,'Zone Coordinates'!$D$2:$G$2058,2)</f>
        <v>35.339554399999997</v>
      </c>
      <c r="AN253">
        <f t="shared" si="20"/>
        <v>0.61679158046764915</v>
      </c>
      <c r="AO253">
        <f>VLOOKUP($U253,'Zone Coordinates'!$D$2:$G$2058,3)</f>
        <v>137.09756680000001</v>
      </c>
      <c r="AP253">
        <f t="shared" si="21"/>
        <v>2.3928039371328662</v>
      </c>
      <c r="AQ253">
        <f>VLOOKUP($AB253,'Zone Coordinates'!$D$2:$G$2058,2)</f>
        <v>35.410915600000003</v>
      </c>
      <c r="AR253">
        <f t="shared" si="22"/>
        <v>0.61803706836582339</v>
      </c>
      <c r="AS253">
        <f>VLOOKUP($AB253,'Zone Coordinates'!$D$2:$G$2058,3)</f>
        <v>136.6902121</v>
      </c>
      <c r="AT253">
        <f t="shared" si="23"/>
        <v>2.3856942563943924</v>
      </c>
    </row>
    <row r="254" spans="1:46" x14ac:dyDescent="0.25">
      <c r="A254">
        <v>1</v>
      </c>
      <c r="B254">
        <v>23110</v>
      </c>
      <c r="C254">
        <v>1</v>
      </c>
      <c r="D254">
        <v>106</v>
      </c>
      <c r="E254" t="str">
        <f t="shared" si="18"/>
        <v>231101106</v>
      </c>
      <c r="F254">
        <v>23110</v>
      </c>
      <c r="G254">
        <v>1</v>
      </c>
      <c r="H254">
        <v>2</v>
      </c>
      <c r="I254">
        <v>1</v>
      </c>
      <c r="J254">
        <v>2</v>
      </c>
      <c r="K254">
        <v>32</v>
      </c>
      <c r="L254">
        <v>3</v>
      </c>
      <c r="M254">
        <v>35</v>
      </c>
      <c r="N254">
        <v>147</v>
      </c>
      <c r="O254">
        <v>6</v>
      </c>
      <c r="P254">
        <v>210</v>
      </c>
      <c r="Q254">
        <v>4</v>
      </c>
      <c r="R254">
        <v>1</v>
      </c>
      <c r="S254">
        <v>20</v>
      </c>
      <c r="T254">
        <v>9</v>
      </c>
      <c r="U254">
        <v>4000</v>
      </c>
      <c r="V254">
        <v>5</v>
      </c>
      <c r="W254">
        <v>4</v>
      </c>
      <c r="X254">
        <v>4</v>
      </c>
      <c r="Y254">
        <v>1</v>
      </c>
      <c r="Z254">
        <v>1</v>
      </c>
      <c r="AA254">
        <v>3</v>
      </c>
      <c r="AB254">
        <v>23110</v>
      </c>
      <c r="AC254">
        <v>5</v>
      </c>
      <c r="AJ254" t="str">
        <f t="shared" si="19"/>
        <v>2311011067</v>
      </c>
      <c r="AK254">
        <v>0.28796794810428972</v>
      </c>
      <c r="AL254">
        <f>IF(AK254&lt;'Company Market Shares'!$E$4,1,IF(AND(AK254&gt;'Company Market Shares'!$E$4,AK254&lt;'Company Market Shares'!$E$5),2,IF(AND(AK254&gt;'Company Market Shares'!$E$5,AK254&lt;'Company Market Shares'!$E$6),3,IF(AND(AK254&gt;'Company Market Shares'!$E$6,AK254&lt;'Company Market Shares'!$E$7),4,5))))</f>
        <v>1</v>
      </c>
      <c r="AM254">
        <f>VLOOKUP($U254,'Zone Coordinates'!$D$2:$G$2058,2)</f>
        <v>38.256475999999999</v>
      </c>
      <c r="AN254">
        <f t="shared" si="20"/>
        <v>0.66770146641019013</v>
      </c>
      <c r="AO254">
        <f>VLOOKUP($U254,'Zone Coordinates'!$D$2:$G$2058,3)</f>
        <v>140.85736900000001</v>
      </c>
      <c r="AP254">
        <f t="shared" si="21"/>
        <v>2.4584248647465925</v>
      </c>
      <c r="AQ254">
        <f>VLOOKUP($AB254,'Zone Coordinates'!$D$2:$G$2058,2)</f>
        <v>35.168336500000002</v>
      </c>
      <c r="AR254">
        <f t="shared" si="22"/>
        <v>0.61380326437429877</v>
      </c>
      <c r="AS254">
        <f>VLOOKUP($AB254,'Zone Coordinates'!$D$2:$G$2058,3)</f>
        <v>136.89852490000001</v>
      </c>
      <c r="AT254">
        <f t="shared" si="23"/>
        <v>2.389330000628441</v>
      </c>
    </row>
    <row r="255" spans="1:46" x14ac:dyDescent="0.25">
      <c r="A255">
        <v>1</v>
      </c>
      <c r="B255">
        <v>24202</v>
      </c>
      <c r="C255">
        <v>2</v>
      </c>
      <c r="D255">
        <v>1011</v>
      </c>
      <c r="E255" t="str">
        <f t="shared" si="18"/>
        <v>2420221011</v>
      </c>
      <c r="F255">
        <v>24202</v>
      </c>
      <c r="G255">
        <v>2</v>
      </c>
      <c r="H255">
        <v>1</v>
      </c>
      <c r="I255">
        <v>1</v>
      </c>
      <c r="J255">
        <v>2</v>
      </c>
      <c r="K255">
        <v>2</v>
      </c>
      <c r="L255">
        <v>1</v>
      </c>
      <c r="M255">
        <v>37</v>
      </c>
      <c r="N255">
        <v>131</v>
      </c>
      <c r="O255">
        <v>5</v>
      </c>
      <c r="P255">
        <v>2701</v>
      </c>
      <c r="Q255">
        <v>4</v>
      </c>
      <c r="R255">
        <v>1</v>
      </c>
      <c r="S255">
        <v>4</v>
      </c>
      <c r="T255">
        <v>6</v>
      </c>
      <c r="U255">
        <v>24471</v>
      </c>
      <c r="V255">
        <v>3</v>
      </c>
      <c r="W255">
        <v>1</v>
      </c>
      <c r="X255">
        <v>4</v>
      </c>
      <c r="Y255">
        <v>2</v>
      </c>
      <c r="Z255">
        <v>1</v>
      </c>
      <c r="AB255">
        <v>24202</v>
      </c>
      <c r="AC255">
        <v>3</v>
      </c>
      <c r="AJ255" t="str">
        <f t="shared" si="19"/>
        <v>24202210117</v>
      </c>
      <c r="AK255">
        <v>0.34072193103499437</v>
      </c>
      <c r="AL255">
        <f>IF(AK255&lt;'Company Market Shares'!$E$4,1,IF(AND(AK255&gt;'Company Market Shares'!$E$4,AK255&lt;'Company Market Shares'!$E$5),2,IF(AND(AK255&gt;'Company Market Shares'!$E$5,AK255&lt;'Company Market Shares'!$E$6),3,IF(AND(AK255&gt;'Company Market Shares'!$E$6,AK255&lt;'Company Market Shares'!$E$7),4,5))))</f>
        <v>1</v>
      </c>
      <c r="AM255">
        <f>VLOOKUP($U255,'Zone Coordinates'!$D$2:$G$2058,2)</f>
        <v>34.435194000000003</v>
      </c>
      <c r="AN255">
        <f t="shared" si="20"/>
        <v>0.60100751386299622</v>
      </c>
      <c r="AO255">
        <f>VLOOKUP($U255,'Zone Coordinates'!$D$2:$G$2058,3)</f>
        <v>136.53508740000001</v>
      </c>
      <c r="AP255">
        <f t="shared" si="21"/>
        <v>2.3829868196282242</v>
      </c>
      <c r="AQ255">
        <f>VLOOKUP($AB255,'Zone Coordinates'!$D$2:$G$2058,2)</f>
        <v>35.071916299999998</v>
      </c>
      <c r="AR255">
        <f t="shared" si="22"/>
        <v>0.61212041441886733</v>
      </c>
      <c r="AS255">
        <f>VLOOKUP($AB255,'Zone Coordinates'!$D$2:$G$2058,3)</f>
        <v>136.67770530000001</v>
      </c>
      <c r="AT255">
        <f t="shared" si="23"/>
        <v>2.3854759715555045</v>
      </c>
    </row>
    <row r="256" spans="1:46" x14ac:dyDescent="0.25">
      <c r="A256">
        <v>1</v>
      </c>
      <c r="B256">
        <v>24210</v>
      </c>
      <c r="C256">
        <v>2</v>
      </c>
      <c r="D256">
        <v>3001</v>
      </c>
      <c r="E256" t="str">
        <f t="shared" si="18"/>
        <v>2421023001</v>
      </c>
      <c r="F256">
        <v>24210</v>
      </c>
      <c r="G256">
        <v>2</v>
      </c>
      <c r="H256">
        <v>3</v>
      </c>
      <c r="I256">
        <v>1</v>
      </c>
      <c r="J256">
        <v>2</v>
      </c>
      <c r="K256">
        <v>17</v>
      </c>
      <c r="L256">
        <v>2</v>
      </c>
      <c r="M256">
        <v>39</v>
      </c>
      <c r="N256">
        <v>171</v>
      </c>
      <c r="O256">
        <v>9</v>
      </c>
      <c r="P256">
        <v>351</v>
      </c>
      <c r="Q256">
        <v>4</v>
      </c>
      <c r="R256">
        <v>1</v>
      </c>
      <c r="S256">
        <v>9</v>
      </c>
      <c r="T256">
        <v>7</v>
      </c>
      <c r="U256">
        <v>27218</v>
      </c>
      <c r="V256">
        <v>6</v>
      </c>
      <c r="W256">
        <v>1</v>
      </c>
      <c r="X256">
        <v>11</v>
      </c>
      <c r="Y256">
        <v>8</v>
      </c>
      <c r="Z256">
        <v>2</v>
      </c>
      <c r="AA256">
        <v>2</v>
      </c>
      <c r="AB256">
        <v>24210</v>
      </c>
      <c r="AC256">
        <v>6</v>
      </c>
      <c r="AJ256" t="str">
        <f t="shared" si="19"/>
        <v>24210230017</v>
      </c>
      <c r="AK256">
        <v>0.32267461699676625</v>
      </c>
      <c r="AL256">
        <f>IF(AK256&lt;'Company Market Shares'!$E$4,1,IF(AND(AK256&gt;'Company Market Shares'!$E$4,AK256&lt;'Company Market Shares'!$E$5),2,IF(AND(AK256&gt;'Company Market Shares'!$E$5,AK256&lt;'Company Market Shares'!$E$6),3,IF(AND(AK256&gt;'Company Market Shares'!$E$6,AK256&lt;'Company Market Shares'!$E$7),4,5))))</f>
        <v>1</v>
      </c>
      <c r="AM256">
        <f>VLOOKUP($U256,'Zone Coordinates'!$D$2:$G$2058,2)</f>
        <v>34.732205499999999</v>
      </c>
      <c r="AN256">
        <f t="shared" si="20"/>
        <v>0.60619134245428341</v>
      </c>
      <c r="AO256">
        <f>VLOOKUP($U256,'Zone Coordinates'!$D$2:$G$2058,3)</f>
        <v>135.67524449999999</v>
      </c>
      <c r="AP256">
        <f t="shared" si="21"/>
        <v>2.3679797299733276</v>
      </c>
      <c r="AQ256">
        <f>VLOOKUP($AB256,'Zone Coordinates'!$D$2:$G$2058,2)</f>
        <v>34.953103300000002</v>
      </c>
      <c r="AR256">
        <f t="shared" si="22"/>
        <v>0.61004673637469531</v>
      </c>
      <c r="AS256">
        <f>VLOOKUP($AB256,'Zone Coordinates'!$D$2:$G$2058,3)</f>
        <v>136.49635129999999</v>
      </c>
      <c r="AT256">
        <f t="shared" si="23"/>
        <v>2.3823107471438418</v>
      </c>
    </row>
    <row r="257" spans="1:46" x14ac:dyDescent="0.25">
      <c r="A257">
        <v>1</v>
      </c>
      <c r="B257">
        <v>21201</v>
      </c>
      <c r="C257">
        <v>1</v>
      </c>
      <c r="D257">
        <v>111</v>
      </c>
      <c r="E257" t="str">
        <f t="shared" si="18"/>
        <v>212011111</v>
      </c>
      <c r="F257">
        <v>21201</v>
      </c>
      <c r="G257">
        <v>1</v>
      </c>
      <c r="H257">
        <v>3</v>
      </c>
      <c r="I257">
        <v>1</v>
      </c>
      <c r="J257">
        <v>3</v>
      </c>
      <c r="K257">
        <v>25</v>
      </c>
      <c r="L257">
        <v>13</v>
      </c>
      <c r="M257">
        <v>40</v>
      </c>
      <c r="Q257">
        <v>4</v>
      </c>
      <c r="R257">
        <v>1</v>
      </c>
      <c r="S257">
        <v>8</v>
      </c>
      <c r="T257">
        <v>7</v>
      </c>
      <c r="U257">
        <v>21201</v>
      </c>
      <c r="V257">
        <v>3</v>
      </c>
      <c r="W257">
        <v>1</v>
      </c>
      <c r="X257">
        <v>7</v>
      </c>
      <c r="Y257">
        <v>3</v>
      </c>
      <c r="Z257">
        <v>1</v>
      </c>
      <c r="AA257">
        <v>1</v>
      </c>
      <c r="AB257">
        <v>21203</v>
      </c>
      <c r="AC257">
        <v>3</v>
      </c>
      <c r="AD257">
        <v>1</v>
      </c>
      <c r="AE257">
        <v>7</v>
      </c>
      <c r="AF257">
        <v>3</v>
      </c>
      <c r="AG257">
        <v>1</v>
      </c>
      <c r="AI257">
        <v>1</v>
      </c>
      <c r="AJ257" t="str">
        <f t="shared" si="19"/>
        <v>2120111117</v>
      </c>
      <c r="AK257">
        <v>0.61909796944223927</v>
      </c>
      <c r="AL257">
        <f>IF(AK257&lt;'Company Market Shares'!$E$4,1,IF(AND(AK257&gt;'Company Market Shares'!$E$4,AK257&lt;'Company Market Shares'!$E$5),2,IF(AND(AK257&gt;'Company Market Shares'!$E$5,AK257&lt;'Company Market Shares'!$E$6),3,IF(AND(AK257&gt;'Company Market Shares'!$E$6,AK257&lt;'Company Market Shares'!$E$7),4,5))))</f>
        <v>2</v>
      </c>
      <c r="AM257">
        <f>VLOOKUP($U257,'Zone Coordinates'!$D$2:$G$2058,2)</f>
        <v>35.543131000000002</v>
      </c>
      <c r="AN257">
        <f t="shared" si="20"/>
        <v>0.62034466241766473</v>
      </c>
      <c r="AO257">
        <f>VLOOKUP($U257,'Zone Coordinates'!$D$2:$G$2058,3)</f>
        <v>136.8861857</v>
      </c>
      <c r="AP257">
        <f t="shared" si="21"/>
        <v>2.3891146409613788</v>
      </c>
      <c r="AQ257">
        <f>VLOOKUP($AB257,'Zone Coordinates'!$D$2:$G$2058,2)</f>
        <v>36.3930516</v>
      </c>
      <c r="AR257">
        <f t="shared" si="22"/>
        <v>0.63517857526819033</v>
      </c>
      <c r="AS257">
        <f>VLOOKUP($AB257,'Zone Coordinates'!$D$2:$G$2058,3)</f>
        <v>137.65293940000001</v>
      </c>
      <c r="AT257">
        <f t="shared" si="23"/>
        <v>2.4024970175782276</v>
      </c>
    </row>
    <row r="258" spans="1:46" x14ac:dyDescent="0.25">
      <c r="A258">
        <v>1</v>
      </c>
      <c r="B258">
        <v>21201</v>
      </c>
      <c r="C258">
        <v>2</v>
      </c>
      <c r="D258">
        <v>7003</v>
      </c>
      <c r="E258" t="str">
        <f t="shared" ref="E258:E321" si="24">CONCATENATE(B258,C258,D258)</f>
        <v>2120127003</v>
      </c>
      <c r="F258">
        <v>21201</v>
      </c>
      <c r="G258">
        <v>2</v>
      </c>
      <c r="H258">
        <v>2</v>
      </c>
      <c r="I258">
        <v>1</v>
      </c>
      <c r="J258">
        <v>2</v>
      </c>
      <c r="K258">
        <v>8</v>
      </c>
      <c r="L258">
        <v>1</v>
      </c>
      <c r="M258">
        <v>40</v>
      </c>
      <c r="N258">
        <v>154</v>
      </c>
      <c r="O258">
        <v>15</v>
      </c>
      <c r="P258">
        <v>3320</v>
      </c>
      <c r="Q258">
        <v>4</v>
      </c>
      <c r="R258">
        <v>1</v>
      </c>
      <c r="S258">
        <v>4</v>
      </c>
      <c r="T258">
        <v>6</v>
      </c>
      <c r="U258">
        <v>21201</v>
      </c>
      <c r="V258">
        <v>1</v>
      </c>
      <c r="W258">
        <v>1</v>
      </c>
      <c r="X258">
        <v>11</v>
      </c>
      <c r="Y258">
        <v>1</v>
      </c>
      <c r="Z258">
        <v>1</v>
      </c>
      <c r="AA258">
        <v>2</v>
      </c>
      <c r="AB258">
        <v>21201</v>
      </c>
      <c r="AC258">
        <v>1</v>
      </c>
      <c r="AJ258" t="str">
        <f t="shared" si="19"/>
        <v>21201270037</v>
      </c>
      <c r="AK258">
        <v>0.76670561233089585</v>
      </c>
      <c r="AL258">
        <f>IF(AK258&lt;'Company Market Shares'!$E$4,1,IF(AND(AK258&gt;'Company Market Shares'!$E$4,AK258&lt;'Company Market Shares'!$E$5),2,IF(AND(AK258&gt;'Company Market Shares'!$E$5,AK258&lt;'Company Market Shares'!$E$6),3,IF(AND(AK258&gt;'Company Market Shares'!$E$6,AK258&lt;'Company Market Shares'!$E$7),4,5))))</f>
        <v>2</v>
      </c>
      <c r="AM258">
        <f>VLOOKUP($U258,'Zone Coordinates'!$D$2:$G$2058,2)</f>
        <v>35.543131000000002</v>
      </c>
      <c r="AN258">
        <f t="shared" si="20"/>
        <v>0.62034466241766473</v>
      </c>
      <c r="AO258">
        <f>VLOOKUP($U258,'Zone Coordinates'!$D$2:$G$2058,3)</f>
        <v>136.8861857</v>
      </c>
      <c r="AP258">
        <f t="shared" si="21"/>
        <v>2.3891146409613788</v>
      </c>
      <c r="AQ258">
        <f>VLOOKUP($AB258,'Zone Coordinates'!$D$2:$G$2058,2)</f>
        <v>35.543131000000002</v>
      </c>
      <c r="AR258">
        <f t="shared" si="22"/>
        <v>0.62034466241766473</v>
      </c>
      <c r="AS258">
        <f>VLOOKUP($AB258,'Zone Coordinates'!$D$2:$G$2058,3)</f>
        <v>136.8861857</v>
      </c>
      <c r="AT258">
        <f t="shared" si="23"/>
        <v>2.3891146409613788</v>
      </c>
    </row>
    <row r="259" spans="1:46" x14ac:dyDescent="0.25">
      <c r="A259">
        <v>1</v>
      </c>
      <c r="B259">
        <v>21201</v>
      </c>
      <c r="C259">
        <v>2</v>
      </c>
      <c r="D259">
        <v>7003</v>
      </c>
      <c r="E259" t="str">
        <f t="shared" si="24"/>
        <v>2120127003</v>
      </c>
      <c r="F259">
        <v>21201</v>
      </c>
      <c r="G259">
        <v>2</v>
      </c>
      <c r="H259">
        <v>2</v>
      </c>
      <c r="I259">
        <v>1</v>
      </c>
      <c r="J259">
        <v>2</v>
      </c>
      <c r="K259">
        <v>8</v>
      </c>
      <c r="L259">
        <v>7</v>
      </c>
      <c r="M259">
        <v>40</v>
      </c>
      <c r="N259">
        <v>154</v>
      </c>
      <c r="O259">
        <v>15</v>
      </c>
      <c r="P259">
        <v>3320</v>
      </c>
      <c r="Q259">
        <v>3</v>
      </c>
      <c r="R259">
        <v>1</v>
      </c>
      <c r="S259">
        <v>6</v>
      </c>
      <c r="T259">
        <v>6</v>
      </c>
      <c r="U259">
        <v>37201</v>
      </c>
      <c r="V259">
        <v>6</v>
      </c>
      <c r="W259">
        <v>1</v>
      </c>
      <c r="X259">
        <v>4</v>
      </c>
      <c r="Y259">
        <v>8</v>
      </c>
      <c r="Z259">
        <v>2</v>
      </c>
      <c r="AA259">
        <v>2</v>
      </c>
      <c r="AB259">
        <v>21201</v>
      </c>
      <c r="AC259">
        <v>6</v>
      </c>
      <c r="AJ259" t="str">
        <f t="shared" ref="AJ259:AJ322" si="25">CONCATENATE(E259,7)</f>
        <v>21201270037</v>
      </c>
      <c r="AK259">
        <v>2.4460855180180374E-2</v>
      </c>
      <c r="AL259">
        <f>IF(AK259&lt;'Company Market Shares'!$E$4,1,IF(AND(AK259&gt;'Company Market Shares'!$E$4,AK259&lt;'Company Market Shares'!$E$5),2,IF(AND(AK259&gt;'Company Market Shares'!$E$5,AK259&lt;'Company Market Shares'!$E$6),3,IF(AND(AK259&gt;'Company Market Shares'!$E$6,AK259&lt;'Company Market Shares'!$E$7),4,5))))</f>
        <v>1</v>
      </c>
      <c r="AM259">
        <f>VLOOKUP($U259,'Zone Coordinates'!$D$2:$G$2058,2)</f>
        <v>34.433944599999997</v>
      </c>
      <c r="AN259">
        <f t="shared" ref="AN259:AN322" si="26">(AM259*PI())/180</f>
        <v>0.60098570771932169</v>
      </c>
      <c r="AO259">
        <f>VLOOKUP($U259,'Zone Coordinates'!$D$2:$G$2058,3)</f>
        <v>134.1764488</v>
      </c>
      <c r="AP259">
        <f t="shared" ref="AP259:AP322" si="27">(AO259*PI())/180</f>
        <v>2.3418208101935942</v>
      </c>
      <c r="AQ259">
        <f>VLOOKUP($AB259,'Zone Coordinates'!$D$2:$G$2058,2)</f>
        <v>35.543131000000002</v>
      </c>
      <c r="AR259">
        <f t="shared" ref="AR259:AR322" si="28">(AQ259*PI())/180</f>
        <v>0.62034466241766473</v>
      </c>
      <c r="AS259">
        <f>VLOOKUP($AB259,'Zone Coordinates'!$D$2:$G$2058,3)</f>
        <v>136.8861857</v>
      </c>
      <c r="AT259">
        <f t="shared" ref="AT259:AT322" si="29">(AS259*PI())/180</f>
        <v>2.3891146409613788</v>
      </c>
    </row>
    <row r="260" spans="1:46" x14ac:dyDescent="0.25">
      <c r="A260">
        <v>1</v>
      </c>
      <c r="B260">
        <v>21205</v>
      </c>
      <c r="C260">
        <v>1</v>
      </c>
      <c r="D260">
        <v>10</v>
      </c>
      <c r="E260" t="str">
        <f t="shared" si="24"/>
        <v>21205110</v>
      </c>
      <c r="F260">
        <v>21205</v>
      </c>
      <c r="G260">
        <v>1</v>
      </c>
      <c r="H260">
        <v>1</v>
      </c>
      <c r="I260">
        <v>1</v>
      </c>
      <c r="J260">
        <v>3</v>
      </c>
      <c r="K260">
        <v>6</v>
      </c>
      <c r="L260">
        <v>5</v>
      </c>
      <c r="M260">
        <v>40</v>
      </c>
      <c r="Q260">
        <v>3</v>
      </c>
      <c r="R260">
        <v>1</v>
      </c>
      <c r="S260">
        <v>8</v>
      </c>
      <c r="T260">
        <v>7</v>
      </c>
      <c r="U260">
        <v>21201</v>
      </c>
      <c r="V260">
        <v>2</v>
      </c>
      <c r="W260">
        <v>1</v>
      </c>
      <c r="X260">
        <v>11</v>
      </c>
      <c r="Y260">
        <v>3</v>
      </c>
      <c r="Z260">
        <v>1</v>
      </c>
      <c r="AA260">
        <v>4</v>
      </c>
      <c r="AB260">
        <v>21205</v>
      </c>
      <c r="AC260">
        <v>2</v>
      </c>
      <c r="AD260">
        <v>1</v>
      </c>
      <c r="AE260">
        <v>13</v>
      </c>
      <c r="AF260">
        <v>3</v>
      </c>
      <c r="AG260">
        <v>1</v>
      </c>
      <c r="AH260">
        <v>4</v>
      </c>
      <c r="AI260">
        <v>4</v>
      </c>
      <c r="AJ260" t="str">
        <f t="shared" si="25"/>
        <v>212051107</v>
      </c>
      <c r="AK260">
        <v>0.36005180483545973</v>
      </c>
      <c r="AL260">
        <f>IF(AK260&lt;'Company Market Shares'!$E$4,1,IF(AND(AK260&gt;'Company Market Shares'!$E$4,AK260&lt;'Company Market Shares'!$E$5),2,IF(AND(AK260&gt;'Company Market Shares'!$E$5,AK260&lt;'Company Market Shares'!$E$6),3,IF(AND(AK260&gt;'Company Market Shares'!$E$6,AK260&lt;'Company Market Shares'!$E$7),4,5))))</f>
        <v>1</v>
      </c>
      <c r="AM260">
        <f>VLOOKUP($U260,'Zone Coordinates'!$D$2:$G$2058,2)</f>
        <v>35.543131000000002</v>
      </c>
      <c r="AN260">
        <f t="shared" si="26"/>
        <v>0.62034466241766473</v>
      </c>
      <c r="AO260">
        <f>VLOOKUP($U260,'Zone Coordinates'!$D$2:$G$2058,3)</f>
        <v>136.8861857</v>
      </c>
      <c r="AP260">
        <f t="shared" si="27"/>
        <v>2.3891146409613788</v>
      </c>
      <c r="AQ260">
        <f>VLOOKUP($AB260,'Zone Coordinates'!$D$2:$G$2058,2)</f>
        <v>35.810560899999999</v>
      </c>
      <c r="AR260">
        <f t="shared" si="28"/>
        <v>0.62501219469094382</v>
      </c>
      <c r="AS260">
        <f>VLOOKUP($AB260,'Zone Coordinates'!$D$2:$G$2058,3)</f>
        <v>137.1015558</v>
      </c>
      <c r="AT260">
        <f t="shared" si="29"/>
        <v>2.3928735583167287</v>
      </c>
    </row>
    <row r="261" spans="1:46" x14ac:dyDescent="0.25">
      <c r="A261">
        <v>1</v>
      </c>
      <c r="B261">
        <v>21361</v>
      </c>
      <c r="C261">
        <v>1</v>
      </c>
      <c r="D261">
        <v>10</v>
      </c>
      <c r="E261" t="str">
        <f t="shared" si="24"/>
        <v>21361110</v>
      </c>
      <c r="F261">
        <v>21361</v>
      </c>
      <c r="G261">
        <v>1</v>
      </c>
      <c r="H261">
        <v>2</v>
      </c>
      <c r="I261">
        <v>1</v>
      </c>
      <c r="J261">
        <v>1</v>
      </c>
      <c r="K261">
        <v>20</v>
      </c>
      <c r="L261">
        <v>10</v>
      </c>
      <c r="M261">
        <v>40</v>
      </c>
      <c r="N261">
        <v>154</v>
      </c>
      <c r="O261">
        <v>7</v>
      </c>
      <c r="P261">
        <v>280</v>
      </c>
      <c r="Q261">
        <v>4</v>
      </c>
      <c r="R261">
        <v>1</v>
      </c>
      <c r="S261">
        <v>6</v>
      </c>
      <c r="T261">
        <v>6</v>
      </c>
      <c r="U261">
        <v>21361</v>
      </c>
      <c r="V261">
        <v>5</v>
      </c>
      <c r="AB261">
        <v>11224</v>
      </c>
      <c r="AC261">
        <v>5</v>
      </c>
      <c r="AD261">
        <v>1</v>
      </c>
      <c r="AE261">
        <v>4</v>
      </c>
      <c r="AF261">
        <v>2</v>
      </c>
      <c r="AG261">
        <v>1</v>
      </c>
      <c r="AI261">
        <v>2</v>
      </c>
      <c r="AJ261" t="str">
        <f t="shared" si="25"/>
        <v>213611107</v>
      </c>
      <c r="AK261">
        <v>8.376768943845514E-2</v>
      </c>
      <c r="AL261">
        <f>IF(AK261&lt;'Company Market Shares'!$E$4,1,IF(AND(AK261&gt;'Company Market Shares'!$E$4,AK261&lt;'Company Market Shares'!$E$5),2,IF(AND(AK261&gt;'Company Market Shares'!$E$5,AK261&lt;'Company Market Shares'!$E$6),3,IF(AND(AK261&gt;'Company Market Shares'!$E$6,AK261&lt;'Company Market Shares'!$E$7),4,5))))</f>
        <v>1</v>
      </c>
      <c r="AM261">
        <f>VLOOKUP($U261,'Zone Coordinates'!$D$2:$G$2058,2)</f>
        <v>35.437883800000002</v>
      </c>
      <c r="AN261">
        <f t="shared" si="26"/>
        <v>0.61850775224915977</v>
      </c>
      <c r="AO261">
        <f>VLOOKUP($U261,'Zone Coordinates'!$D$2:$G$2058,3)</f>
        <v>136.56314269999999</v>
      </c>
      <c r="AP261">
        <f t="shared" si="27"/>
        <v>2.3834764769858583</v>
      </c>
      <c r="AQ261">
        <f>VLOOKUP($AB261,'Zone Coordinates'!$D$2:$G$2058,2)</f>
        <v>35.835297400000002</v>
      </c>
      <c r="AR261">
        <f t="shared" si="28"/>
        <v>0.62544392806136351</v>
      </c>
      <c r="AS261">
        <f>VLOOKUP($AB261,'Zone Coordinates'!$D$2:$G$2058,3)</f>
        <v>139.6992899</v>
      </c>
      <c r="AT261">
        <f t="shared" si="29"/>
        <v>2.4382125714530596</v>
      </c>
    </row>
    <row r="262" spans="1:46" x14ac:dyDescent="0.25">
      <c r="A262">
        <v>1</v>
      </c>
      <c r="B262">
        <v>23105</v>
      </c>
      <c r="C262">
        <v>4</v>
      </c>
      <c r="D262">
        <v>3002</v>
      </c>
      <c r="E262" t="str">
        <f t="shared" si="24"/>
        <v>2310543002</v>
      </c>
      <c r="F262">
        <v>23105</v>
      </c>
      <c r="G262">
        <v>4</v>
      </c>
      <c r="H262">
        <v>3</v>
      </c>
      <c r="I262">
        <v>1</v>
      </c>
      <c r="J262">
        <v>1</v>
      </c>
      <c r="K262">
        <v>2</v>
      </c>
      <c r="L262">
        <v>2</v>
      </c>
      <c r="M262">
        <v>40</v>
      </c>
      <c r="N262">
        <v>109</v>
      </c>
      <c r="O262">
        <v>4</v>
      </c>
      <c r="P262">
        <v>160</v>
      </c>
      <c r="Q262">
        <v>3</v>
      </c>
      <c r="R262">
        <v>1</v>
      </c>
      <c r="S262">
        <v>7</v>
      </c>
      <c r="T262">
        <v>7</v>
      </c>
      <c r="U262">
        <v>23105</v>
      </c>
      <c r="V262">
        <v>3</v>
      </c>
      <c r="AB262">
        <v>23000</v>
      </c>
      <c r="AC262">
        <v>3</v>
      </c>
      <c r="AJ262" t="str">
        <f t="shared" si="25"/>
        <v>23105430027</v>
      </c>
      <c r="AK262">
        <v>0.40717450613677963</v>
      </c>
      <c r="AL262">
        <f>IF(AK262&lt;'Company Market Shares'!$E$4,1,IF(AND(AK262&gt;'Company Market Shares'!$E$4,AK262&lt;'Company Market Shares'!$E$5),2,IF(AND(AK262&gt;'Company Market Shares'!$E$5,AK262&lt;'Company Market Shares'!$E$6),3,IF(AND(AK262&gt;'Company Market Shares'!$E$6,AK262&lt;'Company Market Shares'!$E$7),4,5))))</f>
        <v>1</v>
      </c>
      <c r="AM262">
        <f>VLOOKUP($U262,'Zone Coordinates'!$D$2:$G$2058,2)</f>
        <v>35.191659999999999</v>
      </c>
      <c r="AN262">
        <f t="shared" si="26"/>
        <v>0.61421033624238763</v>
      </c>
      <c r="AO262">
        <f>VLOOKUP($U262,'Zone Coordinates'!$D$2:$G$2058,3)</f>
        <v>136.8930234</v>
      </c>
      <c r="AP262">
        <f t="shared" si="27"/>
        <v>2.3892339813396428</v>
      </c>
      <c r="AQ262">
        <f>VLOOKUP($AB262,'Zone Coordinates'!$D$2:$G$2058,2)</f>
        <v>35.136727399999998</v>
      </c>
      <c r="AR262">
        <f t="shared" si="28"/>
        <v>0.61325158150570658</v>
      </c>
      <c r="AS262">
        <f>VLOOKUP($AB262,'Zone Coordinates'!$D$2:$G$2058,3)</f>
        <v>136.93514300000001</v>
      </c>
      <c r="AT262">
        <f t="shared" si="29"/>
        <v>2.3899691070392657</v>
      </c>
    </row>
    <row r="263" spans="1:46" x14ac:dyDescent="0.25">
      <c r="A263">
        <v>1</v>
      </c>
      <c r="B263">
        <v>23203</v>
      </c>
      <c r="C263">
        <v>1</v>
      </c>
      <c r="D263">
        <v>164</v>
      </c>
      <c r="E263" t="str">
        <f t="shared" si="24"/>
        <v>232031164</v>
      </c>
      <c r="F263">
        <v>23203</v>
      </c>
      <c r="G263">
        <v>1</v>
      </c>
      <c r="H263">
        <v>1</v>
      </c>
      <c r="I263">
        <v>2</v>
      </c>
      <c r="J263">
        <v>1</v>
      </c>
      <c r="K263">
        <v>24</v>
      </c>
      <c r="L263">
        <v>2</v>
      </c>
      <c r="M263">
        <v>40</v>
      </c>
      <c r="N263">
        <v>183</v>
      </c>
      <c r="O263">
        <v>9</v>
      </c>
      <c r="P263">
        <v>360</v>
      </c>
      <c r="Q263">
        <v>4</v>
      </c>
      <c r="R263">
        <v>1</v>
      </c>
      <c r="S263">
        <v>9</v>
      </c>
      <c r="T263">
        <v>7</v>
      </c>
      <c r="U263">
        <v>23203</v>
      </c>
      <c r="V263">
        <v>6</v>
      </c>
      <c r="AB263">
        <v>40131</v>
      </c>
      <c r="AC263">
        <v>6</v>
      </c>
      <c r="AD263">
        <v>1</v>
      </c>
      <c r="AF263">
        <v>8</v>
      </c>
      <c r="AG263">
        <v>2</v>
      </c>
      <c r="AI263">
        <v>1</v>
      </c>
      <c r="AJ263" t="str">
        <f t="shared" si="25"/>
        <v>2320311647</v>
      </c>
      <c r="AK263">
        <v>0.15732802963507952</v>
      </c>
      <c r="AL263">
        <f>IF(AK263&lt;'Company Market Shares'!$E$4,1,IF(AND(AK263&gt;'Company Market Shares'!$E$4,AK263&lt;'Company Market Shares'!$E$5),2,IF(AND(AK263&gt;'Company Market Shares'!$E$5,AK263&lt;'Company Market Shares'!$E$6),3,IF(AND(AK263&gt;'Company Market Shares'!$E$6,AK263&lt;'Company Market Shares'!$E$7),4,5))))</f>
        <v>1</v>
      </c>
      <c r="AM263">
        <f>VLOOKUP($U263,'Zone Coordinates'!$D$2:$G$2058,2)</f>
        <v>35.370100100000002</v>
      </c>
      <c r="AN263">
        <f t="shared" si="26"/>
        <v>0.6173247035049757</v>
      </c>
      <c r="AO263">
        <f>VLOOKUP($U263,'Zone Coordinates'!$D$2:$G$2058,3)</f>
        <v>136.87722289999999</v>
      </c>
      <c r="AP263">
        <f t="shared" si="27"/>
        <v>2.3889582105911811</v>
      </c>
      <c r="AQ263">
        <f>VLOOKUP($AB263,'Zone Coordinates'!$D$2:$G$2058,2)</f>
        <v>33.712406700000003</v>
      </c>
      <c r="AR263">
        <f t="shared" si="28"/>
        <v>0.58839249568639629</v>
      </c>
      <c r="AS263">
        <f>VLOOKUP($AB263,'Zone Coordinates'!$D$2:$G$2058,3)</f>
        <v>130.49528570000001</v>
      </c>
      <c r="AT263">
        <f t="shared" si="29"/>
        <v>2.2775723937956736</v>
      </c>
    </row>
    <row r="264" spans="1:46" x14ac:dyDescent="0.25">
      <c r="A264">
        <v>1</v>
      </c>
      <c r="B264">
        <v>23203</v>
      </c>
      <c r="C264">
        <v>1</v>
      </c>
      <c r="D264">
        <v>164</v>
      </c>
      <c r="E264" t="str">
        <f t="shared" si="24"/>
        <v>232031164</v>
      </c>
      <c r="F264">
        <v>23203</v>
      </c>
      <c r="G264">
        <v>1</v>
      </c>
      <c r="H264">
        <v>1</v>
      </c>
      <c r="I264">
        <v>2</v>
      </c>
      <c r="J264">
        <v>1</v>
      </c>
      <c r="K264">
        <v>24</v>
      </c>
      <c r="L264">
        <v>20</v>
      </c>
      <c r="M264">
        <v>40</v>
      </c>
      <c r="N264">
        <v>183</v>
      </c>
      <c r="O264">
        <v>9</v>
      </c>
      <c r="P264">
        <v>360</v>
      </c>
      <c r="Q264">
        <v>4</v>
      </c>
      <c r="R264">
        <v>1</v>
      </c>
      <c r="S264">
        <v>9</v>
      </c>
      <c r="T264">
        <v>7</v>
      </c>
      <c r="U264">
        <v>23203</v>
      </c>
      <c r="V264">
        <v>5</v>
      </c>
      <c r="AB264">
        <v>6206</v>
      </c>
      <c r="AC264">
        <v>5</v>
      </c>
      <c r="AD264">
        <v>1</v>
      </c>
      <c r="AF264">
        <v>2</v>
      </c>
      <c r="AG264">
        <v>1</v>
      </c>
      <c r="AI264">
        <v>4</v>
      </c>
      <c r="AJ264" t="str">
        <f t="shared" si="25"/>
        <v>2320311647</v>
      </c>
      <c r="AK264">
        <v>2.5784648133344468E-2</v>
      </c>
      <c r="AL264">
        <f>IF(AK264&lt;'Company Market Shares'!$E$4,1,IF(AND(AK264&gt;'Company Market Shares'!$E$4,AK264&lt;'Company Market Shares'!$E$5),2,IF(AND(AK264&gt;'Company Market Shares'!$E$5,AK264&lt;'Company Market Shares'!$E$6),3,IF(AND(AK264&gt;'Company Market Shares'!$E$6,AK264&lt;'Company Market Shares'!$E$7),4,5))))</f>
        <v>1</v>
      </c>
      <c r="AM264">
        <f>VLOOKUP($U264,'Zone Coordinates'!$D$2:$G$2058,2)</f>
        <v>35.370100100000002</v>
      </c>
      <c r="AN264">
        <f t="shared" si="26"/>
        <v>0.6173247035049757</v>
      </c>
      <c r="AO264">
        <f>VLOOKUP($U264,'Zone Coordinates'!$D$2:$G$2058,3)</f>
        <v>136.87722289999999</v>
      </c>
      <c r="AP264">
        <f t="shared" si="27"/>
        <v>2.3889582105911811</v>
      </c>
      <c r="AQ264">
        <f>VLOOKUP($AB264,'Zone Coordinates'!$D$2:$G$2058,2)</f>
        <v>38.535671600000001</v>
      </c>
      <c r="AR264">
        <f t="shared" si="28"/>
        <v>0.6725743488872713</v>
      </c>
      <c r="AS264">
        <f>VLOOKUP($AB264,'Zone Coordinates'!$D$2:$G$2058,3)</f>
        <v>140.32156710000001</v>
      </c>
      <c r="AT264">
        <f t="shared" si="29"/>
        <v>2.4490733574531514</v>
      </c>
    </row>
    <row r="265" spans="1:46" x14ac:dyDescent="0.25">
      <c r="A265">
        <v>1</v>
      </c>
      <c r="B265">
        <v>23203</v>
      </c>
      <c r="C265">
        <v>2</v>
      </c>
      <c r="D265">
        <v>3002</v>
      </c>
      <c r="E265" t="str">
        <f t="shared" si="24"/>
        <v>2320323002</v>
      </c>
      <c r="F265">
        <v>23203</v>
      </c>
      <c r="G265">
        <v>2</v>
      </c>
      <c r="H265">
        <v>3</v>
      </c>
      <c r="I265">
        <v>1</v>
      </c>
      <c r="J265">
        <v>2</v>
      </c>
      <c r="K265">
        <v>2</v>
      </c>
      <c r="L265">
        <v>2</v>
      </c>
      <c r="M265">
        <v>40</v>
      </c>
      <c r="N265">
        <v>204</v>
      </c>
      <c r="O265">
        <v>10</v>
      </c>
      <c r="P265">
        <v>600</v>
      </c>
      <c r="Q265">
        <v>4</v>
      </c>
      <c r="R265">
        <v>1</v>
      </c>
      <c r="S265">
        <v>6</v>
      </c>
      <c r="T265">
        <v>6</v>
      </c>
      <c r="U265">
        <v>23219</v>
      </c>
      <c r="V265">
        <v>3</v>
      </c>
      <c r="W265">
        <v>1</v>
      </c>
      <c r="X265">
        <v>11</v>
      </c>
      <c r="AA265">
        <v>3</v>
      </c>
      <c r="AB265">
        <v>23203</v>
      </c>
      <c r="AC265">
        <v>3</v>
      </c>
      <c r="AJ265" t="str">
        <f t="shared" si="25"/>
        <v>23203230027</v>
      </c>
      <c r="AK265">
        <v>0.83896998730096461</v>
      </c>
      <c r="AL265">
        <f>IF(AK265&lt;'Company Market Shares'!$E$4,1,IF(AND(AK265&gt;'Company Market Shares'!$E$4,AK265&lt;'Company Market Shares'!$E$5),2,IF(AND(AK265&gt;'Company Market Shares'!$E$5,AK265&lt;'Company Market Shares'!$E$6),3,IF(AND(AK265&gt;'Company Market Shares'!$E$6,AK265&lt;'Company Market Shares'!$E$7),4,5))))</f>
        <v>3</v>
      </c>
      <c r="AM265">
        <f>VLOOKUP($U265,'Zone Coordinates'!$D$2:$G$2058,2)</f>
        <v>35.338933900000001</v>
      </c>
      <c r="AN265">
        <f t="shared" si="26"/>
        <v>0.61678075069964056</v>
      </c>
      <c r="AO265">
        <f>VLOOKUP($U265,'Zone Coordinates'!$D$2:$G$2058,3)</f>
        <v>137.0457212</v>
      </c>
      <c r="AP265">
        <f t="shared" si="27"/>
        <v>2.3918990607101942</v>
      </c>
      <c r="AQ265">
        <f>VLOOKUP($AB265,'Zone Coordinates'!$D$2:$G$2058,2)</f>
        <v>35.370100100000002</v>
      </c>
      <c r="AR265">
        <f t="shared" si="28"/>
        <v>0.6173247035049757</v>
      </c>
      <c r="AS265">
        <f>VLOOKUP($AB265,'Zone Coordinates'!$D$2:$G$2058,3)</f>
        <v>136.87722289999999</v>
      </c>
      <c r="AT265">
        <f t="shared" si="29"/>
        <v>2.3889582105911811</v>
      </c>
    </row>
    <row r="266" spans="1:46" x14ac:dyDescent="0.25">
      <c r="A266">
        <v>1</v>
      </c>
      <c r="B266">
        <v>23304</v>
      </c>
      <c r="C266">
        <v>1</v>
      </c>
      <c r="D266">
        <v>11</v>
      </c>
      <c r="E266" t="str">
        <f t="shared" si="24"/>
        <v>23304111</v>
      </c>
      <c r="F266">
        <v>23304</v>
      </c>
      <c r="G266">
        <v>1</v>
      </c>
      <c r="H266">
        <v>1</v>
      </c>
      <c r="I266">
        <v>1</v>
      </c>
      <c r="J266">
        <v>1</v>
      </c>
      <c r="K266">
        <v>8</v>
      </c>
      <c r="L266">
        <v>3</v>
      </c>
      <c r="M266">
        <v>40</v>
      </c>
      <c r="N266">
        <v>183</v>
      </c>
      <c r="O266">
        <v>10</v>
      </c>
      <c r="P266">
        <v>400</v>
      </c>
      <c r="Q266">
        <v>3</v>
      </c>
      <c r="R266">
        <v>1</v>
      </c>
      <c r="S266">
        <v>8</v>
      </c>
      <c r="T266">
        <v>7</v>
      </c>
      <c r="U266">
        <v>23304</v>
      </c>
      <c r="V266">
        <v>4</v>
      </c>
      <c r="AB266">
        <v>24207</v>
      </c>
      <c r="AC266">
        <v>4</v>
      </c>
      <c r="AD266">
        <v>1</v>
      </c>
      <c r="AE266">
        <v>21</v>
      </c>
      <c r="AF266">
        <v>7</v>
      </c>
      <c r="AG266">
        <v>1</v>
      </c>
      <c r="AH266">
        <v>1</v>
      </c>
      <c r="AI266">
        <v>3</v>
      </c>
      <c r="AJ266" t="str">
        <f t="shared" si="25"/>
        <v>233041117</v>
      </c>
      <c r="AK266">
        <v>0.16746267719058439</v>
      </c>
      <c r="AL266">
        <f>IF(AK266&lt;'Company Market Shares'!$E$4,1,IF(AND(AK266&gt;'Company Market Shares'!$E$4,AK266&lt;'Company Market Shares'!$E$5),2,IF(AND(AK266&gt;'Company Market Shares'!$E$5,AK266&lt;'Company Market Shares'!$E$6),3,IF(AND(AK266&gt;'Company Market Shares'!$E$6,AK266&lt;'Company Market Shares'!$E$7),4,5))))</f>
        <v>1</v>
      </c>
      <c r="AM266">
        <f>VLOOKUP($U266,'Zone Coordinates'!$D$2:$G$2058,2)</f>
        <v>35.125011399999998</v>
      </c>
      <c r="AN266">
        <f t="shared" si="26"/>
        <v>0.61304709873054297</v>
      </c>
      <c r="AO266">
        <f>VLOOKUP($U266,'Zone Coordinates'!$D$2:$G$2058,3)</f>
        <v>137.08924569999999</v>
      </c>
      <c r="AP266">
        <f t="shared" si="27"/>
        <v>2.3926587065404781</v>
      </c>
      <c r="AQ266">
        <f>VLOOKUP($AB266,'Zone Coordinates'!$D$2:$G$2058,2)</f>
        <v>34.988331500000001</v>
      </c>
      <c r="AR266">
        <f t="shared" si="28"/>
        <v>0.61066158445424634</v>
      </c>
      <c r="AS266">
        <f>VLOOKUP($AB266,'Zone Coordinates'!$D$2:$G$2058,3)</f>
        <v>136.64256470000001</v>
      </c>
      <c r="AT266">
        <f t="shared" si="29"/>
        <v>2.3848626523843777</v>
      </c>
    </row>
    <row r="267" spans="1:46" x14ac:dyDescent="0.25">
      <c r="A267">
        <v>1</v>
      </c>
      <c r="B267">
        <v>23304</v>
      </c>
      <c r="C267">
        <v>1</v>
      </c>
      <c r="D267">
        <v>11</v>
      </c>
      <c r="E267" t="str">
        <f t="shared" si="24"/>
        <v>23304111</v>
      </c>
      <c r="F267">
        <v>23304</v>
      </c>
      <c r="G267">
        <v>1</v>
      </c>
      <c r="H267">
        <v>1</v>
      </c>
      <c r="I267">
        <v>1</v>
      </c>
      <c r="J267">
        <v>1</v>
      </c>
      <c r="K267">
        <v>8</v>
      </c>
      <c r="L267">
        <v>5</v>
      </c>
      <c r="M267">
        <v>40</v>
      </c>
      <c r="N267">
        <v>183</v>
      </c>
      <c r="O267">
        <v>10</v>
      </c>
      <c r="P267">
        <v>400</v>
      </c>
      <c r="Q267">
        <v>3</v>
      </c>
      <c r="R267">
        <v>1</v>
      </c>
      <c r="S267">
        <v>8</v>
      </c>
      <c r="T267">
        <v>7</v>
      </c>
      <c r="U267">
        <v>23304</v>
      </c>
      <c r="V267">
        <v>4</v>
      </c>
      <c r="AB267">
        <v>24205</v>
      </c>
      <c r="AC267">
        <v>4</v>
      </c>
      <c r="AD267">
        <v>1</v>
      </c>
      <c r="AE267">
        <v>21</v>
      </c>
      <c r="AF267">
        <v>7</v>
      </c>
      <c r="AG267">
        <v>1</v>
      </c>
      <c r="AH267">
        <v>1</v>
      </c>
      <c r="AI267">
        <v>1</v>
      </c>
      <c r="AJ267" t="str">
        <f t="shared" si="25"/>
        <v>233041117</v>
      </c>
      <c r="AK267">
        <v>0.21320682841035543</v>
      </c>
      <c r="AL267">
        <f>IF(AK267&lt;'Company Market Shares'!$E$4,1,IF(AND(AK267&gt;'Company Market Shares'!$E$4,AK267&lt;'Company Market Shares'!$E$5),2,IF(AND(AK267&gt;'Company Market Shares'!$E$5,AK267&lt;'Company Market Shares'!$E$6),3,IF(AND(AK267&gt;'Company Market Shares'!$E$6,AK267&lt;'Company Market Shares'!$E$7),4,5))))</f>
        <v>1</v>
      </c>
      <c r="AM267">
        <f>VLOOKUP($U267,'Zone Coordinates'!$D$2:$G$2058,2)</f>
        <v>35.125011399999998</v>
      </c>
      <c r="AN267">
        <f t="shared" si="26"/>
        <v>0.61304709873054297</v>
      </c>
      <c r="AO267">
        <f>VLOOKUP($U267,'Zone Coordinates'!$D$2:$G$2058,3)</f>
        <v>137.08924569999999</v>
      </c>
      <c r="AP267">
        <f t="shared" si="27"/>
        <v>2.3926587065404781</v>
      </c>
      <c r="AQ267">
        <f>VLOOKUP($AB267,'Zone Coordinates'!$D$2:$G$2058,2)</f>
        <v>35.180935699999999</v>
      </c>
      <c r="AR267">
        <f t="shared" si="28"/>
        <v>0.61402316189741601</v>
      </c>
      <c r="AS267">
        <f>VLOOKUP($AB267,'Zone Coordinates'!$D$2:$G$2058,3)</f>
        <v>136.75527109999999</v>
      </c>
      <c r="AT267">
        <f t="shared" si="29"/>
        <v>2.3868297501524474</v>
      </c>
    </row>
    <row r="268" spans="1:46" x14ac:dyDescent="0.25">
      <c r="A268">
        <v>1</v>
      </c>
      <c r="B268">
        <v>24210</v>
      </c>
      <c r="C268">
        <v>2</v>
      </c>
      <c r="D268">
        <v>3001</v>
      </c>
      <c r="E268" t="str">
        <f t="shared" si="24"/>
        <v>2421023001</v>
      </c>
      <c r="F268">
        <v>24210</v>
      </c>
      <c r="G268">
        <v>2</v>
      </c>
      <c r="H268">
        <v>3</v>
      </c>
      <c r="I268">
        <v>1</v>
      </c>
      <c r="J268">
        <v>2</v>
      </c>
      <c r="K268">
        <v>17</v>
      </c>
      <c r="L268">
        <v>1</v>
      </c>
      <c r="M268">
        <v>40</v>
      </c>
      <c r="N268">
        <v>171</v>
      </c>
      <c r="O268">
        <v>9</v>
      </c>
      <c r="P268">
        <v>360</v>
      </c>
      <c r="Q268">
        <v>4</v>
      </c>
      <c r="R268">
        <v>1</v>
      </c>
      <c r="S268">
        <v>9</v>
      </c>
      <c r="T268">
        <v>7</v>
      </c>
      <c r="U268">
        <v>12204</v>
      </c>
      <c r="V268">
        <v>5</v>
      </c>
      <c r="W268">
        <v>1</v>
      </c>
      <c r="X268">
        <v>11</v>
      </c>
      <c r="Y268">
        <v>8</v>
      </c>
      <c r="Z268">
        <v>2</v>
      </c>
      <c r="AA268">
        <v>2</v>
      </c>
      <c r="AB268">
        <v>24210</v>
      </c>
      <c r="AC268">
        <v>5</v>
      </c>
      <c r="AJ268" t="str">
        <f t="shared" si="25"/>
        <v>24210230017</v>
      </c>
      <c r="AK268">
        <v>0.18992846948782904</v>
      </c>
      <c r="AL268">
        <f>IF(AK268&lt;'Company Market Shares'!$E$4,1,IF(AND(AK268&gt;'Company Market Shares'!$E$4,AK268&lt;'Company Market Shares'!$E$5),2,IF(AND(AK268&gt;'Company Market Shares'!$E$5,AK268&lt;'Company Market Shares'!$E$6),3,IF(AND(AK268&gt;'Company Market Shares'!$E$6,AK268&lt;'Company Market Shares'!$E$7),4,5))))</f>
        <v>1</v>
      </c>
      <c r="AM268">
        <f>VLOOKUP($U268,'Zone Coordinates'!$D$2:$G$2058,2)</f>
        <v>35.799553099999997</v>
      </c>
      <c r="AN268">
        <f t="shared" si="26"/>
        <v>0.62482007233754278</v>
      </c>
      <c r="AO268">
        <f>VLOOKUP($U268,'Zone Coordinates'!$D$2:$G$2058,3)</f>
        <v>140.0896319</v>
      </c>
      <c r="AP268">
        <f t="shared" si="27"/>
        <v>2.4450253245618798</v>
      </c>
      <c r="AQ268">
        <f>VLOOKUP($AB268,'Zone Coordinates'!$D$2:$G$2058,2)</f>
        <v>34.953103300000002</v>
      </c>
      <c r="AR268">
        <f t="shared" si="28"/>
        <v>0.61004673637469531</v>
      </c>
      <c r="AS268">
        <f>VLOOKUP($AB268,'Zone Coordinates'!$D$2:$G$2058,3)</f>
        <v>136.49635129999999</v>
      </c>
      <c r="AT268">
        <f t="shared" si="29"/>
        <v>2.3823107471438418</v>
      </c>
    </row>
    <row r="269" spans="1:46" x14ac:dyDescent="0.25">
      <c r="A269">
        <v>1</v>
      </c>
      <c r="B269">
        <v>24210</v>
      </c>
      <c r="C269">
        <v>2</v>
      </c>
      <c r="D269">
        <v>3001</v>
      </c>
      <c r="E269" t="str">
        <f t="shared" si="24"/>
        <v>2421023001</v>
      </c>
      <c r="F269">
        <v>24210</v>
      </c>
      <c r="G269">
        <v>2</v>
      </c>
      <c r="H269">
        <v>3</v>
      </c>
      <c r="I269">
        <v>1</v>
      </c>
      <c r="J269">
        <v>2</v>
      </c>
      <c r="K269">
        <v>17</v>
      </c>
      <c r="L269">
        <v>8</v>
      </c>
      <c r="M269">
        <v>40</v>
      </c>
      <c r="N269">
        <v>171</v>
      </c>
      <c r="O269">
        <v>9</v>
      </c>
      <c r="P269">
        <v>360</v>
      </c>
      <c r="Q269">
        <v>4</v>
      </c>
      <c r="R269">
        <v>1</v>
      </c>
      <c r="S269">
        <v>9</v>
      </c>
      <c r="T269">
        <v>7</v>
      </c>
      <c r="U269">
        <v>27215</v>
      </c>
      <c r="V269">
        <v>6</v>
      </c>
      <c r="W269">
        <v>2</v>
      </c>
      <c r="X269">
        <v>11</v>
      </c>
      <c r="Y269">
        <v>8</v>
      </c>
      <c r="Z269">
        <v>2</v>
      </c>
      <c r="AA269">
        <v>2</v>
      </c>
      <c r="AB269">
        <v>24210</v>
      </c>
      <c r="AC269">
        <v>6</v>
      </c>
      <c r="AJ269" t="str">
        <f t="shared" si="25"/>
        <v>24210230017</v>
      </c>
      <c r="AK269">
        <v>0.37243984223907045</v>
      </c>
      <c r="AL269">
        <f>IF(AK269&lt;'Company Market Shares'!$E$4,1,IF(AND(AK269&gt;'Company Market Shares'!$E$4,AK269&lt;'Company Market Shares'!$E$5),2,IF(AND(AK269&gt;'Company Market Shares'!$E$5,AK269&lt;'Company Market Shares'!$E$6),3,IF(AND(AK269&gt;'Company Market Shares'!$E$6,AK269&lt;'Company Market Shares'!$E$7),4,5))))</f>
        <v>1</v>
      </c>
      <c r="AM269">
        <f>VLOOKUP($U269,'Zone Coordinates'!$D$2:$G$2058,2)</f>
        <v>34.791605799999999</v>
      </c>
      <c r="AN269">
        <f t="shared" si="26"/>
        <v>0.60722807326595574</v>
      </c>
      <c r="AO269">
        <f>VLOOKUP($U269,'Zone Coordinates'!$D$2:$G$2058,3)</f>
        <v>135.66260700000001</v>
      </c>
      <c r="AP269">
        <f t="shared" si="27"/>
        <v>2.3677591639891071</v>
      </c>
      <c r="AQ269">
        <f>VLOOKUP($AB269,'Zone Coordinates'!$D$2:$G$2058,2)</f>
        <v>34.953103300000002</v>
      </c>
      <c r="AR269">
        <f t="shared" si="28"/>
        <v>0.61004673637469531</v>
      </c>
      <c r="AS269">
        <f>VLOOKUP($AB269,'Zone Coordinates'!$D$2:$G$2058,3)</f>
        <v>136.49635129999999</v>
      </c>
      <c r="AT269">
        <f t="shared" si="29"/>
        <v>2.3823107471438418</v>
      </c>
    </row>
    <row r="270" spans="1:46" x14ac:dyDescent="0.25">
      <c r="A270">
        <v>1</v>
      </c>
      <c r="B270">
        <v>23201</v>
      </c>
      <c r="C270">
        <v>4</v>
      </c>
      <c r="D270">
        <v>3003</v>
      </c>
      <c r="E270" t="str">
        <f t="shared" si="24"/>
        <v>2320143003</v>
      </c>
      <c r="F270">
        <v>23201</v>
      </c>
      <c r="G270">
        <v>4</v>
      </c>
      <c r="H270">
        <v>3</v>
      </c>
      <c r="I270">
        <v>1</v>
      </c>
      <c r="J270">
        <v>2</v>
      </c>
      <c r="K270">
        <v>5</v>
      </c>
      <c r="L270">
        <v>5</v>
      </c>
      <c r="M270">
        <v>46</v>
      </c>
      <c r="N270">
        <v>122</v>
      </c>
      <c r="O270">
        <v>5</v>
      </c>
      <c r="P270">
        <v>230</v>
      </c>
      <c r="Q270">
        <v>3</v>
      </c>
      <c r="R270">
        <v>1</v>
      </c>
      <c r="S270">
        <v>6</v>
      </c>
      <c r="T270">
        <v>6</v>
      </c>
      <c r="U270">
        <v>22130</v>
      </c>
      <c r="V270">
        <v>2</v>
      </c>
      <c r="W270">
        <v>2</v>
      </c>
      <c r="Y270">
        <v>2</v>
      </c>
      <c r="Z270">
        <v>1</v>
      </c>
      <c r="AB270">
        <v>23201</v>
      </c>
      <c r="AC270">
        <v>2</v>
      </c>
      <c r="AJ270" t="str">
        <f t="shared" si="25"/>
        <v>23201430037</v>
      </c>
      <c r="AK270">
        <v>0.53605818291433927</v>
      </c>
      <c r="AL270">
        <f>IF(AK270&lt;'Company Market Shares'!$E$4,1,IF(AND(AK270&gt;'Company Market Shares'!$E$4,AK270&lt;'Company Market Shares'!$E$5),2,IF(AND(AK270&gt;'Company Market Shares'!$E$5,AK270&lt;'Company Market Shares'!$E$6),3,IF(AND(AK270&gt;'Company Market Shares'!$E$6,AK270&lt;'Company Market Shares'!$E$7),4,5))))</f>
        <v>2</v>
      </c>
      <c r="AM270">
        <f>VLOOKUP($U270,'Zone Coordinates'!$D$2:$G$2058,2)</f>
        <v>34.712040600000002</v>
      </c>
      <c r="AN270">
        <f t="shared" si="26"/>
        <v>0.60583939855594804</v>
      </c>
      <c r="AO270">
        <f>VLOOKUP($U270,'Zone Coordinates'!$D$2:$G$2058,3)</f>
        <v>137.7239783</v>
      </c>
      <c r="AP270">
        <f t="shared" si="27"/>
        <v>2.4037368802802228</v>
      </c>
      <c r="AQ270">
        <f>VLOOKUP($AB270,'Zone Coordinates'!$D$2:$G$2058,2)</f>
        <v>34.861383699999998</v>
      </c>
      <c r="AR270">
        <f t="shared" si="28"/>
        <v>0.60844592736608305</v>
      </c>
      <c r="AS270">
        <f>VLOOKUP($AB270,'Zone Coordinates'!$D$2:$G$2058,3)</f>
        <v>137.50140769999999</v>
      </c>
      <c r="AT270">
        <f t="shared" si="29"/>
        <v>2.3998522904920834</v>
      </c>
    </row>
    <row r="271" spans="1:46" x14ac:dyDescent="0.25">
      <c r="A271">
        <v>1</v>
      </c>
      <c r="B271">
        <v>21201</v>
      </c>
      <c r="C271">
        <v>1</v>
      </c>
      <c r="D271">
        <v>111</v>
      </c>
      <c r="E271" t="str">
        <f t="shared" si="24"/>
        <v>212011111</v>
      </c>
      <c r="F271">
        <v>21201</v>
      </c>
      <c r="G271">
        <v>1</v>
      </c>
      <c r="H271">
        <v>3</v>
      </c>
      <c r="I271">
        <v>1</v>
      </c>
      <c r="J271">
        <v>3</v>
      </c>
      <c r="K271">
        <v>25</v>
      </c>
      <c r="L271">
        <v>25</v>
      </c>
      <c r="M271">
        <v>48</v>
      </c>
      <c r="Q271">
        <v>4</v>
      </c>
      <c r="R271">
        <v>1</v>
      </c>
      <c r="S271">
        <v>5</v>
      </c>
      <c r="T271">
        <v>6</v>
      </c>
      <c r="U271">
        <v>23105</v>
      </c>
      <c r="V271">
        <v>5</v>
      </c>
      <c r="W271">
        <v>1</v>
      </c>
      <c r="X271">
        <v>4</v>
      </c>
      <c r="Y271">
        <v>2</v>
      </c>
      <c r="Z271">
        <v>1</v>
      </c>
      <c r="AA271">
        <v>2</v>
      </c>
      <c r="AB271">
        <v>7212</v>
      </c>
      <c r="AC271">
        <v>5</v>
      </c>
      <c r="AD271">
        <v>1</v>
      </c>
      <c r="AE271">
        <v>4</v>
      </c>
      <c r="AF271">
        <v>3</v>
      </c>
      <c r="AG271">
        <v>1</v>
      </c>
      <c r="AI271">
        <v>2</v>
      </c>
      <c r="AJ271" t="str">
        <f t="shared" si="25"/>
        <v>2120111117</v>
      </c>
      <c r="AK271">
        <v>0.15649939768896426</v>
      </c>
      <c r="AL271">
        <f>IF(AK271&lt;'Company Market Shares'!$E$4,1,IF(AND(AK271&gt;'Company Market Shares'!$E$4,AK271&lt;'Company Market Shares'!$E$5),2,IF(AND(AK271&gt;'Company Market Shares'!$E$5,AK271&lt;'Company Market Shares'!$E$6),3,IF(AND(AK271&gt;'Company Market Shares'!$E$6,AK271&lt;'Company Market Shares'!$E$7),4,5))))</f>
        <v>1</v>
      </c>
      <c r="AM271">
        <f>VLOOKUP($U271,'Zone Coordinates'!$D$2:$G$2058,2)</f>
        <v>35.191659999999999</v>
      </c>
      <c r="AN271">
        <f t="shared" si="26"/>
        <v>0.61421033624238763</v>
      </c>
      <c r="AO271">
        <f>VLOOKUP($U271,'Zone Coordinates'!$D$2:$G$2058,3)</f>
        <v>136.8930234</v>
      </c>
      <c r="AP271">
        <f t="shared" si="27"/>
        <v>2.3892339813396428</v>
      </c>
      <c r="AQ271">
        <f>VLOOKUP($AB271,'Zone Coordinates'!$D$2:$G$2058,2)</f>
        <v>37.747134299999999</v>
      </c>
      <c r="AR271">
        <f t="shared" si="28"/>
        <v>0.65881177672748492</v>
      </c>
      <c r="AS271">
        <f>VLOOKUP($AB271,'Zone Coordinates'!$D$2:$G$2058,3)</f>
        <v>141.0346194</v>
      </c>
      <c r="AT271">
        <f t="shared" si="29"/>
        <v>2.4615184678270694</v>
      </c>
    </row>
    <row r="272" spans="1:46" x14ac:dyDescent="0.25">
      <c r="A272">
        <v>1</v>
      </c>
      <c r="B272">
        <v>21361</v>
      </c>
      <c r="C272">
        <v>1</v>
      </c>
      <c r="D272">
        <v>10</v>
      </c>
      <c r="E272" t="str">
        <f t="shared" si="24"/>
        <v>21361110</v>
      </c>
      <c r="F272">
        <v>21361</v>
      </c>
      <c r="G272">
        <v>1</v>
      </c>
      <c r="H272">
        <v>2</v>
      </c>
      <c r="I272">
        <v>1</v>
      </c>
      <c r="J272">
        <v>1</v>
      </c>
      <c r="K272">
        <v>20</v>
      </c>
      <c r="L272">
        <v>18</v>
      </c>
      <c r="M272">
        <v>50</v>
      </c>
      <c r="N272">
        <v>154</v>
      </c>
      <c r="O272">
        <v>7</v>
      </c>
      <c r="P272">
        <v>350</v>
      </c>
      <c r="Q272">
        <v>4</v>
      </c>
      <c r="R272">
        <v>1</v>
      </c>
      <c r="S272">
        <v>6</v>
      </c>
      <c r="T272">
        <v>6</v>
      </c>
      <c r="U272">
        <v>21361</v>
      </c>
      <c r="V272">
        <v>4</v>
      </c>
      <c r="AB272">
        <v>24216</v>
      </c>
      <c r="AC272">
        <v>4</v>
      </c>
      <c r="AD272">
        <v>1</v>
      </c>
      <c r="AE272">
        <v>4</v>
      </c>
      <c r="AF272">
        <v>2</v>
      </c>
      <c r="AG272">
        <v>1</v>
      </c>
      <c r="AI272">
        <v>2</v>
      </c>
      <c r="AJ272" t="str">
        <f t="shared" si="25"/>
        <v>213611107</v>
      </c>
      <c r="AK272">
        <v>0.65281008667793239</v>
      </c>
      <c r="AL272">
        <f>IF(AK272&lt;'Company Market Shares'!$E$4,1,IF(AND(AK272&gt;'Company Market Shares'!$E$4,AK272&lt;'Company Market Shares'!$E$5),2,IF(AND(AK272&gt;'Company Market Shares'!$E$5,AK272&lt;'Company Market Shares'!$E$6),3,IF(AND(AK272&gt;'Company Market Shares'!$E$6,AK272&lt;'Company Market Shares'!$E$7),4,5))))</f>
        <v>2</v>
      </c>
      <c r="AM272">
        <f>VLOOKUP($U272,'Zone Coordinates'!$D$2:$G$2058,2)</f>
        <v>35.437883800000002</v>
      </c>
      <c r="AN272">
        <f t="shared" si="26"/>
        <v>0.61850775224915977</v>
      </c>
      <c r="AO272">
        <f>VLOOKUP($U272,'Zone Coordinates'!$D$2:$G$2058,3)</f>
        <v>136.56314269999999</v>
      </c>
      <c r="AP272">
        <f t="shared" si="27"/>
        <v>2.3834764769858583</v>
      </c>
      <c r="AQ272">
        <f>VLOOKUP($AB272,'Zone Coordinates'!$D$2:$G$2058,2)</f>
        <v>34.902003499999999</v>
      </c>
      <c r="AR272">
        <f t="shared" si="28"/>
        <v>0.60915487661758472</v>
      </c>
      <c r="AS272">
        <f>VLOOKUP($AB272,'Zone Coordinates'!$D$2:$G$2058,3)</f>
        <v>136.34232589999999</v>
      </c>
      <c r="AT272">
        <f t="shared" si="29"/>
        <v>2.3796224967821407</v>
      </c>
    </row>
    <row r="273" spans="1:46" x14ac:dyDescent="0.25">
      <c r="A273">
        <v>1</v>
      </c>
      <c r="B273">
        <v>23102</v>
      </c>
      <c r="C273">
        <v>2</v>
      </c>
      <c r="D273">
        <v>1005</v>
      </c>
      <c r="E273" t="str">
        <f t="shared" si="24"/>
        <v>2310221005</v>
      </c>
      <c r="F273">
        <v>23102</v>
      </c>
      <c r="G273">
        <v>2</v>
      </c>
      <c r="H273">
        <v>1</v>
      </c>
      <c r="I273">
        <v>1</v>
      </c>
      <c r="J273">
        <v>2</v>
      </c>
      <c r="K273">
        <v>5</v>
      </c>
      <c r="L273">
        <v>4</v>
      </c>
      <c r="M273">
        <v>50</v>
      </c>
      <c r="N273">
        <v>176</v>
      </c>
      <c r="O273">
        <v>9</v>
      </c>
      <c r="P273">
        <v>950</v>
      </c>
      <c r="Q273">
        <v>4</v>
      </c>
      <c r="R273">
        <v>1</v>
      </c>
      <c r="S273">
        <v>9</v>
      </c>
      <c r="T273">
        <v>7</v>
      </c>
      <c r="U273">
        <v>27106</v>
      </c>
      <c r="V273">
        <v>6</v>
      </c>
      <c r="W273">
        <v>1</v>
      </c>
      <c r="X273">
        <v>4</v>
      </c>
      <c r="Y273">
        <v>8</v>
      </c>
      <c r="Z273">
        <v>2</v>
      </c>
      <c r="AA273">
        <v>2</v>
      </c>
      <c r="AB273">
        <v>23102</v>
      </c>
      <c r="AC273">
        <v>6</v>
      </c>
      <c r="AJ273" t="str">
        <f t="shared" si="25"/>
        <v>23102210057</v>
      </c>
      <c r="AK273">
        <v>0.42388628716520094</v>
      </c>
      <c r="AL273">
        <f>IF(AK273&lt;'Company Market Shares'!$E$4,1,IF(AND(AK273&gt;'Company Market Shares'!$E$4,AK273&lt;'Company Market Shares'!$E$5),2,IF(AND(AK273&gt;'Company Market Shares'!$E$5,AK273&lt;'Company Market Shares'!$E$6),3,IF(AND(AK273&gt;'Company Market Shares'!$E$6,AK273&lt;'Company Market Shares'!$E$7),4,5))))</f>
        <v>1</v>
      </c>
      <c r="AM273">
        <f>VLOOKUP($U273,'Zone Coordinates'!$D$2:$G$2058,2)</f>
        <v>34.692819399999998</v>
      </c>
      <c r="AN273">
        <f t="shared" si="26"/>
        <v>0.6055039253297636</v>
      </c>
      <c r="AO273">
        <f>VLOOKUP($U273,'Zone Coordinates'!$D$2:$G$2058,3)</f>
        <v>135.49804130000001</v>
      </c>
      <c r="AP273">
        <f t="shared" si="27"/>
        <v>2.3648869506882577</v>
      </c>
      <c r="AQ273">
        <f>VLOOKUP($AB273,'Zone Coordinates'!$D$2:$G$2058,2)</f>
        <v>35.199319600000003</v>
      </c>
      <c r="AR273">
        <f t="shared" si="28"/>
        <v>0.61434402148177347</v>
      </c>
      <c r="AS273">
        <f>VLOOKUP($AB273,'Zone Coordinates'!$D$2:$G$2058,3)</f>
        <v>136.96582419999999</v>
      </c>
      <c r="AT273">
        <f t="shared" si="29"/>
        <v>2.3905045949977284</v>
      </c>
    </row>
    <row r="274" spans="1:46" x14ac:dyDescent="0.25">
      <c r="A274">
        <v>1</v>
      </c>
      <c r="B274">
        <v>23104</v>
      </c>
      <c r="C274">
        <v>1</v>
      </c>
      <c r="D274">
        <v>85</v>
      </c>
      <c r="E274" t="str">
        <f t="shared" si="24"/>
        <v>23104185</v>
      </c>
      <c r="F274">
        <v>23104</v>
      </c>
      <c r="G274">
        <v>1</v>
      </c>
      <c r="H274">
        <v>2</v>
      </c>
      <c r="I274">
        <v>1</v>
      </c>
      <c r="J274">
        <v>2</v>
      </c>
      <c r="K274">
        <v>2</v>
      </c>
      <c r="L274">
        <v>2</v>
      </c>
      <c r="M274">
        <v>50</v>
      </c>
      <c r="N274">
        <v>147</v>
      </c>
      <c r="O274">
        <v>6</v>
      </c>
      <c r="P274">
        <v>300</v>
      </c>
      <c r="Q274">
        <v>4</v>
      </c>
      <c r="R274">
        <v>1</v>
      </c>
      <c r="S274">
        <v>8</v>
      </c>
      <c r="T274">
        <v>7</v>
      </c>
      <c r="U274">
        <v>13108</v>
      </c>
      <c r="V274">
        <v>5</v>
      </c>
      <c r="W274">
        <v>1</v>
      </c>
      <c r="X274">
        <v>16</v>
      </c>
      <c r="AA274">
        <v>2</v>
      </c>
      <c r="AB274">
        <v>23104</v>
      </c>
      <c r="AC274">
        <v>5</v>
      </c>
      <c r="AJ274" t="str">
        <f t="shared" si="25"/>
        <v>231041857</v>
      </c>
      <c r="AK274">
        <v>0.99517388607944035</v>
      </c>
      <c r="AL274">
        <f>IF(AK274&lt;'Company Market Shares'!$E$4,1,IF(AND(AK274&gt;'Company Market Shares'!$E$4,AK274&lt;'Company Market Shares'!$E$5),2,IF(AND(AK274&gt;'Company Market Shares'!$E$5,AK274&lt;'Company Market Shares'!$E$6),3,IF(AND(AK274&gt;'Company Market Shares'!$E$6,AK274&lt;'Company Market Shares'!$E$7),4,5))))</f>
        <v>5</v>
      </c>
      <c r="AM274">
        <f>VLOOKUP($U274,'Zone Coordinates'!$D$2:$G$2058,2)</f>
        <v>35.7080597</v>
      </c>
      <c r="AN274">
        <f t="shared" si="26"/>
        <v>0.62322321126369862</v>
      </c>
      <c r="AO274">
        <f>VLOOKUP($U274,'Zone Coordinates'!$D$2:$G$2058,3)</f>
        <v>139.84900870000001</v>
      </c>
      <c r="AP274">
        <f t="shared" si="27"/>
        <v>2.440825657465195</v>
      </c>
      <c r="AQ274">
        <f>VLOOKUP($AB274,'Zone Coordinates'!$D$2:$G$2058,2)</f>
        <v>35.234739699999999</v>
      </c>
      <c r="AR274">
        <f t="shared" si="28"/>
        <v>0.61496221884815905</v>
      </c>
      <c r="AS274">
        <f>VLOOKUP($AB274,'Zone Coordinates'!$D$2:$G$2058,3)</f>
        <v>136.90802020000001</v>
      </c>
      <c r="AT274">
        <f t="shared" si="29"/>
        <v>2.3894957248769058</v>
      </c>
    </row>
    <row r="275" spans="1:46" x14ac:dyDescent="0.25">
      <c r="A275">
        <v>1</v>
      </c>
      <c r="B275">
        <v>23105</v>
      </c>
      <c r="C275">
        <v>4</v>
      </c>
      <c r="D275">
        <v>3002</v>
      </c>
      <c r="E275" t="str">
        <f t="shared" si="24"/>
        <v>2310543002</v>
      </c>
      <c r="F275">
        <v>23105</v>
      </c>
      <c r="G275">
        <v>4</v>
      </c>
      <c r="H275">
        <v>3</v>
      </c>
      <c r="I275">
        <v>1</v>
      </c>
      <c r="J275">
        <v>2</v>
      </c>
      <c r="K275">
        <v>3</v>
      </c>
      <c r="L275">
        <v>1</v>
      </c>
      <c r="M275">
        <v>50</v>
      </c>
      <c r="N275">
        <v>112</v>
      </c>
      <c r="O275">
        <v>4</v>
      </c>
      <c r="P275">
        <v>200</v>
      </c>
      <c r="Q275">
        <v>3</v>
      </c>
      <c r="R275">
        <v>1</v>
      </c>
      <c r="S275">
        <v>7</v>
      </c>
      <c r="T275">
        <v>7</v>
      </c>
      <c r="U275">
        <v>13000</v>
      </c>
      <c r="V275">
        <v>5</v>
      </c>
      <c r="W275">
        <v>20</v>
      </c>
      <c r="X275">
        <v>19</v>
      </c>
      <c r="Y275">
        <v>1</v>
      </c>
      <c r="Z275">
        <v>1</v>
      </c>
      <c r="AA275">
        <v>1</v>
      </c>
      <c r="AB275">
        <v>23105</v>
      </c>
      <c r="AC275">
        <v>5</v>
      </c>
      <c r="AJ275" t="str">
        <f t="shared" si="25"/>
        <v>23105430027</v>
      </c>
      <c r="AK275">
        <v>0.18359402420112236</v>
      </c>
      <c r="AL275">
        <f>IF(AK275&lt;'Company Market Shares'!$E$4,1,IF(AND(AK275&gt;'Company Market Shares'!$E$4,AK275&lt;'Company Market Shares'!$E$5),2,IF(AND(AK275&gt;'Company Market Shares'!$E$5,AK275&lt;'Company Market Shares'!$E$6),3,IF(AND(AK275&gt;'Company Market Shares'!$E$6,AK275&lt;'Company Market Shares'!$E$7),4,5))))</f>
        <v>1</v>
      </c>
      <c r="AM275">
        <f>VLOOKUP($U275,'Zone Coordinates'!$D$2:$G$2058,2)</f>
        <v>35.705215799999998</v>
      </c>
      <c r="AN275">
        <f t="shared" si="26"/>
        <v>0.62317357584510114</v>
      </c>
      <c r="AO275">
        <f>VLOOKUP($U275,'Zone Coordinates'!$D$2:$G$2058,3)</f>
        <v>139.78283350000001</v>
      </c>
      <c r="AP275">
        <f t="shared" si="27"/>
        <v>2.4396706823420291</v>
      </c>
      <c r="AQ275">
        <f>VLOOKUP($AB275,'Zone Coordinates'!$D$2:$G$2058,2)</f>
        <v>35.191659999999999</v>
      </c>
      <c r="AR275">
        <f t="shared" si="28"/>
        <v>0.61421033624238763</v>
      </c>
      <c r="AS275">
        <f>VLOOKUP($AB275,'Zone Coordinates'!$D$2:$G$2058,3)</f>
        <v>136.8930234</v>
      </c>
      <c r="AT275">
        <f t="shared" si="29"/>
        <v>2.3892339813396428</v>
      </c>
    </row>
    <row r="276" spans="1:46" x14ac:dyDescent="0.25">
      <c r="A276">
        <v>1</v>
      </c>
      <c r="B276">
        <v>23107</v>
      </c>
      <c r="C276">
        <v>2</v>
      </c>
      <c r="D276">
        <v>4005</v>
      </c>
      <c r="E276" t="str">
        <f t="shared" si="24"/>
        <v>2310724005</v>
      </c>
      <c r="F276">
        <v>23107</v>
      </c>
      <c r="G276">
        <v>2</v>
      </c>
      <c r="H276">
        <v>4</v>
      </c>
      <c r="I276">
        <v>3</v>
      </c>
      <c r="J276">
        <v>2</v>
      </c>
      <c r="K276">
        <v>17</v>
      </c>
      <c r="L276">
        <v>14</v>
      </c>
      <c r="M276">
        <v>50</v>
      </c>
      <c r="N276">
        <v>200</v>
      </c>
      <c r="O276">
        <v>5</v>
      </c>
      <c r="P276">
        <v>250</v>
      </c>
      <c r="Q276">
        <v>4</v>
      </c>
      <c r="R276">
        <v>1</v>
      </c>
      <c r="S276">
        <v>7</v>
      </c>
      <c r="T276">
        <v>7</v>
      </c>
      <c r="U276">
        <v>13101</v>
      </c>
      <c r="V276">
        <v>5</v>
      </c>
      <c r="W276">
        <v>1</v>
      </c>
      <c r="X276">
        <v>4</v>
      </c>
      <c r="Y276">
        <v>1</v>
      </c>
      <c r="Z276">
        <v>1</v>
      </c>
      <c r="AB276">
        <v>23107</v>
      </c>
      <c r="AC276">
        <v>5</v>
      </c>
      <c r="AJ276" t="str">
        <f t="shared" si="25"/>
        <v>23107240057</v>
      </c>
      <c r="AK276">
        <v>0.53310956810541066</v>
      </c>
      <c r="AL276">
        <f>IF(AK276&lt;'Company Market Shares'!$E$4,1,IF(AND(AK276&gt;'Company Market Shares'!$E$4,AK276&lt;'Company Market Shares'!$E$5),2,IF(AND(AK276&gt;'Company Market Shares'!$E$5,AK276&lt;'Company Market Shares'!$E$6),3,IF(AND(AK276&gt;'Company Market Shares'!$E$6,AK276&lt;'Company Market Shares'!$E$7),4,5))))</f>
        <v>2</v>
      </c>
      <c r="AM276">
        <f>VLOOKUP($U276,'Zone Coordinates'!$D$2:$G$2058,2)</f>
        <v>35.705215799999998</v>
      </c>
      <c r="AN276">
        <f t="shared" si="26"/>
        <v>0.62317357584510114</v>
      </c>
      <c r="AO276">
        <f>VLOOKUP($U276,'Zone Coordinates'!$D$2:$G$2058,3)</f>
        <v>139.78283350000001</v>
      </c>
      <c r="AP276">
        <f t="shared" si="27"/>
        <v>2.4396706823420291</v>
      </c>
      <c r="AQ276">
        <f>VLOOKUP($AB276,'Zone Coordinates'!$D$2:$G$2058,2)</f>
        <v>35.159796499999999</v>
      </c>
      <c r="AR276">
        <f t="shared" si="28"/>
        <v>0.61365421325617842</v>
      </c>
      <c r="AS276">
        <f>VLOOKUP($AB276,'Zone Coordinates'!$D$2:$G$2058,3)</f>
        <v>136.97287019999999</v>
      </c>
      <c r="AT276">
        <f t="shared" si="29"/>
        <v>2.3906275708968234</v>
      </c>
    </row>
    <row r="277" spans="1:46" x14ac:dyDescent="0.25">
      <c r="A277">
        <v>1</v>
      </c>
      <c r="B277">
        <v>23107</v>
      </c>
      <c r="C277">
        <v>2</v>
      </c>
      <c r="D277">
        <v>4005</v>
      </c>
      <c r="E277" t="str">
        <f t="shared" si="24"/>
        <v>2310724005</v>
      </c>
      <c r="F277">
        <v>23107</v>
      </c>
      <c r="G277">
        <v>2</v>
      </c>
      <c r="H277">
        <v>4</v>
      </c>
      <c r="I277">
        <v>3</v>
      </c>
      <c r="J277">
        <v>2</v>
      </c>
      <c r="K277">
        <v>17</v>
      </c>
      <c r="L277">
        <v>16</v>
      </c>
      <c r="M277">
        <v>50</v>
      </c>
      <c r="N277">
        <v>200</v>
      </c>
      <c r="O277">
        <v>5</v>
      </c>
      <c r="P277">
        <v>250</v>
      </c>
      <c r="Q277">
        <v>4</v>
      </c>
      <c r="R277">
        <v>1</v>
      </c>
      <c r="S277">
        <v>8</v>
      </c>
      <c r="T277">
        <v>7</v>
      </c>
      <c r="U277">
        <v>23203</v>
      </c>
      <c r="V277">
        <v>3</v>
      </c>
      <c r="W277">
        <v>1</v>
      </c>
      <c r="X277">
        <v>11</v>
      </c>
      <c r="Y277">
        <v>3</v>
      </c>
      <c r="Z277">
        <v>1</v>
      </c>
      <c r="AB277">
        <v>23107</v>
      </c>
      <c r="AC277">
        <v>3</v>
      </c>
      <c r="AJ277" t="str">
        <f t="shared" si="25"/>
        <v>23107240057</v>
      </c>
      <c r="AK277">
        <v>0.54429726096704356</v>
      </c>
      <c r="AL277">
        <f>IF(AK277&lt;'Company Market Shares'!$E$4,1,IF(AND(AK277&gt;'Company Market Shares'!$E$4,AK277&lt;'Company Market Shares'!$E$5),2,IF(AND(AK277&gt;'Company Market Shares'!$E$5,AK277&lt;'Company Market Shares'!$E$6),3,IF(AND(AK277&gt;'Company Market Shares'!$E$6,AK277&lt;'Company Market Shares'!$E$7),4,5))))</f>
        <v>2</v>
      </c>
      <c r="AM277">
        <f>VLOOKUP($U277,'Zone Coordinates'!$D$2:$G$2058,2)</f>
        <v>35.370100100000002</v>
      </c>
      <c r="AN277">
        <f t="shared" si="26"/>
        <v>0.6173247035049757</v>
      </c>
      <c r="AO277">
        <f>VLOOKUP($U277,'Zone Coordinates'!$D$2:$G$2058,3)</f>
        <v>136.87722289999999</v>
      </c>
      <c r="AP277">
        <f t="shared" si="27"/>
        <v>2.3889582105911811</v>
      </c>
      <c r="AQ277">
        <f>VLOOKUP($AB277,'Zone Coordinates'!$D$2:$G$2058,2)</f>
        <v>35.159796499999999</v>
      </c>
      <c r="AR277">
        <f t="shared" si="28"/>
        <v>0.61365421325617842</v>
      </c>
      <c r="AS277">
        <f>VLOOKUP($AB277,'Zone Coordinates'!$D$2:$G$2058,3)</f>
        <v>136.97287019999999</v>
      </c>
      <c r="AT277">
        <f t="shared" si="29"/>
        <v>2.3906275708968234</v>
      </c>
    </row>
    <row r="278" spans="1:46" x14ac:dyDescent="0.25">
      <c r="A278">
        <v>1</v>
      </c>
      <c r="B278">
        <v>23110</v>
      </c>
      <c r="C278">
        <v>2</v>
      </c>
      <c r="D278">
        <v>3006</v>
      </c>
      <c r="E278" t="str">
        <f t="shared" si="24"/>
        <v>2311023006</v>
      </c>
      <c r="F278">
        <v>23110</v>
      </c>
      <c r="G278">
        <v>2</v>
      </c>
      <c r="H278">
        <v>3</v>
      </c>
      <c r="I278">
        <v>3</v>
      </c>
      <c r="J278">
        <v>2</v>
      </c>
      <c r="K278">
        <v>2</v>
      </c>
      <c r="L278">
        <v>2</v>
      </c>
      <c r="M278">
        <v>50</v>
      </c>
      <c r="N278">
        <v>122</v>
      </c>
      <c r="O278">
        <v>6</v>
      </c>
      <c r="P278">
        <v>450</v>
      </c>
      <c r="Q278">
        <v>4</v>
      </c>
      <c r="R278">
        <v>1</v>
      </c>
      <c r="S278">
        <v>7</v>
      </c>
      <c r="T278">
        <v>7</v>
      </c>
      <c r="U278">
        <v>23110</v>
      </c>
      <c r="V278">
        <v>1</v>
      </c>
      <c r="W278">
        <v>1</v>
      </c>
      <c r="X278">
        <v>13</v>
      </c>
      <c r="Y278">
        <v>17</v>
      </c>
      <c r="Z278">
        <v>3</v>
      </c>
      <c r="AA278">
        <v>4</v>
      </c>
      <c r="AB278">
        <v>23110</v>
      </c>
      <c r="AC278">
        <v>1</v>
      </c>
      <c r="AJ278" t="str">
        <f t="shared" si="25"/>
        <v>23110230067</v>
      </c>
      <c r="AK278">
        <v>0.24287745084760026</v>
      </c>
      <c r="AL278">
        <f>IF(AK278&lt;'Company Market Shares'!$E$4,1,IF(AND(AK278&gt;'Company Market Shares'!$E$4,AK278&lt;'Company Market Shares'!$E$5),2,IF(AND(AK278&gt;'Company Market Shares'!$E$5,AK278&lt;'Company Market Shares'!$E$6),3,IF(AND(AK278&gt;'Company Market Shares'!$E$6,AK278&lt;'Company Market Shares'!$E$7),4,5))))</f>
        <v>1</v>
      </c>
      <c r="AM278">
        <f>VLOOKUP($U278,'Zone Coordinates'!$D$2:$G$2058,2)</f>
        <v>35.168336500000002</v>
      </c>
      <c r="AN278">
        <f t="shared" si="26"/>
        <v>0.61380326437429877</v>
      </c>
      <c r="AO278">
        <f>VLOOKUP($U278,'Zone Coordinates'!$D$2:$G$2058,3)</f>
        <v>136.89852490000001</v>
      </c>
      <c r="AP278">
        <f t="shared" si="27"/>
        <v>2.389330000628441</v>
      </c>
      <c r="AQ278">
        <f>VLOOKUP($AB278,'Zone Coordinates'!$D$2:$G$2058,2)</f>
        <v>35.168336500000002</v>
      </c>
      <c r="AR278">
        <f t="shared" si="28"/>
        <v>0.61380326437429877</v>
      </c>
      <c r="AS278">
        <f>VLOOKUP($AB278,'Zone Coordinates'!$D$2:$G$2058,3)</f>
        <v>136.89852490000001</v>
      </c>
      <c r="AT278">
        <f t="shared" si="29"/>
        <v>2.389330000628441</v>
      </c>
    </row>
    <row r="279" spans="1:46" x14ac:dyDescent="0.25">
      <c r="A279">
        <v>1</v>
      </c>
      <c r="B279">
        <v>23112</v>
      </c>
      <c r="C279">
        <v>5</v>
      </c>
      <c r="D279">
        <v>11</v>
      </c>
      <c r="E279" t="str">
        <f t="shared" si="24"/>
        <v>23112511</v>
      </c>
      <c r="F279">
        <v>23112</v>
      </c>
      <c r="G279">
        <v>5</v>
      </c>
      <c r="H279">
        <v>4</v>
      </c>
      <c r="I279">
        <v>1</v>
      </c>
      <c r="J279">
        <v>2</v>
      </c>
      <c r="K279">
        <v>7</v>
      </c>
      <c r="L279">
        <v>3</v>
      </c>
      <c r="M279">
        <v>50</v>
      </c>
      <c r="N279">
        <v>100</v>
      </c>
      <c r="O279">
        <v>1</v>
      </c>
      <c r="P279">
        <v>2350</v>
      </c>
      <c r="Q279">
        <v>4</v>
      </c>
      <c r="R279">
        <v>1</v>
      </c>
      <c r="S279">
        <v>8</v>
      </c>
      <c r="T279">
        <v>7</v>
      </c>
      <c r="U279">
        <v>23116</v>
      </c>
      <c r="V279">
        <v>2</v>
      </c>
      <c r="W279">
        <v>1</v>
      </c>
      <c r="X279">
        <v>11</v>
      </c>
      <c r="Y279">
        <v>18</v>
      </c>
      <c r="Z279">
        <v>3</v>
      </c>
      <c r="AA279">
        <v>3</v>
      </c>
      <c r="AB279">
        <v>23112</v>
      </c>
      <c r="AC279">
        <v>2</v>
      </c>
      <c r="AJ279" t="str">
        <f t="shared" si="25"/>
        <v>231125117</v>
      </c>
      <c r="AK279">
        <v>0.61105072162358287</v>
      </c>
      <c r="AL279">
        <f>IF(AK279&lt;'Company Market Shares'!$E$4,1,IF(AND(AK279&gt;'Company Market Shares'!$E$4,AK279&lt;'Company Market Shares'!$E$5),2,IF(AND(AK279&gt;'Company Market Shares'!$E$5,AK279&lt;'Company Market Shares'!$E$6),3,IF(AND(AK279&gt;'Company Market Shares'!$E$6,AK279&lt;'Company Market Shares'!$E$7),4,5))))</f>
        <v>2</v>
      </c>
      <c r="AM279">
        <f>VLOOKUP($U279,'Zone Coordinates'!$D$2:$G$2058,2)</f>
        <v>35.152611800000003</v>
      </c>
      <c r="AN279">
        <f t="shared" si="26"/>
        <v>0.61352881658541036</v>
      </c>
      <c r="AO279">
        <f>VLOOKUP($U279,'Zone Coordinates'!$D$2:$G$2058,3)</f>
        <v>137.02041259999999</v>
      </c>
      <c r="AP279">
        <f t="shared" si="27"/>
        <v>2.3914573423111238</v>
      </c>
      <c r="AQ279">
        <f>VLOOKUP($AB279,'Zone Coordinates'!$D$2:$G$2058,2)</f>
        <v>35.117853199999999</v>
      </c>
      <c r="AR279">
        <f t="shared" si="28"/>
        <v>0.61292216457202664</v>
      </c>
      <c r="AS279">
        <f>VLOOKUP($AB279,'Zone Coordinates'!$D$2:$G$2058,3)</f>
        <v>136.95008809999999</v>
      </c>
      <c r="AT279">
        <f t="shared" si="29"/>
        <v>2.3902299482413052</v>
      </c>
    </row>
    <row r="280" spans="1:46" x14ac:dyDescent="0.25">
      <c r="A280">
        <v>1</v>
      </c>
      <c r="B280">
        <v>23202</v>
      </c>
      <c r="C280">
        <v>1</v>
      </c>
      <c r="D280">
        <v>39</v>
      </c>
      <c r="E280" t="str">
        <f t="shared" si="24"/>
        <v>23202139</v>
      </c>
      <c r="F280">
        <v>23202</v>
      </c>
      <c r="G280">
        <v>1</v>
      </c>
      <c r="H280">
        <v>3</v>
      </c>
      <c r="I280">
        <v>1</v>
      </c>
      <c r="J280">
        <v>1</v>
      </c>
      <c r="K280">
        <v>13</v>
      </c>
      <c r="L280">
        <v>3</v>
      </c>
      <c r="M280">
        <v>50</v>
      </c>
      <c r="N280">
        <v>161</v>
      </c>
      <c r="O280">
        <v>6</v>
      </c>
      <c r="P280">
        <v>300</v>
      </c>
      <c r="Q280">
        <v>4</v>
      </c>
      <c r="R280">
        <v>1</v>
      </c>
      <c r="S280">
        <v>9</v>
      </c>
      <c r="T280">
        <v>7</v>
      </c>
      <c r="U280">
        <v>23202</v>
      </c>
      <c r="V280">
        <v>5</v>
      </c>
      <c r="AB280">
        <v>8223</v>
      </c>
      <c r="AC280">
        <v>5</v>
      </c>
      <c r="AD280">
        <v>1</v>
      </c>
      <c r="AE280">
        <v>12</v>
      </c>
      <c r="AF280">
        <v>4</v>
      </c>
      <c r="AG280">
        <v>1</v>
      </c>
      <c r="AI280">
        <v>3</v>
      </c>
      <c r="AJ280" t="str">
        <f t="shared" si="25"/>
        <v>232021397</v>
      </c>
      <c r="AK280">
        <v>0.77843044484159907</v>
      </c>
      <c r="AL280">
        <f>IF(AK280&lt;'Company Market Shares'!$E$4,1,IF(AND(AK280&gt;'Company Market Shares'!$E$4,AK280&lt;'Company Market Shares'!$E$5),2,IF(AND(AK280&gt;'Company Market Shares'!$E$5,AK280&lt;'Company Market Shares'!$E$6),3,IF(AND(AK280&gt;'Company Market Shares'!$E$6,AK280&lt;'Company Market Shares'!$E$7),4,5))))</f>
        <v>2</v>
      </c>
      <c r="AM280">
        <f>VLOOKUP($U280,'Zone Coordinates'!$D$2:$G$2058,2)</f>
        <v>35.041512900000001</v>
      </c>
      <c r="AN280">
        <f t="shared" si="26"/>
        <v>0.6115897749850665</v>
      </c>
      <c r="AO280">
        <f>VLOOKUP($U280,'Zone Coordinates'!$D$2:$G$2058,3)</f>
        <v>137.42111600000001</v>
      </c>
      <c r="AP280">
        <f t="shared" si="27"/>
        <v>2.3984509359650601</v>
      </c>
      <c r="AQ280">
        <f>VLOOKUP($AB280,'Zone Coordinates'!$D$2:$G$2058,2)</f>
        <v>36.0063782</v>
      </c>
      <c r="AR280">
        <f t="shared" si="28"/>
        <v>0.62842985130830931</v>
      </c>
      <c r="AS280">
        <f>VLOOKUP($AB280,'Zone Coordinates'!$D$2:$G$2058,3)</f>
        <v>140.62375539999999</v>
      </c>
      <c r="AT280">
        <f t="shared" si="29"/>
        <v>2.4543475382491553</v>
      </c>
    </row>
    <row r="281" spans="1:46" x14ac:dyDescent="0.25">
      <c r="A281">
        <v>1</v>
      </c>
      <c r="B281">
        <v>23202</v>
      </c>
      <c r="C281">
        <v>1</v>
      </c>
      <c r="D281">
        <v>39</v>
      </c>
      <c r="E281" t="str">
        <f t="shared" si="24"/>
        <v>23202139</v>
      </c>
      <c r="F281">
        <v>23202</v>
      </c>
      <c r="G281">
        <v>1</v>
      </c>
      <c r="H281">
        <v>3</v>
      </c>
      <c r="I281">
        <v>1</v>
      </c>
      <c r="J281">
        <v>1</v>
      </c>
      <c r="K281">
        <v>13</v>
      </c>
      <c r="L281">
        <v>6</v>
      </c>
      <c r="M281">
        <v>50</v>
      </c>
      <c r="N281">
        <v>161</v>
      </c>
      <c r="O281">
        <v>6</v>
      </c>
      <c r="P281">
        <v>300</v>
      </c>
      <c r="Q281">
        <v>4</v>
      </c>
      <c r="R281">
        <v>1</v>
      </c>
      <c r="S281">
        <v>9</v>
      </c>
      <c r="T281">
        <v>7</v>
      </c>
      <c r="U281">
        <v>23202</v>
      </c>
      <c r="V281">
        <v>6</v>
      </c>
      <c r="AB281">
        <v>45201</v>
      </c>
      <c r="AC281">
        <v>6</v>
      </c>
      <c r="AD281">
        <v>1</v>
      </c>
      <c r="AE281">
        <v>12</v>
      </c>
      <c r="AF281">
        <v>4</v>
      </c>
      <c r="AG281">
        <v>1</v>
      </c>
      <c r="AI281">
        <v>2</v>
      </c>
      <c r="AJ281" t="str">
        <f t="shared" si="25"/>
        <v>232021397</v>
      </c>
      <c r="AK281">
        <v>7.2624326268900696E-2</v>
      </c>
      <c r="AL281">
        <f>IF(AK281&lt;'Company Market Shares'!$E$4,1,IF(AND(AK281&gt;'Company Market Shares'!$E$4,AK281&lt;'Company Market Shares'!$E$5),2,IF(AND(AK281&gt;'Company Market Shares'!$E$5,AK281&lt;'Company Market Shares'!$E$6),3,IF(AND(AK281&gt;'Company Market Shares'!$E$6,AK281&lt;'Company Market Shares'!$E$7),4,5))))</f>
        <v>1</v>
      </c>
      <c r="AM281">
        <f>VLOOKUP($U281,'Zone Coordinates'!$D$2:$G$2058,2)</f>
        <v>35.041512900000001</v>
      </c>
      <c r="AN281">
        <f t="shared" si="26"/>
        <v>0.6115897749850665</v>
      </c>
      <c r="AO281">
        <f>VLOOKUP($U281,'Zone Coordinates'!$D$2:$G$2058,3)</f>
        <v>137.42111600000001</v>
      </c>
      <c r="AP281">
        <f t="shared" si="27"/>
        <v>2.3984509359650601</v>
      </c>
      <c r="AQ281">
        <f>VLOOKUP($AB281,'Zone Coordinates'!$D$2:$G$2058,2)</f>
        <v>32.065932799999999</v>
      </c>
      <c r="AR281">
        <f t="shared" si="28"/>
        <v>0.55965610508324437</v>
      </c>
      <c r="AS281">
        <f>VLOOKUP($AB281,'Zone Coordinates'!$D$2:$G$2058,3)</f>
        <v>131.50577569999999</v>
      </c>
      <c r="AT281">
        <f t="shared" si="29"/>
        <v>2.2952087713541505</v>
      </c>
    </row>
    <row r="282" spans="1:46" x14ac:dyDescent="0.25">
      <c r="A282">
        <v>1</v>
      </c>
      <c r="B282">
        <v>23202</v>
      </c>
      <c r="C282">
        <v>2</v>
      </c>
      <c r="D282">
        <v>2002</v>
      </c>
      <c r="E282" t="str">
        <f t="shared" si="24"/>
        <v>2320222002</v>
      </c>
      <c r="F282">
        <v>23202</v>
      </c>
      <c r="G282">
        <v>2</v>
      </c>
      <c r="H282">
        <v>2</v>
      </c>
      <c r="I282">
        <v>1</v>
      </c>
      <c r="J282">
        <v>2</v>
      </c>
      <c r="K282">
        <v>2</v>
      </c>
      <c r="L282">
        <v>1</v>
      </c>
      <c r="M282">
        <v>50</v>
      </c>
      <c r="N282">
        <v>172</v>
      </c>
      <c r="O282">
        <v>7</v>
      </c>
      <c r="P282">
        <v>3300</v>
      </c>
      <c r="Q282">
        <v>4</v>
      </c>
      <c r="R282">
        <v>1</v>
      </c>
      <c r="S282">
        <v>8</v>
      </c>
      <c r="T282">
        <v>7</v>
      </c>
      <c r="U282">
        <v>27128</v>
      </c>
      <c r="V282">
        <v>6</v>
      </c>
      <c r="W282">
        <v>5</v>
      </c>
      <c r="X282">
        <v>11</v>
      </c>
      <c r="Y282">
        <v>8</v>
      </c>
      <c r="Z282">
        <v>2</v>
      </c>
      <c r="AA282">
        <v>1</v>
      </c>
      <c r="AB282">
        <v>23202</v>
      </c>
      <c r="AC282">
        <v>6</v>
      </c>
      <c r="AJ282" t="str">
        <f t="shared" si="25"/>
        <v>23202220027</v>
      </c>
      <c r="AK282">
        <v>0.70075476815330151</v>
      </c>
      <c r="AL282">
        <f>IF(AK282&lt;'Company Market Shares'!$E$4,1,IF(AND(AK282&gt;'Company Market Shares'!$E$4,AK282&lt;'Company Market Shares'!$E$5),2,IF(AND(AK282&gt;'Company Market Shares'!$E$5,AK282&lt;'Company Market Shares'!$E$6),3,IF(AND(AK282&gt;'Company Market Shares'!$E$6,AK282&lt;'Company Market Shares'!$E$7),4,5))))</f>
        <v>2</v>
      </c>
      <c r="AM282">
        <f>VLOOKUP($U282,'Zone Coordinates'!$D$2:$G$2058,2)</f>
        <v>34.695365600000002</v>
      </c>
      <c r="AN282">
        <f t="shared" si="26"/>
        <v>0.60554836490317798</v>
      </c>
      <c r="AO282">
        <f>VLOOKUP($U282,'Zone Coordinates'!$D$2:$G$2058,3)</f>
        <v>135.5355174</v>
      </c>
      <c r="AP282">
        <f t="shared" si="27"/>
        <v>2.3655410320240642</v>
      </c>
      <c r="AQ282">
        <f>VLOOKUP($AB282,'Zone Coordinates'!$D$2:$G$2058,2)</f>
        <v>35.041512900000001</v>
      </c>
      <c r="AR282">
        <f t="shared" si="28"/>
        <v>0.6115897749850665</v>
      </c>
      <c r="AS282">
        <f>VLOOKUP($AB282,'Zone Coordinates'!$D$2:$G$2058,3)</f>
        <v>137.42111600000001</v>
      </c>
      <c r="AT282">
        <f t="shared" si="29"/>
        <v>2.3984509359650601</v>
      </c>
    </row>
    <row r="283" spans="1:46" x14ac:dyDescent="0.25">
      <c r="A283">
        <v>1</v>
      </c>
      <c r="B283">
        <v>23202</v>
      </c>
      <c r="C283">
        <v>2</v>
      </c>
      <c r="D283">
        <v>2002</v>
      </c>
      <c r="E283" t="str">
        <f t="shared" si="24"/>
        <v>2320222002</v>
      </c>
      <c r="F283">
        <v>23202</v>
      </c>
      <c r="G283">
        <v>2</v>
      </c>
      <c r="H283">
        <v>2</v>
      </c>
      <c r="I283">
        <v>1</v>
      </c>
      <c r="J283">
        <v>2</v>
      </c>
      <c r="K283">
        <v>2</v>
      </c>
      <c r="L283">
        <v>2</v>
      </c>
      <c r="M283">
        <v>50</v>
      </c>
      <c r="N283">
        <v>172</v>
      </c>
      <c r="O283">
        <v>7</v>
      </c>
      <c r="P283">
        <v>3300</v>
      </c>
      <c r="Q283">
        <v>4</v>
      </c>
      <c r="R283">
        <v>1</v>
      </c>
      <c r="S283">
        <v>8</v>
      </c>
      <c r="T283">
        <v>7</v>
      </c>
      <c r="U283">
        <v>23106</v>
      </c>
      <c r="V283">
        <v>3</v>
      </c>
      <c r="W283">
        <v>3</v>
      </c>
      <c r="X283">
        <v>11</v>
      </c>
      <c r="Y283">
        <v>8</v>
      </c>
      <c r="Z283">
        <v>2</v>
      </c>
      <c r="AA283">
        <v>1</v>
      </c>
      <c r="AB283">
        <v>23202</v>
      </c>
      <c r="AC283">
        <v>3</v>
      </c>
      <c r="AJ283" t="str">
        <f t="shared" si="25"/>
        <v>23202220027</v>
      </c>
      <c r="AK283">
        <v>0.49792242358876404</v>
      </c>
      <c r="AL283">
        <f>IF(AK283&lt;'Company Market Shares'!$E$4,1,IF(AND(AK283&gt;'Company Market Shares'!$E$4,AK283&lt;'Company Market Shares'!$E$5),2,IF(AND(AK283&gt;'Company Market Shares'!$E$5,AK283&lt;'Company Market Shares'!$E$6),3,IF(AND(AK283&gt;'Company Market Shares'!$E$6,AK283&lt;'Company Market Shares'!$E$7),4,5))))</f>
        <v>2</v>
      </c>
      <c r="AM283">
        <f>VLOOKUP($U283,'Zone Coordinates'!$D$2:$G$2058,2)</f>
        <v>35.187503599999999</v>
      </c>
      <c r="AN283">
        <f t="shared" si="26"/>
        <v>0.61413779337735774</v>
      </c>
      <c r="AO283">
        <f>VLOOKUP($U283,'Zone Coordinates'!$D$2:$G$2058,3)</f>
        <v>136.92979410000001</v>
      </c>
      <c r="AP283">
        <f t="shared" si="27"/>
        <v>2.3898757511229056</v>
      </c>
      <c r="AQ283">
        <f>VLOOKUP($AB283,'Zone Coordinates'!$D$2:$G$2058,2)</f>
        <v>35.041512900000001</v>
      </c>
      <c r="AR283">
        <f t="shared" si="28"/>
        <v>0.6115897749850665</v>
      </c>
      <c r="AS283">
        <f>VLOOKUP($AB283,'Zone Coordinates'!$D$2:$G$2058,3)</f>
        <v>137.42111600000001</v>
      </c>
      <c r="AT283">
        <f t="shared" si="29"/>
        <v>2.3984509359650601</v>
      </c>
    </row>
    <row r="284" spans="1:46" x14ac:dyDescent="0.25">
      <c r="A284">
        <v>1</v>
      </c>
      <c r="B284">
        <v>23208</v>
      </c>
      <c r="C284">
        <v>1</v>
      </c>
      <c r="D284">
        <v>13</v>
      </c>
      <c r="E284" t="str">
        <f t="shared" si="24"/>
        <v>23208113</v>
      </c>
      <c r="F284">
        <v>23208</v>
      </c>
      <c r="G284">
        <v>1</v>
      </c>
      <c r="H284">
        <v>2</v>
      </c>
      <c r="I284">
        <v>1</v>
      </c>
      <c r="J284">
        <v>1</v>
      </c>
      <c r="K284">
        <v>6</v>
      </c>
      <c r="L284">
        <v>3</v>
      </c>
      <c r="M284">
        <v>50</v>
      </c>
      <c r="N284">
        <v>161</v>
      </c>
      <c r="O284">
        <v>7</v>
      </c>
      <c r="P284">
        <v>350</v>
      </c>
      <c r="Q284">
        <v>4</v>
      </c>
      <c r="R284">
        <v>1</v>
      </c>
      <c r="S284">
        <v>8</v>
      </c>
      <c r="T284">
        <v>7</v>
      </c>
      <c r="U284">
        <v>23208</v>
      </c>
      <c r="V284">
        <v>5</v>
      </c>
      <c r="AB284">
        <v>13110</v>
      </c>
      <c r="AC284">
        <v>5</v>
      </c>
      <c r="AD284">
        <v>1</v>
      </c>
      <c r="AE284">
        <v>11</v>
      </c>
      <c r="AF284">
        <v>8</v>
      </c>
      <c r="AG284">
        <v>2</v>
      </c>
      <c r="AI284">
        <v>2</v>
      </c>
      <c r="AJ284" t="str">
        <f t="shared" si="25"/>
        <v>232081137</v>
      </c>
      <c r="AK284">
        <v>0.26502827237430782</v>
      </c>
      <c r="AL284">
        <f>IF(AK284&lt;'Company Market Shares'!$E$4,1,IF(AND(AK284&gt;'Company Market Shares'!$E$4,AK284&lt;'Company Market Shares'!$E$5),2,IF(AND(AK284&gt;'Company Market Shares'!$E$5,AK284&lt;'Company Market Shares'!$E$6),3,IF(AND(AK284&gt;'Company Market Shares'!$E$6,AK284&lt;'Company Market Shares'!$E$7),4,5))))</f>
        <v>1</v>
      </c>
      <c r="AM284">
        <f>VLOOKUP($U284,'Zone Coordinates'!$D$2:$G$2058,2)</f>
        <v>35.199998000000001</v>
      </c>
      <c r="AN284">
        <f t="shared" si="26"/>
        <v>0.61435586179541901</v>
      </c>
      <c r="AO284">
        <f>VLOOKUP($U284,'Zone Coordinates'!$D$2:$G$2058,3)</f>
        <v>136.78688629999999</v>
      </c>
      <c r="AP284">
        <f t="shared" si="27"/>
        <v>2.3873815394861237</v>
      </c>
      <c r="AQ284">
        <f>VLOOKUP($AB284,'Zone Coordinates'!$D$2:$G$2058,2)</f>
        <v>35.664143799999998</v>
      </c>
      <c r="AR284">
        <f t="shared" si="28"/>
        <v>0.62245673421472203</v>
      </c>
      <c r="AS284">
        <f>VLOOKUP($AB284,'Zone Coordinates'!$D$2:$G$2058,3)</f>
        <v>139.71773859999999</v>
      </c>
      <c r="AT284">
        <f t="shared" si="29"/>
        <v>2.4385345620107723</v>
      </c>
    </row>
    <row r="285" spans="1:46" x14ac:dyDescent="0.25">
      <c r="A285">
        <v>1</v>
      </c>
      <c r="B285">
        <v>23208</v>
      </c>
      <c r="C285">
        <v>1</v>
      </c>
      <c r="D285">
        <v>13</v>
      </c>
      <c r="E285" t="str">
        <f t="shared" si="24"/>
        <v>23208113</v>
      </c>
      <c r="F285">
        <v>23208</v>
      </c>
      <c r="G285">
        <v>1</v>
      </c>
      <c r="H285">
        <v>2</v>
      </c>
      <c r="I285">
        <v>1</v>
      </c>
      <c r="J285">
        <v>1</v>
      </c>
      <c r="K285">
        <v>6</v>
      </c>
      <c r="L285">
        <v>4</v>
      </c>
      <c r="M285">
        <v>50</v>
      </c>
      <c r="N285">
        <v>161</v>
      </c>
      <c r="O285">
        <v>7</v>
      </c>
      <c r="P285">
        <v>350</v>
      </c>
      <c r="Q285">
        <v>4</v>
      </c>
      <c r="R285">
        <v>1</v>
      </c>
      <c r="S285">
        <v>8</v>
      </c>
      <c r="T285">
        <v>7</v>
      </c>
      <c r="U285">
        <v>23208</v>
      </c>
      <c r="V285">
        <v>5</v>
      </c>
      <c r="AB285">
        <v>12204</v>
      </c>
      <c r="AC285">
        <v>5</v>
      </c>
      <c r="AD285">
        <v>1</v>
      </c>
      <c r="AE285">
        <v>11</v>
      </c>
      <c r="AF285">
        <v>8</v>
      </c>
      <c r="AG285">
        <v>2</v>
      </c>
      <c r="AI285">
        <v>2</v>
      </c>
      <c r="AJ285" t="str">
        <f t="shared" si="25"/>
        <v>232081137</v>
      </c>
      <c r="AK285">
        <v>0.94872997053368235</v>
      </c>
      <c r="AL285">
        <f>IF(AK285&lt;'Company Market Shares'!$E$4,1,IF(AND(AK285&gt;'Company Market Shares'!$E$4,AK285&lt;'Company Market Shares'!$E$5),2,IF(AND(AK285&gt;'Company Market Shares'!$E$5,AK285&lt;'Company Market Shares'!$E$6),3,IF(AND(AK285&gt;'Company Market Shares'!$E$6,AK285&lt;'Company Market Shares'!$E$7),4,5))))</f>
        <v>4</v>
      </c>
      <c r="AM285">
        <f>VLOOKUP($U285,'Zone Coordinates'!$D$2:$G$2058,2)</f>
        <v>35.199998000000001</v>
      </c>
      <c r="AN285">
        <f t="shared" si="26"/>
        <v>0.61435586179541901</v>
      </c>
      <c r="AO285">
        <f>VLOOKUP($U285,'Zone Coordinates'!$D$2:$G$2058,3)</f>
        <v>136.78688629999999</v>
      </c>
      <c r="AP285">
        <f t="shared" si="27"/>
        <v>2.3873815394861237</v>
      </c>
      <c r="AQ285">
        <f>VLOOKUP($AB285,'Zone Coordinates'!$D$2:$G$2058,2)</f>
        <v>35.799553099999997</v>
      </c>
      <c r="AR285">
        <f t="shared" si="28"/>
        <v>0.62482007233754278</v>
      </c>
      <c r="AS285">
        <f>VLOOKUP($AB285,'Zone Coordinates'!$D$2:$G$2058,3)</f>
        <v>140.0896319</v>
      </c>
      <c r="AT285">
        <f t="shared" si="29"/>
        <v>2.4450253245618798</v>
      </c>
    </row>
    <row r="286" spans="1:46" x14ac:dyDescent="0.25">
      <c r="A286">
        <v>1</v>
      </c>
      <c r="B286">
        <v>23220</v>
      </c>
      <c r="C286">
        <v>1</v>
      </c>
      <c r="D286">
        <v>13</v>
      </c>
      <c r="E286" t="str">
        <f t="shared" si="24"/>
        <v>23220113</v>
      </c>
      <c r="F286">
        <v>23220</v>
      </c>
      <c r="G286">
        <v>1</v>
      </c>
      <c r="H286">
        <v>2</v>
      </c>
      <c r="I286">
        <v>1</v>
      </c>
      <c r="J286">
        <v>2</v>
      </c>
      <c r="K286">
        <v>3</v>
      </c>
      <c r="L286">
        <v>2</v>
      </c>
      <c r="M286">
        <v>50</v>
      </c>
      <c r="N286">
        <v>154</v>
      </c>
      <c r="O286">
        <v>7</v>
      </c>
      <c r="P286">
        <v>350</v>
      </c>
      <c r="Q286">
        <v>3</v>
      </c>
      <c r="R286">
        <v>1</v>
      </c>
      <c r="S286">
        <v>12</v>
      </c>
      <c r="T286">
        <v>4</v>
      </c>
      <c r="U286">
        <v>23219</v>
      </c>
      <c r="V286">
        <v>3</v>
      </c>
      <c r="X286">
        <v>6</v>
      </c>
      <c r="Y286">
        <v>17</v>
      </c>
      <c r="Z286">
        <v>3</v>
      </c>
      <c r="AB286">
        <v>23220</v>
      </c>
      <c r="AC286">
        <v>3</v>
      </c>
      <c r="AJ286" t="str">
        <f t="shared" si="25"/>
        <v>232201137</v>
      </c>
      <c r="AK286">
        <v>0.28366745553186656</v>
      </c>
      <c r="AL286">
        <f>IF(AK286&lt;'Company Market Shares'!$E$4,1,IF(AND(AK286&gt;'Company Market Shares'!$E$4,AK286&lt;'Company Market Shares'!$E$5),2,IF(AND(AK286&gt;'Company Market Shares'!$E$5,AK286&lt;'Company Market Shares'!$E$6),3,IF(AND(AK286&gt;'Company Market Shares'!$E$6,AK286&lt;'Company Market Shares'!$E$7),4,5))))</f>
        <v>1</v>
      </c>
      <c r="AM286">
        <f>VLOOKUP($U286,'Zone Coordinates'!$D$2:$G$2058,2)</f>
        <v>35.338933900000001</v>
      </c>
      <c r="AN286">
        <f t="shared" si="26"/>
        <v>0.61678075069964056</v>
      </c>
      <c r="AO286">
        <f>VLOOKUP($U286,'Zone Coordinates'!$D$2:$G$2058,3)</f>
        <v>137.0457212</v>
      </c>
      <c r="AP286">
        <f t="shared" si="27"/>
        <v>2.3918990607101942</v>
      </c>
      <c r="AQ286">
        <f>VLOOKUP($AB286,'Zone Coordinates'!$D$2:$G$2058,2)</f>
        <v>35.276843399999997</v>
      </c>
      <c r="AR286">
        <f t="shared" si="28"/>
        <v>0.61569706704043092</v>
      </c>
      <c r="AS286">
        <f>VLOOKUP($AB286,'Zone Coordinates'!$D$2:$G$2058,3)</f>
        <v>136.83898099999999</v>
      </c>
      <c r="AT286">
        <f t="shared" si="29"/>
        <v>2.3882907635239627</v>
      </c>
    </row>
    <row r="287" spans="1:46" x14ac:dyDescent="0.25">
      <c r="A287">
        <v>1</v>
      </c>
      <c r="B287">
        <v>24202</v>
      </c>
      <c r="C287">
        <v>2</v>
      </c>
      <c r="D287">
        <v>2010</v>
      </c>
      <c r="E287" t="str">
        <f t="shared" si="24"/>
        <v>2420222010</v>
      </c>
      <c r="F287">
        <v>24202</v>
      </c>
      <c r="G287">
        <v>2</v>
      </c>
      <c r="H287">
        <v>2</v>
      </c>
      <c r="I287">
        <v>1</v>
      </c>
      <c r="J287">
        <v>2</v>
      </c>
      <c r="K287">
        <v>5</v>
      </c>
      <c r="L287">
        <v>3</v>
      </c>
      <c r="M287">
        <v>50</v>
      </c>
      <c r="N287">
        <v>225</v>
      </c>
      <c r="O287">
        <v>10</v>
      </c>
      <c r="P287">
        <v>3400</v>
      </c>
      <c r="Q287">
        <v>4</v>
      </c>
      <c r="R287">
        <v>1</v>
      </c>
      <c r="S287">
        <v>8</v>
      </c>
      <c r="T287">
        <v>7</v>
      </c>
      <c r="U287">
        <v>10000</v>
      </c>
      <c r="V287">
        <v>5</v>
      </c>
      <c r="W287">
        <v>1</v>
      </c>
      <c r="X287">
        <v>11</v>
      </c>
      <c r="Y287">
        <v>8</v>
      </c>
      <c r="Z287">
        <v>2</v>
      </c>
      <c r="AA287">
        <v>2</v>
      </c>
      <c r="AB287">
        <v>24202</v>
      </c>
      <c r="AC287">
        <v>5</v>
      </c>
      <c r="AJ287" t="str">
        <f t="shared" si="25"/>
        <v>24202220107</v>
      </c>
      <c r="AK287">
        <v>0.20518302089638363</v>
      </c>
      <c r="AL287">
        <f>IF(AK287&lt;'Company Market Shares'!$E$4,1,IF(AND(AK287&gt;'Company Market Shares'!$E$4,AK287&lt;'Company Market Shares'!$E$5),2,IF(AND(AK287&gt;'Company Market Shares'!$E$5,AK287&lt;'Company Market Shares'!$E$6),3,IF(AND(AK287&gt;'Company Market Shares'!$E$6,AK287&lt;'Company Market Shares'!$E$7),4,5))))</f>
        <v>1</v>
      </c>
      <c r="AM287">
        <f>VLOOKUP($U287,'Zone Coordinates'!$D$2:$G$2058,2)</f>
        <v>36.562518900000001</v>
      </c>
      <c r="AN287">
        <f t="shared" si="26"/>
        <v>0.63813633762765531</v>
      </c>
      <c r="AO287">
        <f>VLOOKUP($U287,'Zone Coordinates'!$D$2:$G$2058,3)</f>
        <v>139.2303359</v>
      </c>
      <c r="AP287">
        <f t="shared" si="27"/>
        <v>2.4300277801126624</v>
      </c>
      <c r="AQ287">
        <f>VLOOKUP($AB287,'Zone Coordinates'!$D$2:$G$2058,2)</f>
        <v>35.071916299999998</v>
      </c>
      <c r="AR287">
        <f t="shared" si="28"/>
        <v>0.61212041441886733</v>
      </c>
      <c r="AS287">
        <f>VLOOKUP($AB287,'Zone Coordinates'!$D$2:$G$2058,3)</f>
        <v>136.67770530000001</v>
      </c>
      <c r="AT287">
        <f t="shared" si="29"/>
        <v>2.3854759715555045</v>
      </c>
    </row>
    <row r="288" spans="1:46" x14ac:dyDescent="0.25">
      <c r="A288">
        <v>1</v>
      </c>
      <c r="B288">
        <v>24207</v>
      </c>
      <c r="C288">
        <v>2</v>
      </c>
      <c r="D288">
        <v>3010</v>
      </c>
      <c r="E288" t="str">
        <f t="shared" si="24"/>
        <v>2420723010</v>
      </c>
      <c r="F288">
        <v>24207</v>
      </c>
      <c r="G288">
        <v>2</v>
      </c>
      <c r="H288">
        <v>3</v>
      </c>
      <c r="I288">
        <v>3</v>
      </c>
      <c r="J288">
        <v>2</v>
      </c>
      <c r="K288">
        <v>3</v>
      </c>
      <c r="L288">
        <v>3</v>
      </c>
      <c r="M288">
        <v>50</v>
      </c>
      <c r="N288">
        <v>171</v>
      </c>
      <c r="O288">
        <v>9</v>
      </c>
      <c r="P288">
        <v>450</v>
      </c>
      <c r="Q288">
        <v>4</v>
      </c>
      <c r="R288">
        <v>1</v>
      </c>
      <c r="S288">
        <v>7</v>
      </c>
      <c r="T288">
        <v>7</v>
      </c>
      <c r="U288">
        <v>23219</v>
      </c>
      <c r="V288">
        <v>4</v>
      </c>
      <c r="W288">
        <v>1</v>
      </c>
      <c r="X288">
        <v>11</v>
      </c>
      <c r="Y288">
        <v>8</v>
      </c>
      <c r="Z288">
        <v>2</v>
      </c>
      <c r="AB288">
        <v>24207</v>
      </c>
      <c r="AC288">
        <v>4</v>
      </c>
      <c r="AJ288" t="str">
        <f t="shared" si="25"/>
        <v>24207230107</v>
      </c>
      <c r="AK288">
        <v>4.3147724106841756E-2</v>
      </c>
      <c r="AL288">
        <f>IF(AK288&lt;'Company Market Shares'!$E$4,1,IF(AND(AK288&gt;'Company Market Shares'!$E$4,AK288&lt;'Company Market Shares'!$E$5),2,IF(AND(AK288&gt;'Company Market Shares'!$E$5,AK288&lt;'Company Market Shares'!$E$6),3,IF(AND(AK288&gt;'Company Market Shares'!$E$6,AK288&lt;'Company Market Shares'!$E$7),4,5))))</f>
        <v>1</v>
      </c>
      <c r="AM288">
        <f>VLOOKUP($U288,'Zone Coordinates'!$D$2:$G$2058,2)</f>
        <v>35.338933900000001</v>
      </c>
      <c r="AN288">
        <f t="shared" si="26"/>
        <v>0.61678075069964056</v>
      </c>
      <c r="AO288">
        <f>VLOOKUP($U288,'Zone Coordinates'!$D$2:$G$2058,3)</f>
        <v>137.0457212</v>
      </c>
      <c r="AP288">
        <f t="shared" si="27"/>
        <v>2.3918990607101942</v>
      </c>
      <c r="AQ288">
        <f>VLOOKUP($AB288,'Zone Coordinates'!$D$2:$G$2058,2)</f>
        <v>34.988331500000001</v>
      </c>
      <c r="AR288">
        <f t="shared" si="28"/>
        <v>0.61066158445424634</v>
      </c>
      <c r="AS288">
        <f>VLOOKUP($AB288,'Zone Coordinates'!$D$2:$G$2058,3)</f>
        <v>136.64256470000001</v>
      </c>
      <c r="AT288">
        <f t="shared" si="29"/>
        <v>2.3848626523843777</v>
      </c>
    </row>
    <row r="289" spans="1:46" x14ac:dyDescent="0.25">
      <c r="A289">
        <v>1</v>
      </c>
      <c r="B289">
        <v>24210</v>
      </c>
      <c r="C289">
        <v>2</v>
      </c>
      <c r="D289">
        <v>3001</v>
      </c>
      <c r="E289" t="str">
        <f t="shared" si="24"/>
        <v>2421023001</v>
      </c>
      <c r="F289">
        <v>24210</v>
      </c>
      <c r="G289">
        <v>2</v>
      </c>
      <c r="H289">
        <v>3</v>
      </c>
      <c r="I289">
        <v>1</v>
      </c>
      <c r="J289">
        <v>2</v>
      </c>
      <c r="K289">
        <v>17</v>
      </c>
      <c r="L289">
        <v>3</v>
      </c>
      <c r="M289">
        <v>50</v>
      </c>
      <c r="N289">
        <v>171</v>
      </c>
      <c r="O289">
        <v>9</v>
      </c>
      <c r="P289">
        <v>450</v>
      </c>
      <c r="Q289">
        <v>4</v>
      </c>
      <c r="R289">
        <v>1</v>
      </c>
      <c r="S289">
        <v>9</v>
      </c>
      <c r="T289">
        <v>7</v>
      </c>
      <c r="U289">
        <v>29362</v>
      </c>
      <c r="V289">
        <v>6</v>
      </c>
      <c r="W289">
        <v>1</v>
      </c>
      <c r="X289">
        <v>11</v>
      </c>
      <c r="Y289">
        <v>8</v>
      </c>
      <c r="Z289">
        <v>2</v>
      </c>
      <c r="AA289">
        <v>2</v>
      </c>
      <c r="AB289">
        <v>24210</v>
      </c>
      <c r="AC289">
        <v>6</v>
      </c>
      <c r="AJ289" t="str">
        <f t="shared" si="25"/>
        <v>24210230017</v>
      </c>
      <c r="AK289">
        <v>0.14209555654320349</v>
      </c>
      <c r="AL289">
        <f>IF(AK289&lt;'Company Market Shares'!$E$4,1,IF(AND(AK289&gt;'Company Market Shares'!$E$4,AK289&lt;'Company Market Shares'!$E$5),2,IF(AND(AK289&gt;'Company Market Shares'!$E$5,AK289&lt;'Company Market Shares'!$E$6),3,IF(AND(AK289&gt;'Company Market Shares'!$E$6,AK289&lt;'Company Market Shares'!$E$7),4,5))))</f>
        <v>1</v>
      </c>
      <c r="AM289">
        <f>VLOOKUP($U289,'Zone Coordinates'!$D$2:$G$2058,2)</f>
        <v>34.5817142</v>
      </c>
      <c r="AN289">
        <f t="shared" si="26"/>
        <v>0.60356477377367679</v>
      </c>
      <c r="AO289">
        <f>VLOOKUP($U289,'Zone Coordinates'!$D$2:$G$2058,3)</f>
        <v>135.79391649999999</v>
      </c>
      <c r="AP289">
        <f t="shared" si="27"/>
        <v>2.3700509471032545</v>
      </c>
      <c r="AQ289">
        <f>VLOOKUP($AB289,'Zone Coordinates'!$D$2:$G$2058,2)</f>
        <v>34.953103300000002</v>
      </c>
      <c r="AR289">
        <f t="shared" si="28"/>
        <v>0.61004673637469531</v>
      </c>
      <c r="AS289">
        <f>VLOOKUP($AB289,'Zone Coordinates'!$D$2:$G$2058,3)</f>
        <v>136.49635129999999</v>
      </c>
      <c r="AT289">
        <f t="shared" si="29"/>
        <v>2.3823107471438418</v>
      </c>
    </row>
    <row r="290" spans="1:46" x14ac:dyDescent="0.25">
      <c r="A290">
        <v>1</v>
      </c>
      <c r="B290">
        <v>24210</v>
      </c>
      <c r="C290">
        <v>2</v>
      </c>
      <c r="D290">
        <v>3001</v>
      </c>
      <c r="E290" t="str">
        <f t="shared" si="24"/>
        <v>2421023001</v>
      </c>
      <c r="F290">
        <v>24210</v>
      </c>
      <c r="G290">
        <v>2</v>
      </c>
      <c r="H290">
        <v>3</v>
      </c>
      <c r="I290">
        <v>1</v>
      </c>
      <c r="J290">
        <v>2</v>
      </c>
      <c r="K290">
        <v>17</v>
      </c>
      <c r="L290">
        <v>9</v>
      </c>
      <c r="M290">
        <v>50</v>
      </c>
      <c r="N290">
        <v>171</v>
      </c>
      <c r="O290">
        <v>9</v>
      </c>
      <c r="P290">
        <v>450</v>
      </c>
      <c r="Q290">
        <v>4</v>
      </c>
      <c r="R290">
        <v>1</v>
      </c>
      <c r="S290">
        <v>9</v>
      </c>
      <c r="T290">
        <v>7</v>
      </c>
      <c r="U290">
        <v>27221</v>
      </c>
      <c r="V290">
        <v>6</v>
      </c>
      <c r="W290">
        <v>1</v>
      </c>
      <c r="X290">
        <v>11</v>
      </c>
      <c r="Y290">
        <v>8</v>
      </c>
      <c r="Z290">
        <v>2</v>
      </c>
      <c r="AA290">
        <v>2</v>
      </c>
      <c r="AB290">
        <v>24210</v>
      </c>
      <c r="AC290">
        <v>6</v>
      </c>
      <c r="AJ290" t="str">
        <f t="shared" si="25"/>
        <v>24210230017</v>
      </c>
      <c r="AK290">
        <v>0.73535584801819864</v>
      </c>
      <c r="AL290">
        <f>IF(AK290&lt;'Company Market Shares'!$E$4,1,IF(AND(AK290&gt;'Company Market Shares'!$E$4,AK290&lt;'Company Market Shares'!$E$5),2,IF(AND(AK290&gt;'Company Market Shares'!$E$5,AK290&lt;'Company Market Shares'!$E$6),3,IF(AND(AK290&gt;'Company Market Shares'!$E$6,AK290&lt;'Company Market Shares'!$E$7),4,5))))</f>
        <v>2</v>
      </c>
      <c r="AM290">
        <f>VLOOKUP($U290,'Zone Coordinates'!$D$2:$G$2058,2)</f>
        <v>34.606811899999997</v>
      </c>
      <c r="AN290">
        <f t="shared" si="26"/>
        <v>0.60400281127335453</v>
      </c>
      <c r="AO290">
        <f>VLOOKUP($U290,'Zone Coordinates'!$D$2:$G$2058,3)</f>
        <v>135.68185700000001</v>
      </c>
      <c r="AP290">
        <f t="shared" si="27"/>
        <v>2.3680951398701162</v>
      </c>
      <c r="AQ290">
        <f>VLOOKUP($AB290,'Zone Coordinates'!$D$2:$G$2058,2)</f>
        <v>34.953103300000002</v>
      </c>
      <c r="AR290">
        <f t="shared" si="28"/>
        <v>0.61004673637469531</v>
      </c>
      <c r="AS290">
        <f>VLOOKUP($AB290,'Zone Coordinates'!$D$2:$G$2058,3)</f>
        <v>136.49635129999999</v>
      </c>
      <c r="AT290">
        <f t="shared" si="29"/>
        <v>2.3823107471438418</v>
      </c>
    </row>
    <row r="291" spans="1:46" x14ac:dyDescent="0.25">
      <c r="A291">
        <v>1</v>
      </c>
      <c r="B291">
        <v>21201</v>
      </c>
      <c r="C291">
        <v>1</v>
      </c>
      <c r="D291">
        <v>111</v>
      </c>
      <c r="E291" t="str">
        <f t="shared" si="24"/>
        <v>212011111</v>
      </c>
      <c r="F291">
        <v>21201</v>
      </c>
      <c r="G291">
        <v>1</v>
      </c>
      <c r="H291">
        <v>3</v>
      </c>
      <c r="I291">
        <v>1</v>
      </c>
      <c r="J291">
        <v>3</v>
      </c>
      <c r="K291">
        <v>25</v>
      </c>
      <c r="L291">
        <v>12</v>
      </c>
      <c r="M291">
        <v>60</v>
      </c>
      <c r="Q291">
        <v>4</v>
      </c>
      <c r="R291">
        <v>1</v>
      </c>
      <c r="S291">
        <v>7</v>
      </c>
      <c r="T291">
        <v>7</v>
      </c>
      <c r="U291">
        <v>21201</v>
      </c>
      <c r="V291">
        <v>6</v>
      </c>
      <c r="W291">
        <v>1</v>
      </c>
      <c r="X291">
        <v>4</v>
      </c>
      <c r="Y291">
        <v>1</v>
      </c>
      <c r="Z291">
        <v>1</v>
      </c>
      <c r="AA291">
        <v>1</v>
      </c>
      <c r="AB291">
        <v>26111</v>
      </c>
      <c r="AC291">
        <v>6</v>
      </c>
      <c r="AD291">
        <v>1</v>
      </c>
      <c r="AE291">
        <v>13</v>
      </c>
      <c r="AF291">
        <v>3</v>
      </c>
      <c r="AG291">
        <v>1</v>
      </c>
      <c r="AI291">
        <v>1</v>
      </c>
      <c r="AJ291" t="str">
        <f t="shared" si="25"/>
        <v>2120111117</v>
      </c>
      <c r="AK291">
        <v>0.60053481858399704</v>
      </c>
      <c r="AL291">
        <f>IF(AK291&lt;'Company Market Shares'!$E$4,1,IF(AND(AK291&gt;'Company Market Shares'!$E$4,AK291&lt;'Company Market Shares'!$E$5),2,IF(AND(AK291&gt;'Company Market Shares'!$E$5,AK291&lt;'Company Market Shares'!$E$6),3,IF(AND(AK291&gt;'Company Market Shares'!$E$6,AK291&lt;'Company Market Shares'!$E$7),4,5))))</f>
        <v>2</v>
      </c>
      <c r="AM291">
        <f>VLOOKUP($U291,'Zone Coordinates'!$D$2:$G$2058,2)</f>
        <v>35.543131000000002</v>
      </c>
      <c r="AN291">
        <f t="shared" si="26"/>
        <v>0.62034466241766473</v>
      </c>
      <c r="AO291">
        <f>VLOOKUP($U291,'Zone Coordinates'!$D$2:$G$2058,3)</f>
        <v>136.8861857</v>
      </c>
      <c r="AP291">
        <f t="shared" si="27"/>
        <v>2.3891146409613788</v>
      </c>
      <c r="AQ291">
        <f>VLOOKUP($AB291,'Zone Coordinates'!$D$2:$G$2058,2)</f>
        <v>35.030583300000004</v>
      </c>
      <c r="AR291">
        <f t="shared" si="28"/>
        <v>0.61139901747914049</v>
      </c>
      <c r="AS291">
        <f>VLOOKUP($AB291,'Zone Coordinates'!$D$2:$G$2058,3)</f>
        <v>135.7220547</v>
      </c>
      <c r="AT291">
        <f t="shared" si="29"/>
        <v>2.3687967220868447</v>
      </c>
    </row>
    <row r="292" spans="1:46" x14ac:dyDescent="0.25">
      <c r="A292">
        <v>1</v>
      </c>
      <c r="B292">
        <v>23101</v>
      </c>
      <c r="C292">
        <v>4</v>
      </c>
      <c r="D292">
        <v>2011</v>
      </c>
      <c r="E292" t="str">
        <f t="shared" si="24"/>
        <v>2310142011</v>
      </c>
      <c r="F292">
        <v>23101</v>
      </c>
      <c r="G292">
        <v>4</v>
      </c>
      <c r="H292">
        <v>2</v>
      </c>
      <c r="I292">
        <v>1</v>
      </c>
      <c r="J292">
        <v>2</v>
      </c>
      <c r="K292">
        <v>2</v>
      </c>
      <c r="L292">
        <v>2</v>
      </c>
      <c r="M292">
        <v>60</v>
      </c>
      <c r="N292">
        <v>116</v>
      </c>
      <c r="O292">
        <v>5</v>
      </c>
      <c r="P292">
        <v>2940</v>
      </c>
      <c r="Q292">
        <v>4</v>
      </c>
      <c r="R292">
        <v>1</v>
      </c>
      <c r="S292">
        <v>18</v>
      </c>
      <c r="T292">
        <v>5</v>
      </c>
      <c r="U292">
        <v>23000</v>
      </c>
      <c r="V292">
        <v>3</v>
      </c>
      <c r="W292">
        <v>85</v>
      </c>
      <c r="X292">
        <v>5</v>
      </c>
      <c r="Y292">
        <v>2</v>
      </c>
      <c r="Z292">
        <v>1</v>
      </c>
      <c r="AB292">
        <v>23101</v>
      </c>
      <c r="AC292">
        <v>3</v>
      </c>
      <c r="AJ292" t="str">
        <f t="shared" si="25"/>
        <v>23101420117</v>
      </c>
      <c r="AK292">
        <v>5.1780981190440722E-2</v>
      </c>
      <c r="AL292">
        <f>IF(AK292&lt;'Company Market Shares'!$E$4,1,IF(AND(AK292&gt;'Company Market Shares'!$E$4,AK292&lt;'Company Market Shares'!$E$5),2,IF(AND(AK292&gt;'Company Market Shares'!$E$5,AK292&lt;'Company Market Shares'!$E$6),3,IF(AND(AK292&gt;'Company Market Shares'!$E$6,AK292&lt;'Company Market Shares'!$E$7),4,5))))</f>
        <v>1</v>
      </c>
      <c r="AM292">
        <f>VLOOKUP($U292,'Zone Coordinates'!$D$2:$G$2058,2)</f>
        <v>35.136727399999998</v>
      </c>
      <c r="AN292">
        <f t="shared" si="26"/>
        <v>0.61325158150570658</v>
      </c>
      <c r="AO292">
        <f>VLOOKUP($U292,'Zone Coordinates'!$D$2:$G$2058,3)</f>
        <v>136.93514300000001</v>
      </c>
      <c r="AP292">
        <f t="shared" si="27"/>
        <v>2.3899691070392657</v>
      </c>
      <c r="AQ292">
        <f>VLOOKUP($AB292,'Zone Coordinates'!$D$2:$G$2058,2)</f>
        <v>35.193533100000003</v>
      </c>
      <c r="AR292">
        <f t="shared" si="28"/>
        <v>0.61424302800460684</v>
      </c>
      <c r="AS292">
        <f>VLOOKUP($AB292,'Zone Coordinates'!$D$2:$G$2058,3)</f>
        <v>136.99241520000001</v>
      </c>
      <c r="AT292">
        <f t="shared" si="29"/>
        <v>2.3909686954991263</v>
      </c>
    </row>
    <row r="293" spans="1:46" x14ac:dyDescent="0.25">
      <c r="A293">
        <v>1</v>
      </c>
      <c r="B293">
        <v>23101</v>
      </c>
      <c r="C293">
        <v>5</v>
      </c>
      <c r="D293">
        <v>14</v>
      </c>
      <c r="E293" t="str">
        <f t="shared" si="24"/>
        <v>23101514</v>
      </c>
      <c r="F293">
        <v>23101</v>
      </c>
      <c r="G293">
        <v>5</v>
      </c>
      <c r="H293">
        <v>4</v>
      </c>
      <c r="I293">
        <v>1</v>
      </c>
      <c r="J293">
        <v>2</v>
      </c>
      <c r="K293">
        <v>1</v>
      </c>
      <c r="L293">
        <v>1</v>
      </c>
      <c r="M293">
        <v>60</v>
      </c>
      <c r="N293">
        <v>100</v>
      </c>
      <c r="O293">
        <v>1</v>
      </c>
      <c r="P293">
        <v>2760</v>
      </c>
      <c r="Q293">
        <v>3</v>
      </c>
      <c r="R293">
        <v>1</v>
      </c>
      <c r="S293">
        <v>8</v>
      </c>
      <c r="T293">
        <v>7</v>
      </c>
      <c r="U293">
        <v>14212</v>
      </c>
      <c r="V293">
        <v>5</v>
      </c>
      <c r="X293">
        <v>11</v>
      </c>
      <c r="Y293">
        <v>17</v>
      </c>
      <c r="Z293">
        <v>3</v>
      </c>
      <c r="AA293">
        <v>1</v>
      </c>
      <c r="AB293">
        <v>23101</v>
      </c>
      <c r="AC293">
        <v>5</v>
      </c>
      <c r="AJ293" t="str">
        <f t="shared" si="25"/>
        <v>231015147</v>
      </c>
      <c r="AK293">
        <v>0.41558544477623016</v>
      </c>
      <c r="AL293">
        <f>IF(AK293&lt;'Company Market Shares'!$E$4,1,IF(AND(AK293&gt;'Company Market Shares'!$E$4,AK293&lt;'Company Market Shares'!$E$5),2,IF(AND(AK293&gt;'Company Market Shares'!$E$5,AK293&lt;'Company Market Shares'!$E$6),3,IF(AND(AK293&gt;'Company Market Shares'!$E$6,AK293&lt;'Company Market Shares'!$E$7),4,5))))</f>
        <v>1</v>
      </c>
      <c r="AM293">
        <f>VLOOKUP($U293,'Zone Coordinates'!$D$2:$G$2058,2)</f>
        <v>35.527398400000003</v>
      </c>
      <c r="AN293">
        <f t="shared" si="26"/>
        <v>0.62007007674776549</v>
      </c>
      <c r="AO293">
        <f>VLOOKUP($U293,'Zone Coordinates'!$D$2:$G$2058,3)</f>
        <v>139.37977190000001</v>
      </c>
      <c r="AP293">
        <f t="shared" si="27"/>
        <v>2.4326359303336726</v>
      </c>
      <c r="AQ293">
        <f>VLOOKUP($AB293,'Zone Coordinates'!$D$2:$G$2058,2)</f>
        <v>35.193533100000003</v>
      </c>
      <c r="AR293">
        <f t="shared" si="28"/>
        <v>0.61424302800460684</v>
      </c>
      <c r="AS293">
        <f>VLOOKUP($AB293,'Zone Coordinates'!$D$2:$G$2058,3)</f>
        <v>136.99241520000001</v>
      </c>
      <c r="AT293">
        <f t="shared" si="29"/>
        <v>2.3909686954991263</v>
      </c>
    </row>
    <row r="294" spans="1:46" x14ac:dyDescent="0.25">
      <c r="A294">
        <v>1</v>
      </c>
      <c r="B294">
        <v>23107</v>
      </c>
      <c r="C294">
        <v>2</v>
      </c>
      <c r="D294">
        <v>4005</v>
      </c>
      <c r="E294" t="str">
        <f t="shared" si="24"/>
        <v>2310724005</v>
      </c>
      <c r="F294">
        <v>23107</v>
      </c>
      <c r="G294">
        <v>2</v>
      </c>
      <c r="H294">
        <v>4</v>
      </c>
      <c r="I294">
        <v>3</v>
      </c>
      <c r="J294">
        <v>2</v>
      </c>
      <c r="K294">
        <v>17</v>
      </c>
      <c r="L294">
        <v>2</v>
      </c>
      <c r="M294">
        <v>60</v>
      </c>
      <c r="N294">
        <v>200</v>
      </c>
      <c r="O294">
        <v>5</v>
      </c>
      <c r="P294">
        <v>300</v>
      </c>
      <c r="Q294">
        <v>4</v>
      </c>
      <c r="R294">
        <v>1</v>
      </c>
      <c r="S294">
        <v>4</v>
      </c>
      <c r="T294">
        <v>6</v>
      </c>
      <c r="U294">
        <v>23234</v>
      </c>
      <c r="V294">
        <v>3</v>
      </c>
      <c r="W294">
        <v>1</v>
      </c>
      <c r="X294">
        <v>4</v>
      </c>
      <c r="Y294">
        <v>2</v>
      </c>
      <c r="Z294">
        <v>1</v>
      </c>
      <c r="AB294">
        <v>23107</v>
      </c>
      <c r="AC294">
        <v>3</v>
      </c>
      <c r="AJ294" t="str">
        <f t="shared" si="25"/>
        <v>23107240057</v>
      </c>
      <c r="AK294">
        <v>0.5011775000999863</v>
      </c>
      <c r="AL294">
        <f>IF(AK294&lt;'Company Market Shares'!$E$4,1,IF(AND(AK294&gt;'Company Market Shares'!$E$4,AK294&lt;'Company Market Shares'!$E$5),2,IF(AND(AK294&gt;'Company Market Shares'!$E$5,AK294&lt;'Company Market Shares'!$E$6),3,IF(AND(AK294&gt;'Company Market Shares'!$E$6,AK294&lt;'Company Market Shares'!$E$7),4,5))))</f>
        <v>2</v>
      </c>
      <c r="AM294">
        <f>VLOOKUP($U294,'Zone Coordinates'!$D$2:$G$2058,2)</f>
        <v>35.266612700000003</v>
      </c>
      <c r="AN294">
        <f t="shared" si="26"/>
        <v>0.61551850764064731</v>
      </c>
      <c r="AO294">
        <f>VLOOKUP($U294,'Zone Coordinates'!$D$2:$G$2058,3)</f>
        <v>136.90441809999999</v>
      </c>
      <c r="AP294">
        <f t="shared" si="27"/>
        <v>2.3894328563719194</v>
      </c>
      <c r="AQ294">
        <f>VLOOKUP($AB294,'Zone Coordinates'!$D$2:$G$2058,2)</f>
        <v>35.159796499999999</v>
      </c>
      <c r="AR294">
        <f t="shared" si="28"/>
        <v>0.61365421325617842</v>
      </c>
      <c r="AS294">
        <f>VLOOKUP($AB294,'Zone Coordinates'!$D$2:$G$2058,3)</f>
        <v>136.97287019999999</v>
      </c>
      <c r="AT294">
        <f t="shared" si="29"/>
        <v>2.3906275708968234</v>
      </c>
    </row>
    <row r="295" spans="1:46" x14ac:dyDescent="0.25">
      <c r="A295">
        <v>1</v>
      </c>
      <c r="B295">
        <v>23110</v>
      </c>
      <c r="C295">
        <v>1</v>
      </c>
      <c r="D295">
        <v>106</v>
      </c>
      <c r="E295" t="str">
        <f t="shared" si="24"/>
        <v>231101106</v>
      </c>
      <c r="F295">
        <v>23110</v>
      </c>
      <c r="G295">
        <v>1</v>
      </c>
      <c r="H295">
        <v>2</v>
      </c>
      <c r="I295">
        <v>1</v>
      </c>
      <c r="J295">
        <v>2</v>
      </c>
      <c r="K295">
        <v>32</v>
      </c>
      <c r="L295">
        <v>32</v>
      </c>
      <c r="M295">
        <v>60</v>
      </c>
      <c r="N295">
        <v>147</v>
      </c>
      <c r="O295">
        <v>6</v>
      </c>
      <c r="P295">
        <v>360</v>
      </c>
      <c r="Q295">
        <v>4</v>
      </c>
      <c r="R295">
        <v>1</v>
      </c>
      <c r="S295">
        <v>20</v>
      </c>
      <c r="T295">
        <v>9</v>
      </c>
      <c r="U295">
        <v>46000</v>
      </c>
      <c r="V295">
        <v>6</v>
      </c>
      <c r="W295">
        <v>2</v>
      </c>
      <c r="X295">
        <v>4</v>
      </c>
      <c r="Y295">
        <v>1</v>
      </c>
      <c r="Z295">
        <v>1</v>
      </c>
      <c r="AA295">
        <v>3</v>
      </c>
      <c r="AB295">
        <v>23110</v>
      </c>
      <c r="AC295">
        <v>6</v>
      </c>
      <c r="AJ295" t="str">
        <f t="shared" si="25"/>
        <v>2311011067</v>
      </c>
      <c r="AK295">
        <v>0.52189800608036208</v>
      </c>
      <c r="AL295">
        <f>IF(AK295&lt;'Company Market Shares'!$E$4,1,IF(AND(AK295&gt;'Company Market Shares'!$E$4,AK295&lt;'Company Market Shares'!$E$5),2,IF(AND(AK295&gt;'Company Market Shares'!$E$5,AK295&lt;'Company Market Shares'!$E$6),3,IF(AND(AK295&gt;'Company Market Shares'!$E$6,AK295&lt;'Company Market Shares'!$E$7),4,5))))</f>
        <v>2</v>
      </c>
      <c r="AM295">
        <f>VLOOKUP($U295,'Zone Coordinates'!$D$2:$G$2058,2)</f>
        <v>31.752732000000002</v>
      </c>
      <c r="AN295">
        <f t="shared" si="26"/>
        <v>0.55418971990336419</v>
      </c>
      <c r="AO295">
        <f>VLOOKUP($U295,'Zone Coordinates'!$D$2:$G$2058,3)</f>
        <v>130.7248898</v>
      </c>
      <c r="AP295">
        <f t="shared" si="27"/>
        <v>2.2815797413167513</v>
      </c>
      <c r="AQ295">
        <f>VLOOKUP($AB295,'Zone Coordinates'!$D$2:$G$2058,2)</f>
        <v>35.168336500000002</v>
      </c>
      <c r="AR295">
        <f t="shared" si="28"/>
        <v>0.61380326437429877</v>
      </c>
      <c r="AS295">
        <f>VLOOKUP($AB295,'Zone Coordinates'!$D$2:$G$2058,3)</f>
        <v>136.89852490000001</v>
      </c>
      <c r="AT295">
        <f t="shared" si="29"/>
        <v>2.389330000628441</v>
      </c>
    </row>
    <row r="296" spans="1:46" x14ac:dyDescent="0.25">
      <c r="A296">
        <v>1</v>
      </c>
      <c r="B296">
        <v>23202</v>
      </c>
      <c r="C296">
        <v>1</v>
      </c>
      <c r="D296">
        <v>39</v>
      </c>
      <c r="E296" t="str">
        <f t="shared" si="24"/>
        <v>23202139</v>
      </c>
      <c r="F296">
        <v>23202</v>
      </c>
      <c r="G296">
        <v>1</v>
      </c>
      <c r="H296">
        <v>3</v>
      </c>
      <c r="I296">
        <v>1</v>
      </c>
      <c r="J296">
        <v>1</v>
      </c>
      <c r="K296">
        <v>13</v>
      </c>
      <c r="L296">
        <v>1</v>
      </c>
      <c r="M296">
        <v>60</v>
      </c>
      <c r="N296">
        <v>161</v>
      </c>
      <c r="O296">
        <v>6</v>
      </c>
      <c r="P296">
        <v>360</v>
      </c>
      <c r="Q296">
        <v>4</v>
      </c>
      <c r="R296">
        <v>1</v>
      </c>
      <c r="S296">
        <v>9</v>
      </c>
      <c r="T296">
        <v>7</v>
      </c>
      <c r="U296">
        <v>23202</v>
      </c>
      <c r="V296">
        <v>5</v>
      </c>
      <c r="AB296">
        <v>9301</v>
      </c>
      <c r="AC296">
        <v>5</v>
      </c>
      <c r="AD296">
        <v>1</v>
      </c>
      <c r="AE296">
        <v>12</v>
      </c>
      <c r="AF296">
        <v>4</v>
      </c>
      <c r="AG296">
        <v>1</v>
      </c>
      <c r="AI296">
        <v>3</v>
      </c>
      <c r="AJ296" t="str">
        <f t="shared" si="25"/>
        <v>232021397</v>
      </c>
      <c r="AK296">
        <v>0.3740699574536277</v>
      </c>
      <c r="AL296">
        <f>IF(AK296&lt;'Company Market Shares'!$E$4,1,IF(AND(AK296&gt;'Company Market Shares'!$E$4,AK296&lt;'Company Market Shares'!$E$5),2,IF(AND(AK296&gt;'Company Market Shares'!$E$5,AK296&lt;'Company Market Shares'!$E$6),3,IF(AND(AK296&gt;'Company Market Shares'!$E$6,AK296&lt;'Company Market Shares'!$E$7),4,5))))</f>
        <v>1</v>
      </c>
      <c r="AM296">
        <f>VLOOKUP($U296,'Zone Coordinates'!$D$2:$G$2058,2)</f>
        <v>35.041512900000001</v>
      </c>
      <c r="AN296">
        <f t="shared" si="26"/>
        <v>0.6115897749850665</v>
      </c>
      <c r="AO296">
        <f>VLOOKUP($U296,'Zone Coordinates'!$D$2:$G$2058,3)</f>
        <v>137.42111600000001</v>
      </c>
      <c r="AP296">
        <f t="shared" si="27"/>
        <v>2.3984509359650601</v>
      </c>
      <c r="AQ296">
        <f>VLOOKUP($AB296,'Zone Coordinates'!$D$2:$G$2058,2)</f>
        <v>36.490772300000003</v>
      </c>
      <c r="AR296">
        <f t="shared" si="28"/>
        <v>0.63688412323054411</v>
      </c>
      <c r="AS296">
        <f>VLOOKUP($AB296,'Zone Coordinates'!$D$2:$G$2058,3)</f>
        <v>139.96360490000001</v>
      </c>
      <c r="AT296">
        <f t="shared" si="29"/>
        <v>2.4428257384654688</v>
      </c>
    </row>
    <row r="297" spans="1:46" x14ac:dyDescent="0.25">
      <c r="A297">
        <v>1</v>
      </c>
      <c r="B297">
        <v>23202</v>
      </c>
      <c r="C297">
        <v>1</v>
      </c>
      <c r="D297">
        <v>39</v>
      </c>
      <c r="E297" t="str">
        <f t="shared" si="24"/>
        <v>23202139</v>
      </c>
      <c r="F297">
        <v>23202</v>
      </c>
      <c r="G297">
        <v>1</v>
      </c>
      <c r="H297">
        <v>3</v>
      </c>
      <c r="I297">
        <v>1</v>
      </c>
      <c r="J297">
        <v>1</v>
      </c>
      <c r="K297">
        <v>13</v>
      </c>
      <c r="L297">
        <v>9</v>
      </c>
      <c r="M297">
        <v>60</v>
      </c>
      <c r="N297">
        <v>161</v>
      </c>
      <c r="O297">
        <v>6</v>
      </c>
      <c r="P297">
        <v>360</v>
      </c>
      <c r="Q297">
        <v>4</v>
      </c>
      <c r="R297">
        <v>1</v>
      </c>
      <c r="S297">
        <v>9</v>
      </c>
      <c r="T297">
        <v>7</v>
      </c>
      <c r="U297">
        <v>23202</v>
      </c>
      <c r="V297">
        <v>6</v>
      </c>
      <c r="AB297">
        <v>43201</v>
      </c>
      <c r="AC297">
        <v>6</v>
      </c>
      <c r="AD297">
        <v>1</v>
      </c>
      <c r="AE297">
        <v>12</v>
      </c>
      <c r="AF297">
        <v>4</v>
      </c>
      <c r="AG297">
        <v>1</v>
      </c>
      <c r="AI297">
        <v>2</v>
      </c>
      <c r="AJ297" t="str">
        <f t="shared" si="25"/>
        <v>232021397</v>
      </c>
      <c r="AK297">
        <v>0.97036198085541525</v>
      </c>
      <c r="AL297">
        <f>IF(AK297&lt;'Company Market Shares'!$E$4,1,IF(AND(AK297&gt;'Company Market Shares'!$E$4,AK297&lt;'Company Market Shares'!$E$5),2,IF(AND(AK297&gt;'Company Market Shares'!$E$5,AK297&lt;'Company Market Shares'!$E$6),3,IF(AND(AK297&gt;'Company Market Shares'!$E$6,AK297&lt;'Company Market Shares'!$E$7),4,5))))</f>
        <v>5</v>
      </c>
      <c r="AM297">
        <f>VLOOKUP($U297,'Zone Coordinates'!$D$2:$G$2058,2)</f>
        <v>35.041512900000001</v>
      </c>
      <c r="AN297">
        <f t="shared" si="26"/>
        <v>0.6115897749850665</v>
      </c>
      <c r="AO297">
        <f>VLOOKUP($U297,'Zone Coordinates'!$D$2:$G$2058,3)</f>
        <v>137.42111600000001</v>
      </c>
      <c r="AP297">
        <f t="shared" si="27"/>
        <v>2.3984509359650601</v>
      </c>
      <c r="AQ297">
        <f>VLOOKUP($AB297,'Zone Coordinates'!$D$2:$G$2058,2)</f>
        <v>32.979978099999997</v>
      </c>
      <c r="AR297">
        <f t="shared" si="28"/>
        <v>0.57560920508062363</v>
      </c>
      <c r="AS297">
        <f>VLOOKUP($AB297,'Zone Coordinates'!$D$2:$G$2058,3)</f>
        <v>130.82897299999999</v>
      </c>
      <c r="AT297">
        <f t="shared" si="29"/>
        <v>2.2833963358527631</v>
      </c>
    </row>
    <row r="298" spans="1:46" x14ac:dyDescent="0.25">
      <c r="A298">
        <v>1</v>
      </c>
      <c r="B298">
        <v>23202</v>
      </c>
      <c r="C298">
        <v>1</v>
      </c>
      <c r="D298">
        <v>39</v>
      </c>
      <c r="E298" t="str">
        <f t="shared" si="24"/>
        <v>23202139</v>
      </c>
      <c r="F298">
        <v>23202</v>
      </c>
      <c r="G298">
        <v>1</v>
      </c>
      <c r="H298">
        <v>3</v>
      </c>
      <c r="I298">
        <v>1</v>
      </c>
      <c r="J298">
        <v>1</v>
      </c>
      <c r="K298">
        <v>13</v>
      </c>
      <c r="L298">
        <v>10</v>
      </c>
      <c r="M298">
        <v>60</v>
      </c>
      <c r="N298">
        <v>161</v>
      </c>
      <c r="O298">
        <v>6</v>
      </c>
      <c r="P298">
        <v>360</v>
      </c>
      <c r="Q298">
        <v>4</v>
      </c>
      <c r="R298">
        <v>1</v>
      </c>
      <c r="S298">
        <v>9</v>
      </c>
      <c r="T298">
        <v>7</v>
      </c>
      <c r="U298">
        <v>23202</v>
      </c>
      <c r="V298">
        <v>6</v>
      </c>
      <c r="AB298">
        <v>44201</v>
      </c>
      <c r="AC298">
        <v>6</v>
      </c>
      <c r="AD298">
        <v>1</v>
      </c>
      <c r="AE298">
        <v>12</v>
      </c>
      <c r="AF298">
        <v>4</v>
      </c>
      <c r="AG298">
        <v>1</v>
      </c>
      <c r="AI298">
        <v>2</v>
      </c>
      <c r="AJ298" t="str">
        <f t="shared" si="25"/>
        <v>232021397</v>
      </c>
      <c r="AK298">
        <v>0.93151899500552815</v>
      </c>
      <c r="AL298">
        <f>IF(AK298&lt;'Company Market Shares'!$E$4,1,IF(AND(AK298&gt;'Company Market Shares'!$E$4,AK298&lt;'Company Market Shares'!$E$5),2,IF(AND(AK298&gt;'Company Market Shares'!$E$5,AK298&lt;'Company Market Shares'!$E$6),3,IF(AND(AK298&gt;'Company Market Shares'!$E$6,AK298&lt;'Company Market Shares'!$E$7),4,5))))</f>
        <v>4</v>
      </c>
      <c r="AM298">
        <f>VLOOKUP($U298,'Zone Coordinates'!$D$2:$G$2058,2)</f>
        <v>35.041512900000001</v>
      </c>
      <c r="AN298">
        <f t="shared" si="26"/>
        <v>0.6115897749850665</v>
      </c>
      <c r="AO298">
        <f>VLOOKUP($U298,'Zone Coordinates'!$D$2:$G$2058,3)</f>
        <v>137.42111600000001</v>
      </c>
      <c r="AP298">
        <f t="shared" si="27"/>
        <v>2.3984509359650601</v>
      </c>
      <c r="AQ298">
        <f>VLOOKUP($AB298,'Zone Coordinates'!$D$2:$G$2058,2)</f>
        <v>33.280513499999998</v>
      </c>
      <c r="AR298">
        <f t="shared" si="28"/>
        <v>0.58085453732942183</v>
      </c>
      <c r="AS298">
        <f>VLOOKUP($AB298,'Zone Coordinates'!$D$2:$G$2058,3)</f>
        <v>131.9568313</v>
      </c>
      <c r="AT298">
        <f t="shared" si="29"/>
        <v>2.3030811766837096</v>
      </c>
    </row>
    <row r="299" spans="1:46" x14ac:dyDescent="0.25">
      <c r="A299">
        <v>1</v>
      </c>
      <c r="B299">
        <v>23203</v>
      </c>
      <c r="C299">
        <v>1</v>
      </c>
      <c r="D299">
        <v>164</v>
      </c>
      <c r="E299" t="str">
        <f t="shared" si="24"/>
        <v>232031164</v>
      </c>
      <c r="F299">
        <v>23203</v>
      </c>
      <c r="G299">
        <v>1</v>
      </c>
      <c r="H299">
        <v>1</v>
      </c>
      <c r="I299">
        <v>2</v>
      </c>
      <c r="J299">
        <v>1</v>
      </c>
      <c r="K299">
        <v>24</v>
      </c>
      <c r="L299">
        <v>10</v>
      </c>
      <c r="M299">
        <v>60</v>
      </c>
      <c r="N299">
        <v>183</v>
      </c>
      <c r="O299">
        <v>9</v>
      </c>
      <c r="P299">
        <v>540</v>
      </c>
      <c r="Q299">
        <v>4</v>
      </c>
      <c r="R299">
        <v>1</v>
      </c>
      <c r="S299">
        <v>9</v>
      </c>
      <c r="T299">
        <v>7</v>
      </c>
      <c r="U299">
        <v>23203</v>
      </c>
      <c r="V299">
        <v>5</v>
      </c>
      <c r="AB299">
        <v>15202</v>
      </c>
      <c r="AC299">
        <v>5</v>
      </c>
      <c r="AD299">
        <v>1</v>
      </c>
      <c r="AF299">
        <v>1</v>
      </c>
      <c r="AG299">
        <v>1</v>
      </c>
      <c r="AI299">
        <v>1</v>
      </c>
      <c r="AJ299" t="str">
        <f t="shared" si="25"/>
        <v>2320311647</v>
      </c>
      <c r="AK299">
        <v>0.9917227654201628</v>
      </c>
      <c r="AL299">
        <f>IF(AK299&lt;'Company Market Shares'!$E$4,1,IF(AND(AK299&gt;'Company Market Shares'!$E$4,AK299&lt;'Company Market Shares'!$E$5),2,IF(AND(AK299&gt;'Company Market Shares'!$E$5,AK299&lt;'Company Market Shares'!$E$6),3,IF(AND(AK299&gt;'Company Market Shares'!$E$6,AK299&lt;'Company Market Shares'!$E$7),4,5))))</f>
        <v>5</v>
      </c>
      <c r="AM299">
        <f>VLOOKUP($U299,'Zone Coordinates'!$D$2:$G$2058,2)</f>
        <v>35.370100100000002</v>
      </c>
      <c r="AN299">
        <f t="shared" si="26"/>
        <v>0.6173247035049757</v>
      </c>
      <c r="AO299">
        <f>VLOOKUP($U299,'Zone Coordinates'!$D$2:$G$2058,3)</f>
        <v>136.87722289999999</v>
      </c>
      <c r="AP299">
        <f t="shared" si="27"/>
        <v>2.3889582105911811</v>
      </c>
      <c r="AQ299">
        <f>VLOOKUP($AB299,'Zone Coordinates'!$D$2:$G$2058,2)</f>
        <v>37.710263599999998</v>
      </c>
      <c r="AR299">
        <f t="shared" si="28"/>
        <v>0.65816826161496989</v>
      </c>
      <c r="AS299">
        <f>VLOOKUP($AB299,'Zone Coordinates'!$D$2:$G$2058,3)</f>
        <v>139.1245729</v>
      </c>
      <c r="AT299">
        <f t="shared" si="29"/>
        <v>2.4281818675358755</v>
      </c>
    </row>
    <row r="300" spans="1:46" x14ac:dyDescent="0.25">
      <c r="A300">
        <v>1</v>
      </c>
      <c r="B300">
        <v>23211</v>
      </c>
      <c r="C300">
        <v>4</v>
      </c>
      <c r="D300">
        <v>3029</v>
      </c>
      <c r="E300" t="str">
        <f t="shared" si="24"/>
        <v>2321143029</v>
      </c>
      <c r="F300">
        <v>23211</v>
      </c>
      <c r="G300">
        <v>4</v>
      </c>
      <c r="H300">
        <v>3</v>
      </c>
      <c r="I300">
        <v>3</v>
      </c>
      <c r="J300">
        <v>2</v>
      </c>
      <c r="K300">
        <v>2</v>
      </c>
      <c r="L300">
        <v>2</v>
      </c>
      <c r="M300">
        <v>60</v>
      </c>
      <c r="N300">
        <v>122</v>
      </c>
      <c r="O300">
        <v>5</v>
      </c>
      <c r="P300">
        <v>300</v>
      </c>
      <c r="Q300">
        <v>4</v>
      </c>
      <c r="R300">
        <v>1</v>
      </c>
      <c r="S300">
        <v>9</v>
      </c>
      <c r="T300">
        <v>7</v>
      </c>
      <c r="U300">
        <v>23116</v>
      </c>
      <c r="V300">
        <v>3</v>
      </c>
      <c r="W300">
        <v>1</v>
      </c>
      <c r="X300">
        <v>11</v>
      </c>
      <c r="Y300">
        <v>1</v>
      </c>
      <c r="Z300">
        <v>1</v>
      </c>
      <c r="AA300">
        <v>1</v>
      </c>
      <c r="AB300">
        <v>23211</v>
      </c>
      <c r="AC300">
        <v>3</v>
      </c>
      <c r="AJ300" t="str">
        <f t="shared" si="25"/>
        <v>23211430297</v>
      </c>
      <c r="AK300">
        <v>8.9226423419243139E-2</v>
      </c>
      <c r="AL300">
        <f>IF(AK300&lt;'Company Market Shares'!$E$4,1,IF(AND(AK300&gt;'Company Market Shares'!$E$4,AK300&lt;'Company Market Shares'!$E$5),2,IF(AND(AK300&gt;'Company Market Shares'!$E$5,AK300&lt;'Company Market Shares'!$E$6),3,IF(AND(AK300&gt;'Company Market Shares'!$E$6,AK300&lt;'Company Market Shares'!$E$7),4,5))))</f>
        <v>1</v>
      </c>
      <c r="AM300">
        <f>VLOOKUP($U300,'Zone Coordinates'!$D$2:$G$2058,2)</f>
        <v>35.152611800000003</v>
      </c>
      <c r="AN300">
        <f t="shared" si="26"/>
        <v>0.61352881658541036</v>
      </c>
      <c r="AO300">
        <f>VLOOKUP($U300,'Zone Coordinates'!$D$2:$G$2058,3)</f>
        <v>137.02041259999999</v>
      </c>
      <c r="AP300">
        <f t="shared" si="27"/>
        <v>2.3914573423111238</v>
      </c>
      <c r="AQ300">
        <f>VLOOKUP($AB300,'Zone Coordinates'!$D$2:$G$2058,2)</f>
        <v>35.2912374</v>
      </c>
      <c r="AR300">
        <f t="shared" si="28"/>
        <v>0.61594828973296312</v>
      </c>
      <c r="AS300">
        <f>VLOOKUP($AB300,'Zone Coordinates'!$D$2:$G$2058,3)</f>
        <v>137.58173210000001</v>
      </c>
      <c r="AT300">
        <f t="shared" si="29"/>
        <v>2.4012542157417727</v>
      </c>
    </row>
    <row r="301" spans="1:46" x14ac:dyDescent="0.25">
      <c r="A301">
        <v>1</v>
      </c>
      <c r="B301">
        <v>24210</v>
      </c>
      <c r="C301">
        <v>2</v>
      </c>
      <c r="D301">
        <v>3001</v>
      </c>
      <c r="E301" t="str">
        <f t="shared" si="24"/>
        <v>2421023001</v>
      </c>
      <c r="F301">
        <v>24210</v>
      </c>
      <c r="G301">
        <v>2</v>
      </c>
      <c r="H301">
        <v>3</v>
      </c>
      <c r="I301">
        <v>1</v>
      </c>
      <c r="J301">
        <v>2</v>
      </c>
      <c r="K301">
        <v>17</v>
      </c>
      <c r="L301">
        <v>4</v>
      </c>
      <c r="M301">
        <v>60</v>
      </c>
      <c r="N301">
        <v>171</v>
      </c>
      <c r="O301">
        <v>9</v>
      </c>
      <c r="P301">
        <v>540</v>
      </c>
      <c r="Q301">
        <v>4</v>
      </c>
      <c r="R301">
        <v>1</v>
      </c>
      <c r="S301">
        <v>9</v>
      </c>
      <c r="T301">
        <v>7</v>
      </c>
      <c r="U301">
        <v>23206</v>
      </c>
      <c r="V301">
        <v>4</v>
      </c>
      <c r="W301">
        <v>1</v>
      </c>
      <c r="X301">
        <v>11</v>
      </c>
      <c r="Y301">
        <v>8</v>
      </c>
      <c r="Z301">
        <v>2</v>
      </c>
      <c r="AA301">
        <v>2</v>
      </c>
      <c r="AB301">
        <v>24210</v>
      </c>
      <c r="AC301">
        <v>4</v>
      </c>
      <c r="AJ301" t="str">
        <f t="shared" si="25"/>
        <v>24210230017</v>
      </c>
      <c r="AK301">
        <v>0.65689142261952416</v>
      </c>
      <c r="AL301">
        <f>IF(AK301&lt;'Company Market Shares'!$E$4,1,IF(AND(AK301&gt;'Company Market Shares'!$E$4,AK301&lt;'Company Market Shares'!$E$5),2,IF(AND(AK301&gt;'Company Market Shares'!$E$5,AK301&lt;'Company Market Shares'!$E$6),3,IF(AND(AK301&gt;'Company Market Shares'!$E$6,AK301&lt;'Company Market Shares'!$E$7),4,5))))</f>
        <v>2</v>
      </c>
      <c r="AM301">
        <f>VLOOKUP($U301,'Zone Coordinates'!$D$2:$G$2058,2)</f>
        <v>35.339554399999997</v>
      </c>
      <c r="AN301">
        <f t="shared" si="26"/>
        <v>0.61679158046764915</v>
      </c>
      <c r="AO301">
        <f>VLOOKUP($U301,'Zone Coordinates'!$D$2:$G$2058,3)</f>
        <v>137.09756680000001</v>
      </c>
      <c r="AP301">
        <f t="shared" si="27"/>
        <v>2.3928039371328662</v>
      </c>
      <c r="AQ301">
        <f>VLOOKUP($AB301,'Zone Coordinates'!$D$2:$G$2058,2)</f>
        <v>34.953103300000002</v>
      </c>
      <c r="AR301">
        <f t="shared" si="28"/>
        <v>0.61004673637469531</v>
      </c>
      <c r="AS301">
        <f>VLOOKUP($AB301,'Zone Coordinates'!$D$2:$G$2058,3)</f>
        <v>136.49635129999999</v>
      </c>
      <c r="AT301">
        <f t="shared" si="29"/>
        <v>2.3823107471438418</v>
      </c>
    </row>
    <row r="302" spans="1:46" x14ac:dyDescent="0.25">
      <c r="A302">
        <v>1</v>
      </c>
      <c r="B302">
        <v>23304</v>
      </c>
      <c r="C302">
        <v>1</v>
      </c>
      <c r="D302">
        <v>11</v>
      </c>
      <c r="E302" t="str">
        <f t="shared" si="24"/>
        <v>23304111</v>
      </c>
      <c r="F302">
        <v>23304</v>
      </c>
      <c r="G302">
        <v>1</v>
      </c>
      <c r="H302">
        <v>1</v>
      </c>
      <c r="I302">
        <v>1</v>
      </c>
      <c r="J302">
        <v>1</v>
      </c>
      <c r="K302">
        <v>8</v>
      </c>
      <c r="L302">
        <v>4</v>
      </c>
      <c r="M302">
        <v>61</v>
      </c>
      <c r="N302">
        <v>183</v>
      </c>
      <c r="O302">
        <v>10</v>
      </c>
      <c r="P302">
        <v>610</v>
      </c>
      <c r="Q302">
        <v>3</v>
      </c>
      <c r="R302">
        <v>1</v>
      </c>
      <c r="S302">
        <v>8</v>
      </c>
      <c r="T302">
        <v>7</v>
      </c>
      <c r="U302">
        <v>23304</v>
      </c>
      <c r="V302">
        <v>4</v>
      </c>
      <c r="AB302">
        <v>24201</v>
      </c>
      <c r="AC302">
        <v>4</v>
      </c>
      <c r="AD302">
        <v>1</v>
      </c>
      <c r="AE302">
        <v>21</v>
      </c>
      <c r="AF302">
        <v>7</v>
      </c>
      <c r="AG302">
        <v>1</v>
      </c>
      <c r="AH302">
        <v>1</v>
      </c>
      <c r="AI302">
        <v>1</v>
      </c>
      <c r="AJ302" t="str">
        <f t="shared" si="25"/>
        <v>233041117</v>
      </c>
      <c r="AK302">
        <v>0.19819452940721349</v>
      </c>
      <c r="AL302">
        <f>IF(AK302&lt;'Company Market Shares'!$E$4,1,IF(AND(AK302&gt;'Company Market Shares'!$E$4,AK302&lt;'Company Market Shares'!$E$5),2,IF(AND(AK302&gt;'Company Market Shares'!$E$5,AK302&lt;'Company Market Shares'!$E$6),3,IF(AND(AK302&gt;'Company Market Shares'!$E$6,AK302&lt;'Company Market Shares'!$E$7),4,5))))</f>
        <v>1</v>
      </c>
      <c r="AM302">
        <f>VLOOKUP($U302,'Zone Coordinates'!$D$2:$G$2058,2)</f>
        <v>35.125011399999998</v>
      </c>
      <c r="AN302">
        <f t="shared" si="26"/>
        <v>0.61304709873054297</v>
      </c>
      <c r="AO302">
        <f>VLOOKUP($U302,'Zone Coordinates'!$D$2:$G$2058,3)</f>
        <v>137.08924569999999</v>
      </c>
      <c r="AP302">
        <f t="shared" si="27"/>
        <v>2.3926587065404781</v>
      </c>
      <c r="AQ302">
        <f>VLOOKUP($AB302,'Zone Coordinates'!$D$2:$G$2058,2)</f>
        <v>34.844355800000002</v>
      </c>
      <c r="AR302">
        <f t="shared" si="28"/>
        <v>0.60814873444638284</v>
      </c>
      <c r="AS302">
        <f>VLOOKUP($AB302,'Zone Coordinates'!$D$2:$G$2058,3)</f>
        <v>136.57044719999999</v>
      </c>
      <c r="AT302">
        <f t="shared" si="29"/>
        <v>2.3836039645610705</v>
      </c>
    </row>
    <row r="303" spans="1:46" x14ac:dyDescent="0.25">
      <c r="A303">
        <v>1</v>
      </c>
      <c r="B303">
        <v>23203</v>
      </c>
      <c r="C303">
        <v>1</v>
      </c>
      <c r="D303">
        <v>31</v>
      </c>
      <c r="E303" t="str">
        <f t="shared" si="24"/>
        <v>23203131</v>
      </c>
      <c r="F303">
        <v>23203</v>
      </c>
      <c r="G303">
        <v>1</v>
      </c>
      <c r="H303">
        <v>1</v>
      </c>
      <c r="I303">
        <v>1</v>
      </c>
      <c r="J303">
        <v>1</v>
      </c>
      <c r="K303">
        <v>2</v>
      </c>
      <c r="L303">
        <v>1</v>
      </c>
      <c r="M303">
        <v>63</v>
      </c>
      <c r="N303">
        <v>183</v>
      </c>
      <c r="O303">
        <v>9</v>
      </c>
      <c r="P303">
        <v>567</v>
      </c>
      <c r="Q303">
        <v>4</v>
      </c>
      <c r="R303">
        <v>1</v>
      </c>
      <c r="S303">
        <v>8</v>
      </c>
      <c r="T303">
        <v>7</v>
      </c>
      <c r="U303">
        <v>23203</v>
      </c>
      <c r="V303">
        <v>5</v>
      </c>
      <c r="AB303">
        <v>1000</v>
      </c>
      <c r="AC303">
        <v>5</v>
      </c>
      <c r="AE303">
        <v>12</v>
      </c>
      <c r="AF303">
        <v>4</v>
      </c>
      <c r="AG303">
        <v>1</v>
      </c>
      <c r="AI303">
        <v>2</v>
      </c>
      <c r="AJ303" t="str">
        <f t="shared" si="25"/>
        <v>232031317</v>
      </c>
      <c r="AK303">
        <v>0.71937414960445489</v>
      </c>
      <c r="AL303">
        <f>IF(AK303&lt;'Company Market Shares'!$E$4,1,IF(AND(AK303&gt;'Company Market Shares'!$E$4,AK303&lt;'Company Market Shares'!$E$5),2,IF(AND(AK303&gt;'Company Market Shares'!$E$5,AK303&lt;'Company Market Shares'!$E$6),3,IF(AND(AK303&gt;'Company Market Shares'!$E$6,AK303&lt;'Company Market Shares'!$E$7),4,5))))</f>
        <v>2</v>
      </c>
      <c r="AM303">
        <f>VLOOKUP($U303,'Zone Coordinates'!$D$2:$G$2058,2)</f>
        <v>35.370100100000002</v>
      </c>
      <c r="AN303">
        <f t="shared" si="26"/>
        <v>0.6173247035049757</v>
      </c>
      <c r="AO303">
        <f>VLOOKUP($U303,'Zone Coordinates'!$D$2:$G$2058,3)</f>
        <v>136.87722289999999</v>
      </c>
      <c r="AP303">
        <f t="shared" si="27"/>
        <v>2.3889582105911811</v>
      </c>
      <c r="AQ303">
        <f>VLOOKUP($AB303,'Zone Coordinates'!$D$2:$G$2058,2)</f>
        <v>43.062279099999998</v>
      </c>
      <c r="AR303">
        <f t="shared" si="28"/>
        <v>0.7515785537077404</v>
      </c>
      <c r="AS303">
        <f>VLOOKUP($AB303,'Zone Coordinates'!$D$2:$G$2058,3)</f>
        <v>141.3548265</v>
      </c>
      <c r="AT303">
        <f t="shared" si="29"/>
        <v>2.4671071360103323</v>
      </c>
    </row>
    <row r="304" spans="1:46" x14ac:dyDescent="0.25">
      <c r="A304">
        <v>1</v>
      </c>
      <c r="B304">
        <v>23203</v>
      </c>
      <c r="C304">
        <v>1</v>
      </c>
      <c r="D304">
        <v>31</v>
      </c>
      <c r="E304" t="str">
        <f t="shared" si="24"/>
        <v>23203131</v>
      </c>
      <c r="F304">
        <v>23203</v>
      </c>
      <c r="G304">
        <v>1</v>
      </c>
      <c r="H304">
        <v>1</v>
      </c>
      <c r="I304">
        <v>1</v>
      </c>
      <c r="J304">
        <v>1</v>
      </c>
      <c r="K304">
        <v>2</v>
      </c>
      <c r="L304">
        <v>2</v>
      </c>
      <c r="M304">
        <v>63</v>
      </c>
      <c r="N304">
        <v>183</v>
      </c>
      <c r="O304">
        <v>9</v>
      </c>
      <c r="P304">
        <v>567</v>
      </c>
      <c r="Q304">
        <v>4</v>
      </c>
      <c r="R304">
        <v>1</v>
      </c>
      <c r="S304">
        <v>8</v>
      </c>
      <c r="T304">
        <v>7</v>
      </c>
      <c r="U304">
        <v>23203</v>
      </c>
      <c r="V304">
        <v>6</v>
      </c>
      <c r="AB304">
        <v>42000</v>
      </c>
      <c r="AC304">
        <v>6</v>
      </c>
      <c r="AE304">
        <v>12</v>
      </c>
      <c r="AF304">
        <v>4</v>
      </c>
      <c r="AG304">
        <v>1</v>
      </c>
      <c r="AI304">
        <v>2</v>
      </c>
      <c r="AJ304" t="str">
        <f t="shared" si="25"/>
        <v>232031317</v>
      </c>
      <c r="AK304">
        <v>0.64005854352815916</v>
      </c>
      <c r="AL304">
        <f>IF(AK304&lt;'Company Market Shares'!$E$4,1,IF(AND(AK304&gt;'Company Market Shares'!$E$4,AK304&lt;'Company Market Shares'!$E$5),2,IF(AND(AK304&gt;'Company Market Shares'!$E$5,AK304&lt;'Company Market Shares'!$E$6),3,IF(AND(AK304&gt;'Company Market Shares'!$E$6,AK304&lt;'Company Market Shares'!$E$7),4,5))))</f>
        <v>2</v>
      </c>
      <c r="AM304">
        <f>VLOOKUP($U304,'Zone Coordinates'!$D$2:$G$2058,2)</f>
        <v>35.370100100000002</v>
      </c>
      <c r="AN304">
        <f t="shared" si="26"/>
        <v>0.6173247035049757</v>
      </c>
      <c r="AO304">
        <f>VLOOKUP($U304,'Zone Coordinates'!$D$2:$G$2058,3)</f>
        <v>136.87722289999999</v>
      </c>
      <c r="AP304">
        <f t="shared" si="27"/>
        <v>2.3889582105911811</v>
      </c>
      <c r="AQ304">
        <f>VLOOKUP($AB304,'Zone Coordinates'!$D$2:$G$2058,2)</f>
        <v>32.968646800000002</v>
      </c>
      <c r="AR304">
        <f t="shared" si="28"/>
        <v>0.57541143658709248</v>
      </c>
      <c r="AS304">
        <f>VLOOKUP($AB304,'Zone Coordinates'!$D$2:$G$2058,3)</f>
        <v>129.99381729999999</v>
      </c>
      <c r="AT304">
        <f t="shared" si="29"/>
        <v>2.2688201191209649</v>
      </c>
    </row>
    <row r="305" spans="1:46" x14ac:dyDescent="0.25">
      <c r="A305">
        <v>1</v>
      </c>
      <c r="B305">
        <v>21201</v>
      </c>
      <c r="C305">
        <v>1</v>
      </c>
      <c r="D305">
        <v>111</v>
      </c>
      <c r="E305" t="str">
        <f t="shared" si="24"/>
        <v>212011111</v>
      </c>
      <c r="F305">
        <v>21201</v>
      </c>
      <c r="G305">
        <v>1</v>
      </c>
      <c r="H305">
        <v>3</v>
      </c>
      <c r="I305">
        <v>1</v>
      </c>
      <c r="J305">
        <v>3</v>
      </c>
      <c r="K305">
        <v>25</v>
      </c>
      <c r="L305">
        <v>19</v>
      </c>
      <c r="M305">
        <v>64</v>
      </c>
      <c r="Q305">
        <v>4</v>
      </c>
      <c r="R305">
        <v>1</v>
      </c>
      <c r="S305">
        <v>9</v>
      </c>
      <c r="T305">
        <v>7</v>
      </c>
      <c r="U305">
        <v>23234</v>
      </c>
      <c r="V305">
        <v>3</v>
      </c>
      <c r="W305">
        <v>1</v>
      </c>
      <c r="X305">
        <v>4</v>
      </c>
      <c r="Y305">
        <v>2</v>
      </c>
      <c r="Z305">
        <v>1</v>
      </c>
      <c r="AA305">
        <v>1</v>
      </c>
      <c r="AB305">
        <v>23213</v>
      </c>
      <c r="AC305">
        <v>3</v>
      </c>
      <c r="AD305">
        <v>1</v>
      </c>
      <c r="AE305">
        <v>4</v>
      </c>
      <c r="AF305">
        <v>3</v>
      </c>
      <c r="AG305">
        <v>1</v>
      </c>
      <c r="AI305">
        <v>1</v>
      </c>
      <c r="AJ305" t="str">
        <f t="shared" si="25"/>
        <v>2120111117</v>
      </c>
      <c r="AK305">
        <v>0.95757360805110669</v>
      </c>
      <c r="AL305">
        <f>IF(AK305&lt;'Company Market Shares'!$E$4,1,IF(AND(AK305&gt;'Company Market Shares'!$E$4,AK305&lt;'Company Market Shares'!$E$5),2,IF(AND(AK305&gt;'Company Market Shares'!$E$5,AK305&lt;'Company Market Shares'!$E$6),3,IF(AND(AK305&gt;'Company Market Shares'!$E$6,AK305&lt;'Company Market Shares'!$E$7),4,5))))</f>
        <v>4</v>
      </c>
      <c r="AM305">
        <f>VLOOKUP($U305,'Zone Coordinates'!$D$2:$G$2058,2)</f>
        <v>35.266612700000003</v>
      </c>
      <c r="AN305">
        <f t="shared" si="26"/>
        <v>0.61551850764064731</v>
      </c>
      <c r="AO305">
        <f>VLOOKUP($U305,'Zone Coordinates'!$D$2:$G$2058,3)</f>
        <v>136.90441809999999</v>
      </c>
      <c r="AP305">
        <f t="shared" si="27"/>
        <v>2.3894328563719194</v>
      </c>
      <c r="AQ305">
        <f>VLOOKUP($AB305,'Zone Coordinates'!$D$2:$G$2058,2)</f>
        <v>34.913755399999999</v>
      </c>
      <c r="AR305">
        <f t="shared" si="28"/>
        <v>0.60935998596594987</v>
      </c>
      <c r="AS305">
        <f>VLOOKUP($AB305,'Zone Coordinates'!$D$2:$G$2058,3)</f>
        <v>137.17203069999999</v>
      </c>
      <c r="AT305">
        <f t="shared" si="29"/>
        <v>2.3941035773617418</v>
      </c>
    </row>
    <row r="306" spans="1:46" x14ac:dyDescent="0.25">
      <c r="A306">
        <v>1</v>
      </c>
      <c r="B306">
        <v>23304</v>
      </c>
      <c r="C306">
        <v>1</v>
      </c>
      <c r="D306">
        <v>11</v>
      </c>
      <c r="E306" t="str">
        <f t="shared" si="24"/>
        <v>23304111</v>
      </c>
      <c r="F306">
        <v>23304</v>
      </c>
      <c r="G306">
        <v>1</v>
      </c>
      <c r="H306">
        <v>1</v>
      </c>
      <c r="I306">
        <v>1</v>
      </c>
      <c r="J306">
        <v>1</v>
      </c>
      <c r="K306">
        <v>8</v>
      </c>
      <c r="L306">
        <v>7</v>
      </c>
      <c r="M306">
        <v>65</v>
      </c>
      <c r="N306">
        <v>183</v>
      </c>
      <c r="O306">
        <v>10</v>
      </c>
      <c r="P306">
        <v>650</v>
      </c>
      <c r="Q306">
        <v>3</v>
      </c>
      <c r="R306">
        <v>1</v>
      </c>
      <c r="S306">
        <v>8</v>
      </c>
      <c r="T306">
        <v>7</v>
      </c>
      <c r="U306">
        <v>23304</v>
      </c>
      <c r="V306">
        <v>3</v>
      </c>
      <c r="AB306">
        <v>23202</v>
      </c>
      <c r="AC306">
        <v>3</v>
      </c>
      <c r="AD306">
        <v>1</v>
      </c>
      <c r="AE306">
        <v>21</v>
      </c>
      <c r="AF306">
        <v>7</v>
      </c>
      <c r="AG306">
        <v>1</v>
      </c>
      <c r="AH306">
        <v>1</v>
      </c>
      <c r="AI306">
        <v>3</v>
      </c>
      <c r="AJ306" t="str">
        <f t="shared" si="25"/>
        <v>233041117</v>
      </c>
      <c r="AK306">
        <v>0.67876891016631602</v>
      </c>
      <c r="AL306">
        <f>IF(AK306&lt;'Company Market Shares'!$E$4,1,IF(AND(AK306&gt;'Company Market Shares'!$E$4,AK306&lt;'Company Market Shares'!$E$5),2,IF(AND(AK306&gt;'Company Market Shares'!$E$5,AK306&lt;'Company Market Shares'!$E$6),3,IF(AND(AK306&gt;'Company Market Shares'!$E$6,AK306&lt;'Company Market Shares'!$E$7),4,5))))</f>
        <v>2</v>
      </c>
      <c r="AM306">
        <f>VLOOKUP($U306,'Zone Coordinates'!$D$2:$G$2058,2)</f>
        <v>35.125011399999998</v>
      </c>
      <c r="AN306">
        <f t="shared" si="26"/>
        <v>0.61304709873054297</v>
      </c>
      <c r="AO306">
        <f>VLOOKUP($U306,'Zone Coordinates'!$D$2:$G$2058,3)</f>
        <v>137.08924569999999</v>
      </c>
      <c r="AP306">
        <f t="shared" si="27"/>
        <v>2.3926587065404781</v>
      </c>
      <c r="AQ306">
        <f>VLOOKUP($AB306,'Zone Coordinates'!$D$2:$G$2058,2)</f>
        <v>35.041512900000001</v>
      </c>
      <c r="AR306">
        <f t="shared" si="28"/>
        <v>0.6115897749850665</v>
      </c>
      <c r="AS306">
        <f>VLOOKUP($AB306,'Zone Coordinates'!$D$2:$G$2058,3)</f>
        <v>137.42111600000001</v>
      </c>
      <c r="AT306">
        <f t="shared" si="29"/>
        <v>2.3984509359650601</v>
      </c>
    </row>
    <row r="307" spans="1:46" x14ac:dyDescent="0.25">
      <c r="A307">
        <v>1</v>
      </c>
      <c r="B307">
        <v>21201</v>
      </c>
      <c r="C307">
        <v>1</v>
      </c>
      <c r="D307">
        <v>111</v>
      </c>
      <c r="E307" t="str">
        <f t="shared" si="24"/>
        <v>212011111</v>
      </c>
      <c r="F307">
        <v>21201</v>
      </c>
      <c r="G307">
        <v>1</v>
      </c>
      <c r="H307">
        <v>3</v>
      </c>
      <c r="I307">
        <v>1</v>
      </c>
      <c r="J307">
        <v>3</v>
      </c>
      <c r="K307">
        <v>25</v>
      </c>
      <c r="L307">
        <v>8</v>
      </c>
      <c r="M307">
        <v>70</v>
      </c>
      <c r="Q307">
        <v>4</v>
      </c>
      <c r="R307">
        <v>1</v>
      </c>
      <c r="S307">
        <v>8</v>
      </c>
      <c r="T307">
        <v>7</v>
      </c>
      <c r="U307">
        <v>21201</v>
      </c>
      <c r="V307">
        <v>5</v>
      </c>
      <c r="W307">
        <v>1</v>
      </c>
      <c r="X307">
        <v>4</v>
      </c>
      <c r="Y307">
        <v>2</v>
      </c>
      <c r="Z307">
        <v>1</v>
      </c>
      <c r="AA307">
        <v>3</v>
      </c>
      <c r="AB307">
        <v>18201</v>
      </c>
      <c r="AC307">
        <v>5</v>
      </c>
      <c r="AD307">
        <v>1</v>
      </c>
      <c r="AE307">
        <v>12</v>
      </c>
      <c r="AF307">
        <v>4</v>
      </c>
      <c r="AG307">
        <v>1</v>
      </c>
      <c r="AI307">
        <v>3</v>
      </c>
      <c r="AJ307" t="str">
        <f t="shared" si="25"/>
        <v>2120111117</v>
      </c>
      <c r="AK307">
        <v>0.55195018103112314</v>
      </c>
      <c r="AL307">
        <f>IF(AK307&lt;'Company Market Shares'!$E$4,1,IF(AND(AK307&gt;'Company Market Shares'!$E$4,AK307&lt;'Company Market Shares'!$E$5),2,IF(AND(AK307&gt;'Company Market Shares'!$E$5,AK307&lt;'Company Market Shares'!$E$6),3,IF(AND(AK307&gt;'Company Market Shares'!$E$6,AK307&lt;'Company Market Shares'!$E$7),4,5))))</f>
        <v>2</v>
      </c>
      <c r="AM307">
        <f>VLOOKUP($U307,'Zone Coordinates'!$D$2:$G$2058,2)</f>
        <v>35.543131000000002</v>
      </c>
      <c r="AN307">
        <f t="shared" si="26"/>
        <v>0.62034466241766473</v>
      </c>
      <c r="AO307">
        <f>VLOOKUP($U307,'Zone Coordinates'!$D$2:$G$2058,3)</f>
        <v>136.8861857</v>
      </c>
      <c r="AP307">
        <f t="shared" si="27"/>
        <v>2.3891146409613788</v>
      </c>
      <c r="AQ307">
        <f>VLOOKUP($AB307,'Zone Coordinates'!$D$2:$G$2058,2)</f>
        <v>36.172969399999999</v>
      </c>
      <c r="AR307">
        <f t="shared" si="28"/>
        <v>0.63133741625315765</v>
      </c>
      <c r="AS307">
        <f>VLOOKUP($AB307,'Zone Coordinates'!$D$2:$G$2058,3)</f>
        <v>136.4702456</v>
      </c>
      <c r="AT307">
        <f t="shared" si="29"/>
        <v>2.3818551167253044</v>
      </c>
    </row>
    <row r="308" spans="1:46" x14ac:dyDescent="0.25">
      <c r="A308">
        <v>1</v>
      </c>
      <c r="B308">
        <v>23107</v>
      </c>
      <c r="C308">
        <v>2</v>
      </c>
      <c r="D308">
        <v>4005</v>
      </c>
      <c r="E308" t="str">
        <f t="shared" si="24"/>
        <v>2310724005</v>
      </c>
      <c r="F308">
        <v>23107</v>
      </c>
      <c r="G308">
        <v>2</v>
      </c>
      <c r="H308">
        <v>4</v>
      </c>
      <c r="I308">
        <v>3</v>
      </c>
      <c r="J308">
        <v>2</v>
      </c>
      <c r="K308">
        <v>17</v>
      </c>
      <c r="L308">
        <v>9</v>
      </c>
      <c r="M308">
        <v>70</v>
      </c>
      <c r="N308">
        <v>200</v>
      </c>
      <c r="O308">
        <v>5</v>
      </c>
      <c r="P308">
        <v>350</v>
      </c>
      <c r="Q308">
        <v>4</v>
      </c>
      <c r="R308">
        <v>1</v>
      </c>
      <c r="S308">
        <v>5</v>
      </c>
      <c r="T308">
        <v>6</v>
      </c>
      <c r="U308">
        <v>23210</v>
      </c>
      <c r="V308">
        <v>3</v>
      </c>
      <c r="W308">
        <v>1</v>
      </c>
      <c r="X308">
        <v>4</v>
      </c>
      <c r="Y308">
        <v>2</v>
      </c>
      <c r="Z308">
        <v>1</v>
      </c>
      <c r="AB308">
        <v>23107</v>
      </c>
      <c r="AC308">
        <v>3</v>
      </c>
      <c r="AJ308" t="str">
        <f t="shared" si="25"/>
        <v>23107240057</v>
      </c>
      <c r="AK308">
        <v>0.24501141074685384</v>
      </c>
      <c r="AL308">
        <f>IF(AK308&lt;'Company Market Shares'!$E$4,1,IF(AND(AK308&gt;'Company Market Shares'!$E$4,AK308&lt;'Company Market Shares'!$E$5),2,IF(AND(AK308&gt;'Company Market Shares'!$E$5,AK308&lt;'Company Market Shares'!$E$6),3,IF(AND(AK308&gt;'Company Market Shares'!$E$6,AK308&lt;'Company Market Shares'!$E$7),4,5))))</f>
        <v>1</v>
      </c>
      <c r="AM308">
        <f>VLOOKUP($U308,'Zone Coordinates'!$D$2:$G$2058,2)</f>
        <v>35.06908</v>
      </c>
      <c r="AN308">
        <f t="shared" si="26"/>
        <v>0.61207091164529304</v>
      </c>
      <c r="AO308">
        <f>VLOOKUP($U308,'Zone Coordinates'!$D$2:$G$2058,3)</f>
        <v>137.06907720000001</v>
      </c>
      <c r="AP308">
        <f t="shared" si="27"/>
        <v>2.3923066998102902</v>
      </c>
      <c r="AQ308">
        <f>VLOOKUP($AB308,'Zone Coordinates'!$D$2:$G$2058,2)</f>
        <v>35.159796499999999</v>
      </c>
      <c r="AR308">
        <f t="shared" si="28"/>
        <v>0.61365421325617842</v>
      </c>
      <c r="AS308">
        <f>VLOOKUP($AB308,'Zone Coordinates'!$D$2:$G$2058,3)</f>
        <v>136.97287019999999</v>
      </c>
      <c r="AT308">
        <f t="shared" si="29"/>
        <v>2.3906275708968234</v>
      </c>
    </row>
    <row r="309" spans="1:46" x14ac:dyDescent="0.25">
      <c r="A309">
        <v>1</v>
      </c>
      <c r="B309">
        <v>24205</v>
      </c>
      <c r="C309">
        <v>2</v>
      </c>
      <c r="D309">
        <v>1009</v>
      </c>
      <c r="E309" t="str">
        <f t="shared" si="24"/>
        <v>2420521009</v>
      </c>
      <c r="F309">
        <v>24205</v>
      </c>
      <c r="G309">
        <v>2</v>
      </c>
      <c r="H309">
        <v>1</v>
      </c>
      <c r="I309">
        <v>3</v>
      </c>
      <c r="J309">
        <v>2</v>
      </c>
      <c r="K309">
        <v>1</v>
      </c>
      <c r="L309">
        <v>1</v>
      </c>
      <c r="M309">
        <v>77</v>
      </c>
      <c r="N309">
        <v>131</v>
      </c>
      <c r="O309">
        <v>5</v>
      </c>
      <c r="P309">
        <v>5621</v>
      </c>
      <c r="Q309">
        <v>4</v>
      </c>
      <c r="R309">
        <v>1</v>
      </c>
      <c r="S309">
        <v>7</v>
      </c>
      <c r="T309">
        <v>7</v>
      </c>
      <c r="U309">
        <v>13119</v>
      </c>
      <c r="V309">
        <v>5</v>
      </c>
      <c r="W309">
        <v>1</v>
      </c>
      <c r="X309">
        <v>13</v>
      </c>
      <c r="Y309">
        <v>3</v>
      </c>
      <c r="Z309">
        <v>1</v>
      </c>
      <c r="AA309">
        <v>2</v>
      </c>
      <c r="AB309">
        <v>24205</v>
      </c>
      <c r="AC309">
        <v>5</v>
      </c>
      <c r="AJ309" t="str">
        <f t="shared" si="25"/>
        <v>24205210097</v>
      </c>
      <c r="AK309">
        <v>0.4946122502672744</v>
      </c>
      <c r="AL309">
        <f>IF(AK309&lt;'Company Market Shares'!$E$4,1,IF(AND(AK309&gt;'Company Market Shares'!$E$4,AK309&lt;'Company Market Shares'!$E$5),2,IF(AND(AK309&gt;'Company Market Shares'!$E$5,AK309&lt;'Company Market Shares'!$E$6),3,IF(AND(AK309&gt;'Company Market Shares'!$E$6,AK309&lt;'Company Market Shares'!$E$7),4,5))))</f>
        <v>2</v>
      </c>
      <c r="AM309">
        <f>VLOOKUP($U309,'Zone Coordinates'!$D$2:$G$2058,2)</f>
        <v>35.8010272</v>
      </c>
      <c r="AN309">
        <f t="shared" si="26"/>
        <v>0.62484580023604641</v>
      </c>
      <c r="AO309">
        <f>VLOOKUP($U309,'Zone Coordinates'!$D$2:$G$2058,3)</f>
        <v>139.72275769999999</v>
      </c>
      <c r="AP309">
        <f t="shared" si="27"/>
        <v>2.4386221618312591</v>
      </c>
      <c r="AQ309">
        <f>VLOOKUP($AB309,'Zone Coordinates'!$D$2:$G$2058,2)</f>
        <v>35.180935699999999</v>
      </c>
      <c r="AR309">
        <f t="shared" si="28"/>
        <v>0.61402316189741601</v>
      </c>
      <c r="AS309">
        <f>VLOOKUP($AB309,'Zone Coordinates'!$D$2:$G$2058,3)</f>
        <v>136.75527109999999</v>
      </c>
      <c r="AT309">
        <f t="shared" si="29"/>
        <v>2.3868297501524474</v>
      </c>
    </row>
    <row r="310" spans="1:46" x14ac:dyDescent="0.25">
      <c r="A310">
        <v>1</v>
      </c>
      <c r="B310">
        <v>21212</v>
      </c>
      <c r="C310">
        <v>1</v>
      </c>
      <c r="D310">
        <v>4</v>
      </c>
      <c r="E310" t="str">
        <f t="shared" si="24"/>
        <v>2121214</v>
      </c>
      <c r="F310">
        <v>21212</v>
      </c>
      <c r="G310">
        <v>1</v>
      </c>
      <c r="H310">
        <v>1</v>
      </c>
      <c r="I310">
        <v>1</v>
      </c>
      <c r="J310">
        <v>1</v>
      </c>
      <c r="K310">
        <v>6</v>
      </c>
      <c r="L310">
        <v>2</v>
      </c>
      <c r="M310">
        <v>79</v>
      </c>
      <c r="N310">
        <v>176</v>
      </c>
      <c r="O310">
        <v>10</v>
      </c>
      <c r="P310">
        <v>790</v>
      </c>
      <c r="Q310">
        <v>3</v>
      </c>
      <c r="R310">
        <v>1</v>
      </c>
      <c r="S310">
        <v>20</v>
      </c>
      <c r="T310">
        <v>9</v>
      </c>
      <c r="U310">
        <v>21212</v>
      </c>
      <c r="V310">
        <v>1</v>
      </c>
      <c r="AB310">
        <v>21212</v>
      </c>
      <c r="AC310">
        <v>1</v>
      </c>
      <c r="AD310">
        <v>2</v>
      </c>
      <c r="AH310">
        <v>30</v>
      </c>
      <c r="AJ310" t="str">
        <f t="shared" si="25"/>
        <v>21212147</v>
      </c>
      <c r="AK310">
        <v>0.54059135318288465</v>
      </c>
      <c r="AL310">
        <f>IF(AK310&lt;'Company Market Shares'!$E$4,1,IF(AND(AK310&gt;'Company Market Shares'!$E$4,AK310&lt;'Company Market Shares'!$E$5),2,IF(AND(AK310&gt;'Company Market Shares'!$E$5,AK310&lt;'Company Market Shares'!$E$6),3,IF(AND(AK310&gt;'Company Market Shares'!$E$6,AK310&lt;'Company Market Shares'!$E$7),4,5))))</f>
        <v>2</v>
      </c>
      <c r="AM310">
        <f>VLOOKUP($U310,'Zone Coordinates'!$D$2:$G$2058,2)</f>
        <v>35.403479799999999</v>
      </c>
      <c r="AN310">
        <f t="shared" si="26"/>
        <v>0.61790728917330351</v>
      </c>
      <c r="AO310">
        <f>VLOOKUP($U310,'Zone Coordinates'!$D$2:$G$2058,3)</f>
        <v>137.28042350000001</v>
      </c>
      <c r="AP310">
        <f t="shared" si="27"/>
        <v>2.3959953886071981</v>
      </c>
      <c r="AQ310">
        <f>VLOOKUP($AB310,'Zone Coordinates'!$D$2:$G$2058,2)</f>
        <v>35.403479799999999</v>
      </c>
      <c r="AR310">
        <f t="shared" si="28"/>
        <v>0.61790728917330351</v>
      </c>
      <c r="AS310">
        <f>VLOOKUP($AB310,'Zone Coordinates'!$D$2:$G$2058,3)</f>
        <v>137.28042350000001</v>
      </c>
      <c r="AT310">
        <f t="shared" si="29"/>
        <v>2.3959953886071981</v>
      </c>
    </row>
    <row r="311" spans="1:46" x14ac:dyDescent="0.25">
      <c r="A311">
        <v>1</v>
      </c>
      <c r="B311">
        <v>21361</v>
      </c>
      <c r="C311">
        <v>1</v>
      </c>
      <c r="D311">
        <v>10</v>
      </c>
      <c r="E311" t="str">
        <f t="shared" si="24"/>
        <v>21361110</v>
      </c>
      <c r="F311">
        <v>21361</v>
      </c>
      <c r="G311">
        <v>1</v>
      </c>
      <c r="H311">
        <v>2</v>
      </c>
      <c r="I311">
        <v>1</v>
      </c>
      <c r="J311">
        <v>1</v>
      </c>
      <c r="K311">
        <v>20</v>
      </c>
      <c r="L311">
        <v>13</v>
      </c>
      <c r="M311">
        <v>80</v>
      </c>
      <c r="N311">
        <v>154</v>
      </c>
      <c r="O311">
        <v>7</v>
      </c>
      <c r="P311">
        <v>560</v>
      </c>
      <c r="Q311">
        <v>4</v>
      </c>
      <c r="R311">
        <v>1</v>
      </c>
      <c r="S311">
        <v>6</v>
      </c>
      <c r="T311">
        <v>6</v>
      </c>
      <c r="U311">
        <v>21361</v>
      </c>
      <c r="V311">
        <v>3</v>
      </c>
      <c r="AB311">
        <v>21206</v>
      </c>
      <c r="AC311">
        <v>3</v>
      </c>
      <c r="AD311">
        <v>1</v>
      </c>
      <c r="AE311">
        <v>4</v>
      </c>
      <c r="AF311">
        <v>2</v>
      </c>
      <c r="AG311">
        <v>1</v>
      </c>
      <c r="AI311">
        <v>2</v>
      </c>
      <c r="AJ311" t="str">
        <f t="shared" si="25"/>
        <v>213611107</v>
      </c>
      <c r="AK311">
        <v>0.23613271082627851</v>
      </c>
      <c r="AL311">
        <f>IF(AK311&lt;'Company Market Shares'!$E$4,1,IF(AND(AK311&gt;'Company Market Shares'!$E$4,AK311&lt;'Company Market Shares'!$E$5),2,IF(AND(AK311&gt;'Company Market Shares'!$E$5,AK311&lt;'Company Market Shares'!$E$6),3,IF(AND(AK311&gt;'Company Market Shares'!$E$6,AK311&lt;'Company Market Shares'!$E$7),4,5))))</f>
        <v>1</v>
      </c>
      <c r="AM311">
        <f>VLOOKUP($U311,'Zone Coordinates'!$D$2:$G$2058,2)</f>
        <v>35.437883800000002</v>
      </c>
      <c r="AN311">
        <f t="shared" si="26"/>
        <v>0.61850775224915977</v>
      </c>
      <c r="AO311">
        <f>VLOOKUP($U311,'Zone Coordinates'!$D$2:$G$2058,3)</f>
        <v>136.56314269999999</v>
      </c>
      <c r="AP311">
        <f t="shared" si="27"/>
        <v>2.3834764769858583</v>
      </c>
      <c r="AQ311">
        <f>VLOOKUP($AB311,'Zone Coordinates'!$D$2:$G$2058,2)</f>
        <v>35.801475600000003</v>
      </c>
      <c r="AR311">
        <f t="shared" si="28"/>
        <v>0.62485362629241237</v>
      </c>
      <c r="AS311">
        <f>VLOOKUP($AB311,'Zone Coordinates'!$D$2:$G$2058,3)</f>
        <v>137.6350296</v>
      </c>
      <c r="AT311">
        <f t="shared" si="29"/>
        <v>2.4021844325998538</v>
      </c>
    </row>
    <row r="312" spans="1:46" x14ac:dyDescent="0.25">
      <c r="A312">
        <v>1</v>
      </c>
      <c r="B312">
        <v>23202</v>
      </c>
      <c r="C312">
        <v>1</v>
      </c>
      <c r="D312">
        <v>39</v>
      </c>
      <c r="E312" t="str">
        <f t="shared" si="24"/>
        <v>23202139</v>
      </c>
      <c r="F312">
        <v>23202</v>
      </c>
      <c r="G312">
        <v>1</v>
      </c>
      <c r="H312">
        <v>3</v>
      </c>
      <c r="I312">
        <v>1</v>
      </c>
      <c r="J312">
        <v>1</v>
      </c>
      <c r="K312">
        <v>13</v>
      </c>
      <c r="L312">
        <v>8</v>
      </c>
      <c r="M312">
        <v>80</v>
      </c>
      <c r="N312">
        <v>161</v>
      </c>
      <c r="O312">
        <v>6</v>
      </c>
      <c r="P312">
        <v>480</v>
      </c>
      <c r="Q312">
        <v>4</v>
      </c>
      <c r="R312">
        <v>1</v>
      </c>
      <c r="S312">
        <v>9</v>
      </c>
      <c r="T312">
        <v>7</v>
      </c>
      <c r="U312">
        <v>23202</v>
      </c>
      <c r="V312">
        <v>6</v>
      </c>
      <c r="AB312">
        <v>46218</v>
      </c>
      <c r="AC312">
        <v>6</v>
      </c>
      <c r="AD312">
        <v>1</v>
      </c>
      <c r="AE312">
        <v>12</v>
      </c>
      <c r="AF312">
        <v>4</v>
      </c>
      <c r="AG312">
        <v>1</v>
      </c>
      <c r="AI312">
        <v>2</v>
      </c>
      <c r="AJ312" t="str">
        <f t="shared" si="25"/>
        <v>232021397</v>
      </c>
      <c r="AK312">
        <v>0.69083981927495386</v>
      </c>
      <c r="AL312">
        <f>IF(AK312&lt;'Company Market Shares'!$E$4,1,IF(AND(AK312&gt;'Company Market Shares'!$E$4,AK312&lt;'Company Market Shares'!$E$5),2,IF(AND(AK312&gt;'Company Market Shares'!$E$5,AK312&lt;'Company Market Shares'!$E$6),3,IF(AND(AK312&gt;'Company Market Shares'!$E$6,AK312&lt;'Company Market Shares'!$E$7),4,5))))</f>
        <v>2</v>
      </c>
      <c r="AM312">
        <f>VLOOKUP($U312,'Zone Coordinates'!$D$2:$G$2058,2)</f>
        <v>35.041512900000001</v>
      </c>
      <c r="AN312">
        <f t="shared" si="26"/>
        <v>0.6115897749850665</v>
      </c>
      <c r="AO312">
        <f>VLOOKUP($U312,'Zone Coordinates'!$D$2:$G$2058,3)</f>
        <v>137.42111600000001</v>
      </c>
      <c r="AP312">
        <f t="shared" si="27"/>
        <v>2.3984509359650601</v>
      </c>
      <c r="AQ312">
        <f>VLOOKUP($AB312,'Zone Coordinates'!$D$2:$G$2058,2)</f>
        <v>31.942755500000001</v>
      </c>
      <c r="AR312">
        <f t="shared" si="28"/>
        <v>0.55750625563452749</v>
      </c>
      <c r="AS312">
        <f>VLOOKUP($AB312,'Zone Coordinates'!$D$2:$G$2058,3)</f>
        <v>130.91424979999999</v>
      </c>
      <c r="AT312">
        <f t="shared" si="29"/>
        <v>2.2848846967883278</v>
      </c>
    </row>
    <row r="313" spans="1:46" x14ac:dyDescent="0.25">
      <c r="A313">
        <v>1</v>
      </c>
      <c r="B313">
        <v>23203</v>
      </c>
      <c r="C313">
        <v>2</v>
      </c>
      <c r="D313">
        <v>3002</v>
      </c>
      <c r="E313" t="str">
        <f t="shared" si="24"/>
        <v>2320323002</v>
      </c>
      <c r="F313">
        <v>23203</v>
      </c>
      <c r="G313">
        <v>2</v>
      </c>
      <c r="H313">
        <v>3</v>
      </c>
      <c r="I313">
        <v>1</v>
      </c>
      <c r="J313">
        <v>2</v>
      </c>
      <c r="K313">
        <v>2</v>
      </c>
      <c r="L313">
        <v>1</v>
      </c>
      <c r="M313">
        <v>80</v>
      </c>
      <c r="N313">
        <v>204</v>
      </c>
      <c r="O313">
        <v>10</v>
      </c>
      <c r="P313">
        <v>1200</v>
      </c>
      <c r="Q313">
        <v>4</v>
      </c>
      <c r="R313">
        <v>1</v>
      </c>
      <c r="S313">
        <v>20</v>
      </c>
      <c r="T313">
        <v>9</v>
      </c>
      <c r="U313">
        <v>23109</v>
      </c>
      <c r="V313">
        <v>3</v>
      </c>
      <c r="W313">
        <v>1</v>
      </c>
      <c r="AA313">
        <v>3</v>
      </c>
      <c r="AB313">
        <v>23203</v>
      </c>
      <c r="AC313">
        <v>3</v>
      </c>
      <c r="AJ313" t="str">
        <f t="shared" si="25"/>
        <v>23203230027</v>
      </c>
      <c r="AK313">
        <v>1.4111877406268958E-2</v>
      </c>
      <c r="AL313">
        <f>IF(AK313&lt;'Company Market Shares'!$E$4,1,IF(AND(AK313&gt;'Company Market Shares'!$E$4,AK313&lt;'Company Market Shares'!$E$5),2,IF(AND(AK313&gt;'Company Market Shares'!$E$5,AK313&lt;'Company Market Shares'!$E$6),3,IF(AND(AK313&gt;'Company Market Shares'!$E$6,AK313&lt;'Company Market Shares'!$E$7),4,5))))</f>
        <v>1</v>
      </c>
      <c r="AM313">
        <f>VLOOKUP($U313,'Zone Coordinates'!$D$2:$G$2058,2)</f>
        <v>35.143824100000003</v>
      </c>
      <c r="AN313">
        <f t="shared" si="26"/>
        <v>0.61337544228673302</v>
      </c>
      <c r="AO313">
        <f>VLOOKUP($U313,'Zone Coordinates'!$D$2:$G$2058,3)</f>
        <v>136.91751310000001</v>
      </c>
      <c r="AP313">
        <f t="shared" si="27"/>
        <v>2.3896614072374684</v>
      </c>
      <c r="AQ313">
        <f>VLOOKUP($AB313,'Zone Coordinates'!$D$2:$G$2058,2)</f>
        <v>35.370100100000002</v>
      </c>
      <c r="AR313">
        <f t="shared" si="28"/>
        <v>0.6173247035049757</v>
      </c>
      <c r="AS313">
        <f>VLOOKUP($AB313,'Zone Coordinates'!$D$2:$G$2058,3)</f>
        <v>136.87722289999999</v>
      </c>
      <c r="AT313">
        <f t="shared" si="29"/>
        <v>2.3889582105911811</v>
      </c>
    </row>
    <row r="314" spans="1:46" x14ac:dyDescent="0.25">
      <c r="A314">
        <v>1</v>
      </c>
      <c r="B314">
        <v>23206</v>
      </c>
      <c r="C314">
        <v>4</v>
      </c>
      <c r="D314">
        <v>7001</v>
      </c>
      <c r="E314" t="str">
        <f t="shared" si="24"/>
        <v>2320647001</v>
      </c>
      <c r="F314">
        <v>23206</v>
      </c>
      <c r="G314">
        <v>4</v>
      </c>
      <c r="H314">
        <v>4</v>
      </c>
      <c r="I314">
        <v>3</v>
      </c>
      <c r="J314">
        <v>2</v>
      </c>
      <c r="K314">
        <v>4</v>
      </c>
      <c r="L314">
        <v>4</v>
      </c>
      <c r="M314">
        <v>80</v>
      </c>
      <c r="N314">
        <v>118</v>
      </c>
      <c r="O314">
        <v>4</v>
      </c>
      <c r="P314">
        <v>320</v>
      </c>
      <c r="Q314">
        <v>3</v>
      </c>
      <c r="R314">
        <v>1</v>
      </c>
      <c r="S314">
        <v>8</v>
      </c>
      <c r="T314">
        <v>7</v>
      </c>
      <c r="U314">
        <v>13118</v>
      </c>
      <c r="V314">
        <v>5</v>
      </c>
      <c r="W314">
        <v>1</v>
      </c>
      <c r="X314">
        <v>20</v>
      </c>
      <c r="AB314">
        <v>23206</v>
      </c>
      <c r="AC314">
        <v>5</v>
      </c>
      <c r="AJ314" t="str">
        <f t="shared" si="25"/>
        <v>23206470017</v>
      </c>
      <c r="AK314">
        <v>0.90477396928574894</v>
      </c>
      <c r="AL314">
        <f>IF(AK314&lt;'Company Market Shares'!$E$4,1,IF(AND(AK314&gt;'Company Market Shares'!$E$4,AK314&lt;'Company Market Shares'!$E$5),2,IF(AND(AK314&gt;'Company Market Shares'!$E$5,AK314&lt;'Company Market Shares'!$E$6),3,IF(AND(AK314&gt;'Company Market Shares'!$E$6,AK314&lt;'Company Market Shares'!$E$7),4,5))))</f>
        <v>3</v>
      </c>
      <c r="AM314">
        <f>VLOOKUP($U314,'Zone Coordinates'!$D$2:$G$2058,2)</f>
        <v>35.754821399999997</v>
      </c>
      <c r="AN314">
        <f t="shared" si="26"/>
        <v>0.62403935689252843</v>
      </c>
      <c r="AO314">
        <f>VLOOKUP($U314,'Zone Coordinates'!$D$2:$G$2058,3)</f>
        <v>139.81465890000001</v>
      </c>
      <c r="AP314">
        <f t="shared" si="27"/>
        <v>2.4402261403577934</v>
      </c>
      <c r="AQ314">
        <f>VLOOKUP($AB314,'Zone Coordinates'!$D$2:$G$2058,2)</f>
        <v>35.339554399999997</v>
      </c>
      <c r="AR314">
        <f t="shared" si="28"/>
        <v>0.61679158046764915</v>
      </c>
      <c r="AS314">
        <f>VLOOKUP($AB314,'Zone Coordinates'!$D$2:$G$2058,3)</f>
        <v>137.09756680000001</v>
      </c>
      <c r="AT314">
        <f t="shared" si="29"/>
        <v>2.3928039371328662</v>
      </c>
    </row>
    <row r="315" spans="1:46" x14ac:dyDescent="0.25">
      <c r="A315">
        <v>1</v>
      </c>
      <c r="B315">
        <v>23230</v>
      </c>
      <c r="C315">
        <v>1</v>
      </c>
      <c r="D315">
        <v>14</v>
      </c>
      <c r="E315" t="str">
        <f t="shared" si="24"/>
        <v>23230114</v>
      </c>
      <c r="F315">
        <v>23230</v>
      </c>
      <c r="G315">
        <v>1</v>
      </c>
      <c r="H315">
        <v>3</v>
      </c>
      <c r="I315">
        <v>1</v>
      </c>
      <c r="J315">
        <v>1</v>
      </c>
      <c r="K315">
        <v>9</v>
      </c>
      <c r="L315">
        <v>4</v>
      </c>
      <c r="M315">
        <v>80</v>
      </c>
      <c r="N315">
        <v>161</v>
      </c>
      <c r="O315">
        <v>6</v>
      </c>
      <c r="P315">
        <v>480</v>
      </c>
      <c r="Q315">
        <v>4</v>
      </c>
      <c r="R315">
        <v>1</v>
      </c>
      <c r="S315">
        <v>8</v>
      </c>
      <c r="T315">
        <v>7</v>
      </c>
      <c r="U315">
        <v>23230</v>
      </c>
      <c r="V315">
        <v>3</v>
      </c>
      <c r="AB315">
        <v>23000</v>
      </c>
      <c r="AC315">
        <v>3</v>
      </c>
      <c r="AE315">
        <v>21</v>
      </c>
      <c r="AF315">
        <v>7</v>
      </c>
      <c r="AG315">
        <v>1</v>
      </c>
      <c r="AI315">
        <v>4</v>
      </c>
      <c r="AJ315" t="str">
        <f t="shared" si="25"/>
        <v>232301147</v>
      </c>
      <c r="AK315">
        <v>0.52448114462461637</v>
      </c>
      <c r="AL315">
        <f>IF(AK315&lt;'Company Market Shares'!$E$4,1,IF(AND(AK315&gt;'Company Market Shares'!$E$4,AK315&lt;'Company Market Shares'!$E$5),2,IF(AND(AK315&gt;'Company Market Shares'!$E$5,AK315&lt;'Company Market Shares'!$E$6),3,IF(AND(AK315&gt;'Company Market Shares'!$E$6,AK315&lt;'Company Market Shares'!$E$7),4,5))))</f>
        <v>2</v>
      </c>
      <c r="AM315">
        <f>VLOOKUP($U315,'Zone Coordinates'!$D$2:$G$2058,2)</f>
        <v>35.169037600000003</v>
      </c>
      <c r="AN315">
        <f t="shared" si="26"/>
        <v>0.61381550087768455</v>
      </c>
      <c r="AO315">
        <f>VLOOKUP($U315,'Zone Coordinates'!$D$2:$G$2058,3)</f>
        <v>137.09878850000001</v>
      </c>
      <c r="AP315">
        <f t="shared" si="27"/>
        <v>2.3928252598203379</v>
      </c>
      <c r="AQ315">
        <f>VLOOKUP($AB315,'Zone Coordinates'!$D$2:$G$2058,2)</f>
        <v>35.136727399999998</v>
      </c>
      <c r="AR315">
        <f t="shared" si="28"/>
        <v>0.61325158150570658</v>
      </c>
      <c r="AS315">
        <f>VLOOKUP($AB315,'Zone Coordinates'!$D$2:$G$2058,3)</f>
        <v>136.93514300000001</v>
      </c>
      <c r="AT315">
        <f t="shared" si="29"/>
        <v>2.3899691070392657</v>
      </c>
    </row>
    <row r="316" spans="1:46" x14ac:dyDescent="0.25">
      <c r="A316">
        <v>1</v>
      </c>
      <c r="B316">
        <v>23230</v>
      </c>
      <c r="C316">
        <v>1</v>
      </c>
      <c r="D316">
        <v>14</v>
      </c>
      <c r="E316" t="str">
        <f t="shared" si="24"/>
        <v>23230114</v>
      </c>
      <c r="F316">
        <v>23230</v>
      </c>
      <c r="G316">
        <v>1</v>
      </c>
      <c r="H316">
        <v>3</v>
      </c>
      <c r="I316">
        <v>1</v>
      </c>
      <c r="J316">
        <v>1</v>
      </c>
      <c r="K316">
        <v>9</v>
      </c>
      <c r="L316">
        <v>5</v>
      </c>
      <c r="M316">
        <v>80</v>
      </c>
      <c r="N316">
        <v>161</v>
      </c>
      <c r="O316">
        <v>6</v>
      </c>
      <c r="P316">
        <v>480</v>
      </c>
      <c r="Q316">
        <v>4</v>
      </c>
      <c r="R316">
        <v>1</v>
      </c>
      <c r="S316">
        <v>8</v>
      </c>
      <c r="T316">
        <v>7</v>
      </c>
      <c r="U316">
        <v>23230</v>
      </c>
      <c r="V316">
        <v>4</v>
      </c>
      <c r="AB316">
        <v>21000</v>
      </c>
      <c r="AC316">
        <v>4</v>
      </c>
      <c r="AE316">
        <v>21</v>
      </c>
      <c r="AF316">
        <v>7</v>
      </c>
      <c r="AG316">
        <v>1</v>
      </c>
      <c r="AI316">
        <v>4</v>
      </c>
      <c r="AJ316" t="str">
        <f t="shared" si="25"/>
        <v>232301147</v>
      </c>
      <c r="AK316">
        <v>0.54947563433396995</v>
      </c>
      <c r="AL316">
        <f>IF(AK316&lt;'Company Market Shares'!$E$4,1,IF(AND(AK316&gt;'Company Market Shares'!$E$4,AK316&lt;'Company Market Shares'!$E$5),2,IF(AND(AK316&gt;'Company Market Shares'!$E$5,AK316&lt;'Company Market Shares'!$E$6),3,IF(AND(AK316&gt;'Company Market Shares'!$E$6,AK316&lt;'Company Market Shares'!$E$7),4,5))))</f>
        <v>2</v>
      </c>
      <c r="AM316">
        <f>VLOOKUP($U316,'Zone Coordinates'!$D$2:$G$2058,2)</f>
        <v>35.169037600000003</v>
      </c>
      <c r="AN316">
        <f t="shared" si="26"/>
        <v>0.61381550087768455</v>
      </c>
      <c r="AO316">
        <f>VLOOKUP($U316,'Zone Coordinates'!$D$2:$G$2058,3)</f>
        <v>137.09878850000001</v>
      </c>
      <c r="AP316">
        <f t="shared" si="27"/>
        <v>2.3928252598203379</v>
      </c>
      <c r="AQ316">
        <f>VLOOKUP($AB316,'Zone Coordinates'!$D$2:$G$2058,2)</f>
        <v>35.543131000000002</v>
      </c>
      <c r="AR316">
        <f t="shared" si="28"/>
        <v>0.62034466241766473</v>
      </c>
      <c r="AS316">
        <f>VLOOKUP($AB316,'Zone Coordinates'!$D$2:$G$2058,3)</f>
        <v>136.8861857</v>
      </c>
      <c r="AT316">
        <f t="shared" si="29"/>
        <v>2.3891146409613788</v>
      </c>
    </row>
    <row r="317" spans="1:46" x14ac:dyDescent="0.25">
      <c r="A317">
        <v>1</v>
      </c>
      <c r="B317">
        <v>23230</v>
      </c>
      <c r="C317">
        <v>1</v>
      </c>
      <c r="D317">
        <v>14</v>
      </c>
      <c r="E317" t="str">
        <f t="shared" si="24"/>
        <v>23230114</v>
      </c>
      <c r="F317">
        <v>23230</v>
      </c>
      <c r="G317">
        <v>1</v>
      </c>
      <c r="H317">
        <v>3</v>
      </c>
      <c r="I317">
        <v>1</v>
      </c>
      <c r="J317">
        <v>1</v>
      </c>
      <c r="K317">
        <v>9</v>
      </c>
      <c r="L317">
        <v>6</v>
      </c>
      <c r="M317">
        <v>80</v>
      </c>
      <c r="N317">
        <v>161</v>
      </c>
      <c r="O317">
        <v>6</v>
      </c>
      <c r="P317">
        <v>480</v>
      </c>
      <c r="Q317">
        <v>4</v>
      </c>
      <c r="R317">
        <v>1</v>
      </c>
      <c r="S317">
        <v>8</v>
      </c>
      <c r="T317">
        <v>7</v>
      </c>
      <c r="U317">
        <v>23230</v>
      </c>
      <c r="V317">
        <v>4</v>
      </c>
      <c r="AB317">
        <v>24000</v>
      </c>
      <c r="AC317">
        <v>4</v>
      </c>
      <c r="AE317">
        <v>21</v>
      </c>
      <c r="AF317">
        <v>7</v>
      </c>
      <c r="AG317">
        <v>1</v>
      </c>
      <c r="AI317">
        <v>4</v>
      </c>
      <c r="AJ317" t="str">
        <f t="shared" si="25"/>
        <v>232301147</v>
      </c>
      <c r="AK317">
        <v>0.87168918970795251</v>
      </c>
      <c r="AL317">
        <f>IF(AK317&lt;'Company Market Shares'!$E$4,1,IF(AND(AK317&gt;'Company Market Shares'!$E$4,AK317&lt;'Company Market Shares'!$E$5),2,IF(AND(AK317&gt;'Company Market Shares'!$E$5,AK317&lt;'Company Market Shares'!$E$6),3,IF(AND(AK317&gt;'Company Market Shares'!$E$6,AK317&lt;'Company Market Shares'!$E$7),4,5))))</f>
        <v>3</v>
      </c>
      <c r="AM317">
        <f>VLOOKUP($U317,'Zone Coordinates'!$D$2:$G$2058,2)</f>
        <v>35.169037600000003</v>
      </c>
      <c r="AN317">
        <f t="shared" si="26"/>
        <v>0.61381550087768455</v>
      </c>
      <c r="AO317">
        <f>VLOOKUP($U317,'Zone Coordinates'!$D$2:$G$2058,3)</f>
        <v>137.09878850000001</v>
      </c>
      <c r="AP317">
        <f t="shared" si="27"/>
        <v>2.3928252598203379</v>
      </c>
      <c r="AQ317">
        <f>VLOOKUP($AB317,'Zone Coordinates'!$D$2:$G$2058,2)</f>
        <v>34.844355800000002</v>
      </c>
      <c r="AR317">
        <f t="shared" si="28"/>
        <v>0.60814873444638284</v>
      </c>
      <c r="AS317">
        <f>VLOOKUP($AB317,'Zone Coordinates'!$D$2:$G$2058,3)</f>
        <v>136.57044719999999</v>
      </c>
      <c r="AT317">
        <f t="shared" si="29"/>
        <v>2.3836039645610705</v>
      </c>
    </row>
    <row r="318" spans="1:46" x14ac:dyDescent="0.25">
      <c r="A318">
        <v>1</v>
      </c>
      <c r="B318">
        <v>24210</v>
      </c>
      <c r="C318">
        <v>2</v>
      </c>
      <c r="D318">
        <v>3001</v>
      </c>
      <c r="E318" t="str">
        <f t="shared" si="24"/>
        <v>2421023001</v>
      </c>
      <c r="F318">
        <v>24210</v>
      </c>
      <c r="G318">
        <v>2</v>
      </c>
      <c r="H318">
        <v>3</v>
      </c>
      <c r="I318">
        <v>1</v>
      </c>
      <c r="J318">
        <v>2</v>
      </c>
      <c r="K318">
        <v>17</v>
      </c>
      <c r="L318">
        <v>12</v>
      </c>
      <c r="M318">
        <v>80</v>
      </c>
      <c r="N318">
        <v>171</v>
      </c>
      <c r="O318">
        <v>9</v>
      </c>
      <c r="P318">
        <v>720</v>
      </c>
      <c r="Q318">
        <v>4</v>
      </c>
      <c r="R318">
        <v>1</v>
      </c>
      <c r="S318">
        <v>9</v>
      </c>
      <c r="T318">
        <v>7</v>
      </c>
      <c r="U318">
        <v>33205</v>
      </c>
      <c r="V318">
        <v>6</v>
      </c>
      <c r="W318">
        <v>1</v>
      </c>
      <c r="X318">
        <v>11</v>
      </c>
      <c r="Y318">
        <v>8</v>
      </c>
      <c r="Z318">
        <v>2</v>
      </c>
      <c r="AA318">
        <v>2</v>
      </c>
      <c r="AB318">
        <v>24210</v>
      </c>
      <c r="AC318">
        <v>6</v>
      </c>
      <c r="AJ318" t="str">
        <f t="shared" si="25"/>
        <v>24210230017</v>
      </c>
      <c r="AK318">
        <v>0.11446330502910429</v>
      </c>
      <c r="AL318">
        <f>IF(AK318&lt;'Company Market Shares'!$E$4,1,IF(AND(AK318&gt;'Company Market Shares'!$E$4,AK318&lt;'Company Market Shares'!$E$5),2,IF(AND(AK318&gt;'Company Market Shares'!$E$5,AK318&lt;'Company Market Shares'!$E$6),3,IF(AND(AK318&gt;'Company Market Shares'!$E$6,AK318&lt;'Company Market Shares'!$E$7),4,5))))</f>
        <v>1</v>
      </c>
      <c r="AM318">
        <f>VLOOKUP($U318,'Zone Coordinates'!$D$2:$G$2058,2)</f>
        <v>34.603586999999997</v>
      </c>
      <c r="AN318">
        <f t="shared" si="26"/>
        <v>0.60394652615030708</v>
      </c>
      <c r="AO318">
        <f>VLOOKUP($U318,'Zone Coordinates'!$D$2:$G$2058,3)</f>
        <v>133.59406179999999</v>
      </c>
      <c r="AP318">
        <f t="shared" si="27"/>
        <v>2.3316562395227822</v>
      </c>
      <c r="AQ318">
        <f>VLOOKUP($AB318,'Zone Coordinates'!$D$2:$G$2058,2)</f>
        <v>34.953103300000002</v>
      </c>
      <c r="AR318">
        <f t="shared" si="28"/>
        <v>0.61004673637469531</v>
      </c>
      <c r="AS318">
        <f>VLOOKUP($AB318,'Zone Coordinates'!$D$2:$G$2058,3)</f>
        <v>136.49635129999999</v>
      </c>
      <c r="AT318">
        <f t="shared" si="29"/>
        <v>2.3823107471438418</v>
      </c>
    </row>
    <row r="319" spans="1:46" x14ac:dyDescent="0.25">
      <c r="A319">
        <v>1</v>
      </c>
      <c r="B319">
        <v>24210</v>
      </c>
      <c r="C319">
        <v>2</v>
      </c>
      <c r="D319">
        <v>3001</v>
      </c>
      <c r="E319" t="str">
        <f t="shared" si="24"/>
        <v>2421023001</v>
      </c>
      <c r="F319">
        <v>24210</v>
      </c>
      <c r="G319">
        <v>2</v>
      </c>
      <c r="H319">
        <v>3</v>
      </c>
      <c r="I319">
        <v>1</v>
      </c>
      <c r="J319">
        <v>2</v>
      </c>
      <c r="K319">
        <v>17</v>
      </c>
      <c r="L319">
        <v>15</v>
      </c>
      <c r="M319">
        <v>85</v>
      </c>
      <c r="N319">
        <v>171</v>
      </c>
      <c r="O319">
        <v>9</v>
      </c>
      <c r="P319">
        <v>765</v>
      </c>
      <c r="Q319">
        <v>4</v>
      </c>
      <c r="R319">
        <v>1</v>
      </c>
      <c r="S319">
        <v>9</v>
      </c>
      <c r="T319">
        <v>7</v>
      </c>
      <c r="U319">
        <v>25214</v>
      </c>
      <c r="V319">
        <v>6</v>
      </c>
      <c r="W319">
        <v>1</v>
      </c>
      <c r="X319">
        <v>11</v>
      </c>
      <c r="Y319">
        <v>8</v>
      </c>
      <c r="Z319">
        <v>2</v>
      </c>
      <c r="AA319">
        <v>2</v>
      </c>
      <c r="AB319">
        <v>24210</v>
      </c>
      <c r="AC319">
        <v>6</v>
      </c>
      <c r="AJ319" t="str">
        <f t="shared" si="25"/>
        <v>24210230017</v>
      </c>
      <c r="AK319">
        <v>0.48964705975292078</v>
      </c>
      <c r="AL319">
        <f>IF(AK319&lt;'Company Market Shares'!$E$4,1,IF(AND(AK319&gt;'Company Market Shares'!$E$4,AK319&lt;'Company Market Shares'!$E$5),2,IF(AND(AK319&gt;'Company Market Shares'!$E$5,AK319&lt;'Company Market Shares'!$E$6),3,IF(AND(AK319&gt;'Company Market Shares'!$E$6,AK319&lt;'Company Market Shares'!$E$7),4,5))))</f>
        <v>2</v>
      </c>
      <c r="AM319">
        <f>VLOOKUP($U319,'Zone Coordinates'!$D$2:$G$2058,2)</f>
        <v>35.559709599999998</v>
      </c>
      <c r="AN319">
        <f t="shared" si="26"/>
        <v>0.62063401357303571</v>
      </c>
      <c r="AO319">
        <f>VLOOKUP($U319,'Zone Coordinates'!$D$2:$G$2058,3)</f>
        <v>136.4446562</v>
      </c>
      <c r="AP319">
        <f t="shared" si="27"/>
        <v>2.3814084974416945</v>
      </c>
      <c r="AQ319">
        <f>VLOOKUP($AB319,'Zone Coordinates'!$D$2:$G$2058,2)</f>
        <v>34.953103300000002</v>
      </c>
      <c r="AR319">
        <f t="shared" si="28"/>
        <v>0.61004673637469531</v>
      </c>
      <c r="AS319">
        <f>VLOOKUP($AB319,'Zone Coordinates'!$D$2:$G$2058,3)</f>
        <v>136.49635129999999</v>
      </c>
      <c r="AT319">
        <f t="shared" si="29"/>
        <v>2.3823107471438418</v>
      </c>
    </row>
    <row r="320" spans="1:46" x14ac:dyDescent="0.25">
      <c r="A320">
        <v>1</v>
      </c>
      <c r="B320">
        <v>23110</v>
      </c>
      <c r="C320">
        <v>1</v>
      </c>
      <c r="D320">
        <v>106</v>
      </c>
      <c r="E320" t="str">
        <f t="shared" si="24"/>
        <v>231101106</v>
      </c>
      <c r="F320">
        <v>23110</v>
      </c>
      <c r="G320">
        <v>1</v>
      </c>
      <c r="H320">
        <v>2</v>
      </c>
      <c r="I320">
        <v>1</v>
      </c>
      <c r="J320">
        <v>2</v>
      </c>
      <c r="K320">
        <v>32</v>
      </c>
      <c r="L320">
        <v>29</v>
      </c>
      <c r="M320">
        <v>90</v>
      </c>
      <c r="N320">
        <v>147</v>
      </c>
      <c r="O320">
        <v>6</v>
      </c>
      <c r="P320">
        <v>540</v>
      </c>
      <c r="Q320">
        <v>4</v>
      </c>
      <c r="R320">
        <v>1</v>
      </c>
      <c r="S320">
        <v>20</v>
      </c>
      <c r="T320">
        <v>9</v>
      </c>
      <c r="U320">
        <v>36000</v>
      </c>
      <c r="V320">
        <v>6</v>
      </c>
      <c r="W320">
        <v>1</v>
      </c>
      <c r="X320">
        <v>4</v>
      </c>
      <c r="Y320">
        <v>1</v>
      </c>
      <c r="Z320">
        <v>1</v>
      </c>
      <c r="AA320">
        <v>3</v>
      </c>
      <c r="AB320">
        <v>23110</v>
      </c>
      <c r="AC320">
        <v>6</v>
      </c>
      <c r="AJ320" t="str">
        <f t="shared" si="25"/>
        <v>2311011067</v>
      </c>
      <c r="AK320">
        <v>0.32817425802725875</v>
      </c>
      <c r="AL320">
        <f>IF(AK320&lt;'Company Market Shares'!$E$4,1,IF(AND(AK320&gt;'Company Market Shares'!$E$4,AK320&lt;'Company Market Shares'!$E$5),2,IF(AND(AK320&gt;'Company Market Shares'!$E$5,AK320&lt;'Company Market Shares'!$E$6),3,IF(AND(AK320&gt;'Company Market Shares'!$E$6,AK320&lt;'Company Market Shares'!$E$7),4,5))))</f>
        <v>1</v>
      </c>
      <c r="AM320">
        <f>VLOOKUP($U320,'Zone Coordinates'!$D$2:$G$2058,2)</f>
        <v>34.129535500000003</v>
      </c>
      <c r="AN320">
        <f t="shared" si="26"/>
        <v>0.59567276665128921</v>
      </c>
      <c r="AO320">
        <f>VLOOKUP($U320,'Zone Coordinates'!$D$2:$G$2058,3)</f>
        <v>134.60697759999999</v>
      </c>
      <c r="AP320">
        <f t="shared" si="27"/>
        <v>2.3493349552782545</v>
      </c>
      <c r="AQ320">
        <f>VLOOKUP($AB320,'Zone Coordinates'!$D$2:$G$2058,2)</f>
        <v>35.168336500000002</v>
      </c>
      <c r="AR320">
        <f t="shared" si="28"/>
        <v>0.61380326437429877</v>
      </c>
      <c r="AS320">
        <f>VLOOKUP($AB320,'Zone Coordinates'!$D$2:$G$2058,3)</f>
        <v>136.89852490000001</v>
      </c>
      <c r="AT320">
        <f t="shared" si="29"/>
        <v>2.389330000628441</v>
      </c>
    </row>
    <row r="321" spans="1:46" x14ac:dyDescent="0.25">
      <c r="A321">
        <v>1</v>
      </c>
      <c r="B321">
        <v>23202</v>
      </c>
      <c r="C321">
        <v>1</v>
      </c>
      <c r="D321">
        <v>39</v>
      </c>
      <c r="E321" t="str">
        <f t="shared" si="24"/>
        <v>23202139</v>
      </c>
      <c r="F321">
        <v>23202</v>
      </c>
      <c r="G321">
        <v>1</v>
      </c>
      <c r="H321">
        <v>3</v>
      </c>
      <c r="I321">
        <v>1</v>
      </c>
      <c r="J321">
        <v>1</v>
      </c>
      <c r="K321">
        <v>13</v>
      </c>
      <c r="L321">
        <v>11</v>
      </c>
      <c r="M321">
        <v>90</v>
      </c>
      <c r="N321">
        <v>161</v>
      </c>
      <c r="O321">
        <v>6</v>
      </c>
      <c r="P321">
        <v>540</v>
      </c>
      <c r="Q321">
        <v>4</v>
      </c>
      <c r="R321">
        <v>1</v>
      </c>
      <c r="S321">
        <v>9</v>
      </c>
      <c r="T321">
        <v>7</v>
      </c>
      <c r="U321">
        <v>23202</v>
      </c>
      <c r="V321">
        <v>6</v>
      </c>
      <c r="AB321">
        <v>40219</v>
      </c>
      <c r="AC321">
        <v>6</v>
      </c>
      <c r="AD321">
        <v>1</v>
      </c>
      <c r="AE321">
        <v>12</v>
      </c>
      <c r="AF321">
        <v>4</v>
      </c>
      <c r="AG321">
        <v>1</v>
      </c>
      <c r="AI321">
        <v>2</v>
      </c>
      <c r="AJ321" t="str">
        <f t="shared" si="25"/>
        <v>232021397</v>
      </c>
      <c r="AK321">
        <v>0.33455803606477008</v>
      </c>
      <c r="AL321">
        <f>IF(AK321&lt;'Company Market Shares'!$E$4,1,IF(AND(AK321&gt;'Company Market Shares'!$E$4,AK321&lt;'Company Market Shares'!$E$5),2,IF(AND(AK321&gt;'Company Market Shares'!$E$5,AK321&lt;'Company Market Shares'!$E$6),3,IF(AND(AK321&gt;'Company Market Shares'!$E$6,AK321&lt;'Company Market Shares'!$E$7),4,5))))</f>
        <v>1</v>
      </c>
      <c r="AM321">
        <f>VLOOKUP($U321,'Zone Coordinates'!$D$2:$G$2058,2)</f>
        <v>35.041512900000001</v>
      </c>
      <c r="AN321">
        <f t="shared" si="26"/>
        <v>0.6115897749850665</v>
      </c>
      <c r="AO321">
        <f>VLOOKUP($U321,'Zone Coordinates'!$D$2:$G$2058,3)</f>
        <v>137.42111600000001</v>
      </c>
      <c r="AP321">
        <f t="shared" si="27"/>
        <v>2.3984509359650601</v>
      </c>
      <c r="AQ321">
        <f>VLOOKUP($AB321,'Zone Coordinates'!$D$2:$G$2058,2)</f>
        <v>33.563554500000002</v>
      </c>
      <c r="AR321">
        <f t="shared" si="28"/>
        <v>0.58579453469755915</v>
      </c>
      <c r="AS321">
        <f>VLOOKUP($AB321,'Zone Coordinates'!$D$2:$G$2058,3)</f>
        <v>130.51475239999999</v>
      </c>
      <c r="AT321">
        <f t="shared" si="29"/>
        <v>2.2779121518051708</v>
      </c>
    </row>
    <row r="322" spans="1:46" x14ac:dyDescent="0.25">
      <c r="A322">
        <v>1</v>
      </c>
      <c r="B322">
        <v>23215</v>
      </c>
      <c r="C322">
        <v>1</v>
      </c>
      <c r="D322">
        <v>1</v>
      </c>
      <c r="E322" t="str">
        <f t="shared" ref="E322:E385" si="30">CONCATENATE(B322,C322,D322)</f>
        <v>2321511</v>
      </c>
      <c r="F322">
        <v>23215</v>
      </c>
      <c r="G322">
        <v>1</v>
      </c>
      <c r="H322">
        <v>2</v>
      </c>
      <c r="I322">
        <v>1</v>
      </c>
      <c r="J322">
        <v>3</v>
      </c>
      <c r="K322">
        <v>14</v>
      </c>
      <c r="L322">
        <v>13</v>
      </c>
      <c r="M322">
        <v>90</v>
      </c>
      <c r="Q322">
        <v>4</v>
      </c>
      <c r="R322">
        <v>1</v>
      </c>
      <c r="S322">
        <v>14</v>
      </c>
      <c r="T322">
        <v>4</v>
      </c>
      <c r="U322">
        <v>17207</v>
      </c>
      <c r="X322">
        <v>20</v>
      </c>
      <c r="Y322">
        <v>23</v>
      </c>
      <c r="Z322">
        <v>4</v>
      </c>
      <c r="AA322">
        <v>2</v>
      </c>
      <c r="AB322">
        <v>33203</v>
      </c>
      <c r="AD322">
        <v>1</v>
      </c>
      <c r="AE322">
        <v>20</v>
      </c>
      <c r="AF322">
        <v>23</v>
      </c>
      <c r="AG322">
        <v>4</v>
      </c>
      <c r="AI322">
        <v>2</v>
      </c>
      <c r="AJ322" t="str">
        <f t="shared" si="25"/>
        <v>23215117</v>
      </c>
      <c r="AK322">
        <v>0.52860819086258237</v>
      </c>
      <c r="AL322">
        <f>IF(AK322&lt;'Company Market Shares'!$E$4,1,IF(AND(AK322&gt;'Company Market Shares'!$E$4,AK322&lt;'Company Market Shares'!$E$5),2,IF(AND(AK322&gt;'Company Market Shares'!$E$5,AK322&lt;'Company Market Shares'!$E$6),3,IF(AND(AK322&gt;'Company Market Shares'!$E$6,AK322&lt;'Company Market Shares'!$E$7),4,5))))</f>
        <v>2</v>
      </c>
      <c r="AM322">
        <f>VLOOKUP($U322,'Zone Coordinates'!$D$2:$G$2058,2)</f>
        <v>36.967598199999998</v>
      </c>
      <c r="AN322">
        <f t="shared" si="26"/>
        <v>0.6452063051443292</v>
      </c>
      <c r="AO322">
        <f>VLOOKUP($U322,'Zone Coordinates'!$D$2:$G$2058,3)</f>
        <v>136.88573600000001</v>
      </c>
      <c r="AP322">
        <f t="shared" si="27"/>
        <v>2.3891067922157325</v>
      </c>
      <c r="AQ322">
        <f>VLOOKUP($AB322,'Zone Coordinates'!$D$2:$G$2058,2)</f>
        <v>35.307351199999999</v>
      </c>
      <c r="AR322">
        <f t="shared" si="28"/>
        <v>0.61622952859797087</v>
      </c>
      <c r="AS322">
        <f>VLOOKUP($AB322,'Zone Coordinates'!$D$2:$G$2058,3)</f>
        <v>134.16889459999999</v>
      </c>
      <c r="AT322">
        <f t="shared" si="29"/>
        <v>2.3416889645312402</v>
      </c>
    </row>
    <row r="323" spans="1:46" x14ac:dyDescent="0.25">
      <c r="A323">
        <v>1</v>
      </c>
      <c r="B323">
        <v>24210</v>
      </c>
      <c r="C323">
        <v>2</v>
      </c>
      <c r="D323">
        <v>3001</v>
      </c>
      <c r="E323" t="str">
        <f t="shared" si="30"/>
        <v>2421023001</v>
      </c>
      <c r="F323">
        <v>24210</v>
      </c>
      <c r="G323">
        <v>2</v>
      </c>
      <c r="H323">
        <v>3</v>
      </c>
      <c r="I323">
        <v>1</v>
      </c>
      <c r="J323">
        <v>1</v>
      </c>
      <c r="K323">
        <v>25</v>
      </c>
      <c r="L323">
        <v>12</v>
      </c>
      <c r="M323">
        <v>90</v>
      </c>
      <c r="N323">
        <v>150</v>
      </c>
      <c r="O323">
        <v>7</v>
      </c>
      <c r="P323">
        <v>630</v>
      </c>
      <c r="Q323">
        <v>4</v>
      </c>
      <c r="R323">
        <v>1</v>
      </c>
      <c r="S323">
        <v>9</v>
      </c>
      <c r="T323">
        <v>7</v>
      </c>
      <c r="U323">
        <v>24210</v>
      </c>
      <c r="V323">
        <v>3</v>
      </c>
      <c r="AB323">
        <v>24204</v>
      </c>
      <c r="AC323">
        <v>3</v>
      </c>
      <c r="AD323">
        <v>1</v>
      </c>
      <c r="AE323">
        <v>11</v>
      </c>
      <c r="AF323">
        <v>8</v>
      </c>
      <c r="AG323">
        <v>2</v>
      </c>
      <c r="AI323">
        <v>3</v>
      </c>
      <c r="AJ323" t="str">
        <f t="shared" ref="AJ323:AJ386" si="31">CONCATENATE(E323,7)</f>
        <v>24210230017</v>
      </c>
      <c r="AK323">
        <v>0.63224884332135878</v>
      </c>
      <c r="AL323">
        <f>IF(AK323&lt;'Company Market Shares'!$E$4,1,IF(AND(AK323&gt;'Company Market Shares'!$E$4,AK323&lt;'Company Market Shares'!$E$5),2,IF(AND(AK323&gt;'Company Market Shares'!$E$5,AK323&lt;'Company Market Shares'!$E$6),3,IF(AND(AK323&gt;'Company Market Shares'!$E$6,AK323&lt;'Company Market Shares'!$E$7),4,5))))</f>
        <v>2</v>
      </c>
      <c r="AM323">
        <f>VLOOKUP($U323,'Zone Coordinates'!$D$2:$G$2058,2)</f>
        <v>34.953103300000002</v>
      </c>
      <c r="AN323">
        <f t="shared" ref="AN323:AN386" si="32">(AM323*PI())/180</f>
        <v>0.61004673637469531</v>
      </c>
      <c r="AO323">
        <f>VLOOKUP($U323,'Zone Coordinates'!$D$2:$G$2058,3)</f>
        <v>136.49635129999999</v>
      </c>
      <c r="AP323">
        <f t="shared" ref="AP323:AP386" si="33">(AO323*PI())/180</f>
        <v>2.3823107471438418</v>
      </c>
      <c r="AQ323">
        <f>VLOOKUP($AB323,'Zone Coordinates'!$D$2:$G$2058,2)</f>
        <v>34.651500890000001</v>
      </c>
      <c r="AR323">
        <f t="shared" ref="AR323:AR386" si="34">(AQ323*PI())/180</f>
        <v>0.60478278128824547</v>
      </c>
      <c r="AS323">
        <f>VLOOKUP($AB323,'Zone Coordinates'!$D$2:$G$2058,3)</f>
        <v>136.6166806</v>
      </c>
      <c r="AT323">
        <f t="shared" ref="AT323:AT386" si="35">(AS323*PI())/180</f>
        <v>2.3844108896154621</v>
      </c>
    </row>
    <row r="324" spans="1:46" x14ac:dyDescent="0.25">
      <c r="A324">
        <v>1</v>
      </c>
      <c r="B324">
        <v>24210</v>
      </c>
      <c r="C324">
        <v>2</v>
      </c>
      <c r="D324">
        <v>3001</v>
      </c>
      <c r="E324" t="str">
        <f t="shared" si="30"/>
        <v>2421023001</v>
      </c>
      <c r="F324">
        <v>24210</v>
      </c>
      <c r="G324">
        <v>2</v>
      </c>
      <c r="H324">
        <v>3</v>
      </c>
      <c r="I324">
        <v>1</v>
      </c>
      <c r="J324">
        <v>1</v>
      </c>
      <c r="K324">
        <v>25</v>
      </c>
      <c r="L324">
        <v>25</v>
      </c>
      <c r="M324">
        <v>90</v>
      </c>
      <c r="N324">
        <v>150</v>
      </c>
      <c r="O324">
        <v>7</v>
      </c>
      <c r="P324">
        <v>630</v>
      </c>
      <c r="Q324">
        <v>4</v>
      </c>
      <c r="R324">
        <v>1</v>
      </c>
      <c r="S324">
        <v>9</v>
      </c>
      <c r="T324">
        <v>7</v>
      </c>
      <c r="U324">
        <v>24210</v>
      </c>
      <c r="V324">
        <v>5</v>
      </c>
      <c r="AB324">
        <v>11103</v>
      </c>
      <c r="AC324">
        <v>5</v>
      </c>
      <c r="AD324">
        <v>1</v>
      </c>
      <c r="AE324">
        <v>11</v>
      </c>
      <c r="AF324">
        <v>8</v>
      </c>
      <c r="AG324">
        <v>2</v>
      </c>
      <c r="AI324">
        <v>3</v>
      </c>
      <c r="AJ324" t="str">
        <f t="shared" si="31"/>
        <v>24210230017</v>
      </c>
      <c r="AK324">
        <v>0.3289541539028642</v>
      </c>
      <c r="AL324">
        <f>IF(AK324&lt;'Company Market Shares'!$E$4,1,IF(AND(AK324&gt;'Company Market Shares'!$E$4,AK324&lt;'Company Market Shares'!$E$5),2,IF(AND(AK324&gt;'Company Market Shares'!$E$5,AK324&lt;'Company Market Shares'!$E$6),3,IF(AND(AK324&gt;'Company Market Shares'!$E$6,AK324&lt;'Company Market Shares'!$E$7),4,5))))</f>
        <v>1</v>
      </c>
      <c r="AM324">
        <f>VLOOKUP($U324,'Zone Coordinates'!$D$2:$G$2058,2)</f>
        <v>34.953103300000002</v>
      </c>
      <c r="AN324">
        <f t="shared" si="32"/>
        <v>0.61004673637469531</v>
      </c>
      <c r="AO324">
        <f>VLOOKUP($U324,'Zone Coordinates'!$D$2:$G$2058,3)</f>
        <v>136.49635129999999</v>
      </c>
      <c r="AP324">
        <f t="shared" si="33"/>
        <v>2.3823107471438418</v>
      </c>
      <c r="AQ324">
        <f>VLOOKUP($AB324,'Zone Coordinates'!$D$2:$G$2058,2)</f>
        <v>35.925750299999997</v>
      </c>
      <c r="AR324">
        <f t="shared" si="34"/>
        <v>0.62702262898434058</v>
      </c>
      <c r="AS324">
        <f>VLOOKUP($AB324,'Zone Coordinates'!$D$2:$G$2058,3)</f>
        <v>139.6497349</v>
      </c>
      <c r="AT324">
        <f t="shared" si="35"/>
        <v>2.4373476735422339</v>
      </c>
    </row>
    <row r="325" spans="1:46" x14ac:dyDescent="0.25">
      <c r="A325">
        <v>1</v>
      </c>
      <c r="B325">
        <v>23102</v>
      </c>
      <c r="C325">
        <v>2</v>
      </c>
      <c r="D325">
        <v>4006</v>
      </c>
      <c r="E325" t="str">
        <f t="shared" si="30"/>
        <v>2310224006</v>
      </c>
      <c r="F325">
        <v>23222</v>
      </c>
      <c r="G325">
        <v>2</v>
      </c>
      <c r="H325">
        <v>4</v>
      </c>
      <c r="I325">
        <v>1</v>
      </c>
      <c r="J325">
        <v>2</v>
      </c>
      <c r="K325">
        <v>24</v>
      </c>
      <c r="L325">
        <v>10</v>
      </c>
      <c r="M325">
        <v>93</v>
      </c>
      <c r="N325">
        <v>200</v>
      </c>
      <c r="O325">
        <v>5</v>
      </c>
      <c r="P325">
        <v>465</v>
      </c>
      <c r="Q325">
        <v>4</v>
      </c>
      <c r="R325">
        <v>1</v>
      </c>
      <c r="S325">
        <v>5</v>
      </c>
      <c r="T325">
        <v>6</v>
      </c>
      <c r="U325">
        <v>11225</v>
      </c>
      <c r="V325">
        <v>5</v>
      </c>
      <c r="W325">
        <v>1</v>
      </c>
      <c r="X325">
        <v>4</v>
      </c>
      <c r="Y325">
        <v>8</v>
      </c>
      <c r="Z325">
        <v>2</v>
      </c>
      <c r="AA325">
        <v>3</v>
      </c>
      <c r="AB325">
        <v>23222</v>
      </c>
      <c r="AC325">
        <v>5</v>
      </c>
      <c r="AJ325" t="str">
        <f t="shared" si="31"/>
        <v>23102240067</v>
      </c>
      <c r="AK325">
        <v>0.40359994737939786</v>
      </c>
      <c r="AL325">
        <f>IF(AK325&lt;'Company Market Shares'!$E$4,1,IF(AND(AK325&gt;'Company Market Shares'!$E$4,AK325&lt;'Company Market Shares'!$E$5),2,IF(AND(AK325&gt;'Company Market Shares'!$E$5,AK325&lt;'Company Market Shares'!$E$6),3,IF(AND(AK325&gt;'Company Market Shares'!$E$6,AK325&lt;'Company Market Shares'!$E$7),4,5))))</f>
        <v>1</v>
      </c>
      <c r="AM325">
        <f>VLOOKUP($U325,'Zone Coordinates'!$D$2:$G$2058,2)</f>
        <v>35.862152600000002</v>
      </c>
      <c r="AN325">
        <f t="shared" si="32"/>
        <v>0.62591263972264499</v>
      </c>
      <c r="AO325">
        <f>VLOOKUP($U325,'Zone Coordinates'!$D$2:$G$2058,3)</f>
        <v>139.4194827</v>
      </c>
      <c r="AP325">
        <f t="shared" si="33"/>
        <v>2.4333290145422737</v>
      </c>
      <c r="AQ325">
        <f>VLOOKUP($AB325,'Zone Coordinates'!$D$2:$G$2058,2)</f>
        <v>35.068380699999999</v>
      </c>
      <c r="AR325">
        <f t="shared" si="34"/>
        <v>0.61205870655783379</v>
      </c>
      <c r="AS325">
        <f>VLOOKUP($AB325,'Zone Coordinates'!$D$2:$G$2058,3)</f>
        <v>136.94046560000001</v>
      </c>
      <c r="AT325">
        <f t="shared" si="35"/>
        <v>2.3900620039340321</v>
      </c>
    </row>
    <row r="326" spans="1:46" x14ac:dyDescent="0.25">
      <c r="A326">
        <v>1</v>
      </c>
      <c r="B326">
        <v>21201</v>
      </c>
      <c r="C326">
        <v>1</v>
      </c>
      <c r="D326">
        <v>111</v>
      </c>
      <c r="E326" t="str">
        <f t="shared" si="30"/>
        <v>212011111</v>
      </c>
      <c r="F326">
        <v>21201</v>
      </c>
      <c r="G326">
        <v>1</v>
      </c>
      <c r="H326">
        <v>3</v>
      </c>
      <c r="I326">
        <v>1</v>
      </c>
      <c r="J326">
        <v>3</v>
      </c>
      <c r="K326">
        <v>25</v>
      </c>
      <c r="L326">
        <v>1</v>
      </c>
      <c r="M326">
        <v>96</v>
      </c>
      <c r="Q326">
        <v>4</v>
      </c>
      <c r="R326">
        <v>1</v>
      </c>
      <c r="S326">
        <v>5</v>
      </c>
      <c r="T326">
        <v>6</v>
      </c>
      <c r="U326">
        <v>21201</v>
      </c>
      <c r="V326">
        <v>4</v>
      </c>
      <c r="W326">
        <v>1</v>
      </c>
      <c r="X326">
        <v>4</v>
      </c>
      <c r="Y326">
        <v>2</v>
      </c>
      <c r="Z326">
        <v>1</v>
      </c>
      <c r="AA326">
        <v>1</v>
      </c>
      <c r="AB326">
        <v>23201</v>
      </c>
      <c r="AC326">
        <v>4</v>
      </c>
      <c r="AD326">
        <v>1</v>
      </c>
      <c r="AE326">
        <v>13</v>
      </c>
      <c r="AF326">
        <v>3</v>
      </c>
      <c r="AG326">
        <v>1</v>
      </c>
      <c r="AI326">
        <v>1</v>
      </c>
      <c r="AJ326" t="str">
        <f t="shared" si="31"/>
        <v>2120111117</v>
      </c>
      <c r="AK326">
        <v>0.9368198792327207</v>
      </c>
      <c r="AL326">
        <f>IF(AK326&lt;'Company Market Shares'!$E$4,1,IF(AND(AK326&gt;'Company Market Shares'!$E$4,AK326&lt;'Company Market Shares'!$E$5),2,IF(AND(AK326&gt;'Company Market Shares'!$E$5,AK326&lt;'Company Market Shares'!$E$6),3,IF(AND(AK326&gt;'Company Market Shares'!$E$6,AK326&lt;'Company Market Shares'!$E$7),4,5))))</f>
        <v>4</v>
      </c>
      <c r="AM326">
        <f>VLOOKUP($U326,'Zone Coordinates'!$D$2:$G$2058,2)</f>
        <v>35.543131000000002</v>
      </c>
      <c r="AN326">
        <f t="shared" si="32"/>
        <v>0.62034466241766473</v>
      </c>
      <c r="AO326">
        <f>VLOOKUP($U326,'Zone Coordinates'!$D$2:$G$2058,3)</f>
        <v>136.8861857</v>
      </c>
      <c r="AP326">
        <f t="shared" si="33"/>
        <v>2.3891146409613788</v>
      </c>
      <c r="AQ326">
        <f>VLOOKUP($AB326,'Zone Coordinates'!$D$2:$G$2058,2)</f>
        <v>34.861383699999998</v>
      </c>
      <c r="AR326">
        <f t="shared" si="34"/>
        <v>0.60844592736608305</v>
      </c>
      <c r="AS326">
        <f>VLOOKUP($AB326,'Zone Coordinates'!$D$2:$G$2058,3)</f>
        <v>137.50140769999999</v>
      </c>
      <c r="AT326">
        <f t="shared" si="35"/>
        <v>2.3998522904920834</v>
      </c>
    </row>
    <row r="327" spans="1:46" x14ac:dyDescent="0.25">
      <c r="A327">
        <v>1</v>
      </c>
      <c r="B327">
        <v>21201</v>
      </c>
      <c r="C327">
        <v>1</v>
      </c>
      <c r="D327">
        <v>111</v>
      </c>
      <c r="E327" t="str">
        <f t="shared" si="30"/>
        <v>212011111</v>
      </c>
      <c r="F327">
        <v>21201</v>
      </c>
      <c r="G327">
        <v>1</v>
      </c>
      <c r="H327">
        <v>3</v>
      </c>
      <c r="I327">
        <v>1</v>
      </c>
      <c r="J327">
        <v>3</v>
      </c>
      <c r="K327">
        <v>25</v>
      </c>
      <c r="L327">
        <v>9</v>
      </c>
      <c r="M327">
        <v>100</v>
      </c>
      <c r="Q327">
        <v>4</v>
      </c>
      <c r="R327">
        <v>1</v>
      </c>
      <c r="S327">
        <v>8</v>
      </c>
      <c r="T327">
        <v>7</v>
      </c>
      <c r="U327">
        <v>21201</v>
      </c>
      <c r="V327">
        <v>5</v>
      </c>
      <c r="W327">
        <v>1</v>
      </c>
      <c r="X327">
        <v>4</v>
      </c>
      <c r="Y327">
        <v>2</v>
      </c>
      <c r="Z327">
        <v>1</v>
      </c>
      <c r="AA327">
        <v>3</v>
      </c>
      <c r="AB327">
        <v>14109</v>
      </c>
      <c r="AC327">
        <v>5</v>
      </c>
      <c r="AD327">
        <v>1</v>
      </c>
      <c r="AE327">
        <v>12</v>
      </c>
      <c r="AF327">
        <v>4</v>
      </c>
      <c r="AG327">
        <v>1</v>
      </c>
      <c r="AI327">
        <v>3</v>
      </c>
      <c r="AJ327" t="str">
        <f t="shared" si="31"/>
        <v>2120111117</v>
      </c>
      <c r="AK327">
        <v>7.3854789785666841E-2</v>
      </c>
      <c r="AL327">
        <f>IF(AK327&lt;'Company Market Shares'!$E$4,1,IF(AND(AK327&gt;'Company Market Shares'!$E$4,AK327&lt;'Company Market Shares'!$E$5),2,IF(AND(AK327&gt;'Company Market Shares'!$E$5,AK327&lt;'Company Market Shares'!$E$6),3,IF(AND(AK327&gt;'Company Market Shares'!$E$6,AK327&lt;'Company Market Shares'!$E$7),4,5))))</f>
        <v>1</v>
      </c>
      <c r="AM327">
        <f>VLOOKUP($U327,'Zone Coordinates'!$D$2:$G$2058,2)</f>
        <v>35.543131000000002</v>
      </c>
      <c r="AN327">
        <f t="shared" si="32"/>
        <v>0.62034466241766473</v>
      </c>
      <c r="AO327">
        <f>VLOOKUP($U327,'Zone Coordinates'!$D$2:$G$2058,3)</f>
        <v>136.8861857</v>
      </c>
      <c r="AP327">
        <f t="shared" si="33"/>
        <v>2.3891146409613788</v>
      </c>
      <c r="AQ327">
        <f>VLOOKUP($AB327,'Zone Coordinates'!$D$2:$G$2058,2)</f>
        <v>35.562742700000001</v>
      </c>
      <c r="AR327">
        <f t="shared" si="34"/>
        <v>0.62068695115457806</v>
      </c>
      <c r="AS327">
        <f>VLOOKUP($AB327,'Zone Coordinates'!$D$2:$G$2058,3)</f>
        <v>139.6583416</v>
      </c>
      <c r="AT327">
        <f t="shared" si="35"/>
        <v>2.4374978887949657</v>
      </c>
    </row>
    <row r="328" spans="1:46" x14ac:dyDescent="0.25">
      <c r="A328">
        <v>1</v>
      </c>
      <c r="B328">
        <v>21201</v>
      </c>
      <c r="C328">
        <v>1</v>
      </c>
      <c r="D328">
        <v>111</v>
      </c>
      <c r="E328" t="str">
        <f t="shared" si="30"/>
        <v>212011111</v>
      </c>
      <c r="F328">
        <v>21201</v>
      </c>
      <c r="G328">
        <v>1</v>
      </c>
      <c r="H328">
        <v>3</v>
      </c>
      <c r="I328">
        <v>1</v>
      </c>
      <c r="J328">
        <v>3</v>
      </c>
      <c r="K328">
        <v>25</v>
      </c>
      <c r="L328">
        <v>22</v>
      </c>
      <c r="M328">
        <v>100</v>
      </c>
      <c r="Q328">
        <v>4</v>
      </c>
      <c r="R328">
        <v>1</v>
      </c>
      <c r="S328">
        <v>8</v>
      </c>
      <c r="T328">
        <v>7</v>
      </c>
      <c r="U328">
        <v>21302</v>
      </c>
      <c r="V328">
        <v>5</v>
      </c>
      <c r="W328">
        <v>1</v>
      </c>
      <c r="X328">
        <v>4</v>
      </c>
      <c r="Y328">
        <v>2</v>
      </c>
      <c r="Z328">
        <v>1</v>
      </c>
      <c r="AA328">
        <v>1</v>
      </c>
      <c r="AB328">
        <v>14103</v>
      </c>
      <c r="AC328">
        <v>5</v>
      </c>
      <c r="AD328">
        <v>1</v>
      </c>
      <c r="AE328">
        <v>4</v>
      </c>
      <c r="AF328">
        <v>1</v>
      </c>
      <c r="AG328">
        <v>1</v>
      </c>
      <c r="AI328">
        <v>1</v>
      </c>
      <c r="AJ328" t="str">
        <f t="shared" si="31"/>
        <v>2120111117</v>
      </c>
      <c r="AK328">
        <v>0.28955365344120754</v>
      </c>
      <c r="AL328">
        <f>IF(AK328&lt;'Company Market Shares'!$E$4,1,IF(AND(AK328&gt;'Company Market Shares'!$E$4,AK328&lt;'Company Market Shares'!$E$5),2,IF(AND(AK328&gt;'Company Market Shares'!$E$5,AK328&lt;'Company Market Shares'!$E$6),3,IF(AND(AK328&gt;'Company Market Shares'!$E$6,AK328&lt;'Company Market Shares'!$E$7),4,5))))</f>
        <v>1</v>
      </c>
      <c r="AM328">
        <f>VLOOKUP($U328,'Zone Coordinates'!$D$2:$G$2058,2)</f>
        <v>35.400115100000001</v>
      </c>
      <c r="AN328">
        <f t="shared" si="32"/>
        <v>0.61784856407996169</v>
      </c>
      <c r="AO328">
        <f>VLOOKUP($U328,'Zone Coordinates'!$D$2:$G$2058,3)</f>
        <v>136.81976169999999</v>
      </c>
      <c r="AP328">
        <f t="shared" si="33"/>
        <v>2.3879553234590341</v>
      </c>
      <c r="AQ328">
        <f>VLOOKUP($AB328,'Zone Coordinates'!$D$2:$G$2058,2)</f>
        <v>35.472261899999999</v>
      </c>
      <c r="AR328">
        <f t="shared" si="34"/>
        <v>0.61910776328473949</v>
      </c>
      <c r="AS328">
        <f>VLOOKUP($AB328,'Zone Coordinates'!$D$2:$G$2058,3)</f>
        <v>139.63939830000001</v>
      </c>
      <c r="AT328">
        <f t="shared" si="35"/>
        <v>2.4371672658387729</v>
      </c>
    </row>
    <row r="329" spans="1:46" x14ac:dyDescent="0.25">
      <c r="A329">
        <v>1</v>
      </c>
      <c r="B329">
        <v>21202</v>
      </c>
      <c r="C329">
        <v>2</v>
      </c>
      <c r="D329">
        <v>1008</v>
      </c>
      <c r="E329" t="str">
        <f t="shared" si="30"/>
        <v>2120221008</v>
      </c>
      <c r="F329">
        <v>21202</v>
      </c>
      <c r="G329">
        <v>2</v>
      </c>
      <c r="H329">
        <v>1</v>
      </c>
      <c r="I329">
        <v>1</v>
      </c>
      <c r="J329">
        <v>2</v>
      </c>
      <c r="K329">
        <v>1</v>
      </c>
      <c r="L329">
        <v>1</v>
      </c>
      <c r="M329">
        <v>100</v>
      </c>
      <c r="N329">
        <v>157</v>
      </c>
      <c r="O329">
        <v>9</v>
      </c>
      <c r="P329">
        <v>5900</v>
      </c>
      <c r="Q329">
        <v>4</v>
      </c>
      <c r="R329">
        <v>1</v>
      </c>
      <c r="S329">
        <v>13</v>
      </c>
      <c r="T329">
        <v>4</v>
      </c>
      <c r="U329">
        <v>21202</v>
      </c>
      <c r="V329">
        <v>1</v>
      </c>
      <c r="W329">
        <v>1</v>
      </c>
      <c r="AB329">
        <v>21202</v>
      </c>
      <c r="AC329">
        <v>1</v>
      </c>
      <c r="AJ329" t="str">
        <f t="shared" si="31"/>
        <v>21202210087</v>
      </c>
      <c r="AK329">
        <v>0.48194325483083944</v>
      </c>
      <c r="AL329">
        <f>IF(AK329&lt;'Company Market Shares'!$E$4,1,IF(AND(AK329&gt;'Company Market Shares'!$E$4,AK329&lt;'Company Market Shares'!$E$5),2,IF(AND(AK329&gt;'Company Market Shares'!$E$5,AK329&lt;'Company Market Shares'!$E$6),3,IF(AND(AK329&gt;'Company Market Shares'!$E$6,AK329&lt;'Company Market Shares'!$E$7),4,5))))</f>
        <v>2</v>
      </c>
      <c r="AM329">
        <f>VLOOKUP($U329,'Zone Coordinates'!$D$2:$G$2058,2)</f>
        <v>35.410915600000003</v>
      </c>
      <c r="AN329">
        <f t="shared" si="32"/>
        <v>0.61803706836582339</v>
      </c>
      <c r="AO329">
        <f>VLOOKUP($U329,'Zone Coordinates'!$D$2:$G$2058,3)</f>
        <v>136.6902121</v>
      </c>
      <c r="AP329">
        <f t="shared" si="33"/>
        <v>2.3856942563943924</v>
      </c>
      <c r="AQ329">
        <f>VLOOKUP($AB329,'Zone Coordinates'!$D$2:$G$2058,2)</f>
        <v>35.410915600000003</v>
      </c>
      <c r="AR329">
        <f t="shared" si="34"/>
        <v>0.61803706836582339</v>
      </c>
      <c r="AS329">
        <f>VLOOKUP($AB329,'Zone Coordinates'!$D$2:$G$2058,3)</f>
        <v>136.6902121</v>
      </c>
      <c r="AT329">
        <f t="shared" si="35"/>
        <v>2.3856942563943924</v>
      </c>
    </row>
    <row r="330" spans="1:46" x14ac:dyDescent="0.25">
      <c r="A330">
        <v>1</v>
      </c>
      <c r="B330">
        <v>21204</v>
      </c>
      <c r="C330">
        <v>1</v>
      </c>
      <c r="D330">
        <v>48</v>
      </c>
      <c r="E330" t="str">
        <f t="shared" si="30"/>
        <v>21204148</v>
      </c>
      <c r="F330">
        <v>21204</v>
      </c>
      <c r="G330">
        <v>1</v>
      </c>
      <c r="H330">
        <v>1</v>
      </c>
      <c r="I330">
        <v>1</v>
      </c>
      <c r="J330">
        <v>1</v>
      </c>
      <c r="K330">
        <v>2</v>
      </c>
      <c r="L330">
        <v>1</v>
      </c>
      <c r="M330">
        <v>100</v>
      </c>
      <c r="N330">
        <v>176</v>
      </c>
      <c r="O330">
        <v>10</v>
      </c>
      <c r="P330">
        <v>1000</v>
      </c>
      <c r="Q330">
        <v>3</v>
      </c>
      <c r="R330">
        <v>1</v>
      </c>
      <c r="S330">
        <v>20</v>
      </c>
      <c r="T330">
        <v>9</v>
      </c>
      <c r="U330">
        <v>21204</v>
      </c>
      <c r="V330">
        <v>1</v>
      </c>
      <c r="AB330">
        <v>21204</v>
      </c>
      <c r="AC330">
        <v>1</v>
      </c>
      <c r="AE330">
        <v>15</v>
      </c>
      <c r="AF330">
        <v>7</v>
      </c>
      <c r="AG330">
        <v>1</v>
      </c>
      <c r="AH330">
        <v>20</v>
      </c>
      <c r="AI330">
        <v>4</v>
      </c>
      <c r="AJ330" t="str">
        <f t="shared" si="31"/>
        <v>212041487</v>
      </c>
      <c r="AK330">
        <v>0.34089710124960171</v>
      </c>
      <c r="AL330">
        <f>IF(AK330&lt;'Company Market Shares'!$E$4,1,IF(AND(AK330&gt;'Company Market Shares'!$E$4,AK330&lt;'Company Market Shares'!$E$5),2,IF(AND(AK330&gt;'Company Market Shares'!$E$5,AK330&lt;'Company Market Shares'!$E$6),3,IF(AND(AK330&gt;'Company Market Shares'!$E$6,AK330&lt;'Company Market Shares'!$E$7),4,5))))</f>
        <v>1</v>
      </c>
      <c r="AM330">
        <f>VLOOKUP($U330,'Zone Coordinates'!$D$2:$G$2058,2)</f>
        <v>35.403085900000001</v>
      </c>
      <c r="AN330">
        <f t="shared" si="32"/>
        <v>0.61790041432137999</v>
      </c>
      <c r="AO330">
        <f>VLOOKUP($U330,'Zone Coordinates'!$D$2:$G$2058,3)</f>
        <v>137.18655860000001</v>
      </c>
      <c r="AP330">
        <f t="shared" si="33"/>
        <v>2.3943571370501426</v>
      </c>
      <c r="AQ330">
        <f>VLOOKUP($AB330,'Zone Coordinates'!$D$2:$G$2058,2)</f>
        <v>35.403085900000001</v>
      </c>
      <c r="AR330">
        <f t="shared" si="34"/>
        <v>0.61790041432137999</v>
      </c>
      <c r="AS330">
        <f>VLOOKUP($AB330,'Zone Coordinates'!$D$2:$G$2058,3)</f>
        <v>137.18655860000001</v>
      </c>
      <c r="AT330">
        <f t="shared" si="35"/>
        <v>2.3943571370501426</v>
      </c>
    </row>
    <row r="331" spans="1:46" x14ac:dyDescent="0.25">
      <c r="A331">
        <v>1</v>
      </c>
      <c r="B331">
        <v>21204</v>
      </c>
      <c r="C331">
        <v>1</v>
      </c>
      <c r="D331">
        <v>48</v>
      </c>
      <c r="E331" t="str">
        <f t="shared" si="30"/>
        <v>21204148</v>
      </c>
      <c r="F331">
        <v>21204</v>
      </c>
      <c r="G331">
        <v>1</v>
      </c>
      <c r="H331">
        <v>1</v>
      </c>
      <c r="I331">
        <v>1</v>
      </c>
      <c r="J331">
        <v>1</v>
      </c>
      <c r="K331">
        <v>2</v>
      </c>
      <c r="L331">
        <v>2</v>
      </c>
      <c r="M331">
        <v>100</v>
      </c>
      <c r="N331">
        <v>176</v>
      </c>
      <c r="O331">
        <v>10</v>
      </c>
      <c r="P331">
        <v>1000</v>
      </c>
      <c r="Q331">
        <v>3</v>
      </c>
      <c r="R331">
        <v>1</v>
      </c>
      <c r="S331">
        <v>20</v>
      </c>
      <c r="T331">
        <v>9</v>
      </c>
      <c r="U331">
        <v>21204</v>
      </c>
      <c r="V331">
        <v>1</v>
      </c>
      <c r="AB331">
        <v>21204</v>
      </c>
      <c r="AC331">
        <v>1</v>
      </c>
      <c r="AE331">
        <v>15</v>
      </c>
      <c r="AF331">
        <v>7</v>
      </c>
      <c r="AG331">
        <v>1</v>
      </c>
      <c r="AH331">
        <v>20</v>
      </c>
      <c r="AI331">
        <v>4</v>
      </c>
      <c r="AJ331" t="str">
        <f t="shared" si="31"/>
        <v>212041487</v>
      </c>
      <c r="AK331">
        <v>0.33853919893354156</v>
      </c>
      <c r="AL331">
        <f>IF(AK331&lt;'Company Market Shares'!$E$4,1,IF(AND(AK331&gt;'Company Market Shares'!$E$4,AK331&lt;'Company Market Shares'!$E$5),2,IF(AND(AK331&gt;'Company Market Shares'!$E$5,AK331&lt;'Company Market Shares'!$E$6),3,IF(AND(AK331&gt;'Company Market Shares'!$E$6,AK331&lt;'Company Market Shares'!$E$7),4,5))))</f>
        <v>1</v>
      </c>
      <c r="AM331">
        <f>VLOOKUP($U331,'Zone Coordinates'!$D$2:$G$2058,2)</f>
        <v>35.403085900000001</v>
      </c>
      <c r="AN331">
        <f t="shared" si="32"/>
        <v>0.61790041432137999</v>
      </c>
      <c r="AO331">
        <f>VLOOKUP($U331,'Zone Coordinates'!$D$2:$G$2058,3)</f>
        <v>137.18655860000001</v>
      </c>
      <c r="AP331">
        <f t="shared" si="33"/>
        <v>2.3943571370501426</v>
      </c>
      <c r="AQ331">
        <f>VLOOKUP($AB331,'Zone Coordinates'!$D$2:$G$2058,2)</f>
        <v>35.403085900000001</v>
      </c>
      <c r="AR331">
        <f t="shared" si="34"/>
        <v>0.61790041432137999</v>
      </c>
      <c r="AS331">
        <f>VLOOKUP($AB331,'Zone Coordinates'!$D$2:$G$2058,3)</f>
        <v>137.18655860000001</v>
      </c>
      <c r="AT331">
        <f t="shared" si="35"/>
        <v>2.3943571370501426</v>
      </c>
    </row>
    <row r="332" spans="1:46" x14ac:dyDescent="0.25">
      <c r="A332">
        <v>1</v>
      </c>
      <c r="B332">
        <v>21216</v>
      </c>
      <c r="C332">
        <v>2</v>
      </c>
      <c r="D332">
        <v>2003</v>
      </c>
      <c r="E332" t="str">
        <f t="shared" si="30"/>
        <v>2121622003</v>
      </c>
      <c r="F332">
        <v>21216</v>
      </c>
      <c r="G332">
        <v>2</v>
      </c>
      <c r="H332">
        <v>2</v>
      </c>
      <c r="I332">
        <v>3</v>
      </c>
      <c r="J332">
        <v>2</v>
      </c>
      <c r="K332">
        <v>2</v>
      </c>
      <c r="L332">
        <v>2</v>
      </c>
      <c r="M332">
        <v>100</v>
      </c>
      <c r="N332">
        <v>154</v>
      </c>
      <c r="O332">
        <v>15</v>
      </c>
      <c r="P332">
        <v>8300</v>
      </c>
      <c r="Q332">
        <v>4</v>
      </c>
      <c r="R332">
        <v>1</v>
      </c>
      <c r="S332">
        <v>5</v>
      </c>
      <c r="T332">
        <v>6</v>
      </c>
      <c r="U332">
        <v>23111</v>
      </c>
      <c r="V332">
        <v>4</v>
      </c>
      <c r="X332">
        <v>11</v>
      </c>
      <c r="Y332">
        <v>3</v>
      </c>
      <c r="Z332">
        <v>1</v>
      </c>
      <c r="AB332">
        <v>21216</v>
      </c>
      <c r="AC332">
        <v>4</v>
      </c>
      <c r="AJ332" t="str">
        <f t="shared" si="31"/>
        <v>21216220037</v>
      </c>
      <c r="AK332">
        <v>0.41725809937844949</v>
      </c>
      <c r="AL332">
        <f>IF(AK332&lt;'Company Market Shares'!$E$4,1,IF(AND(AK332&gt;'Company Market Shares'!$E$4,AK332&lt;'Company Market Shares'!$E$5),2,IF(AND(AK332&gt;'Company Market Shares'!$E$5,AK332&lt;'Company Market Shares'!$E$6),3,IF(AND(AK332&gt;'Company Market Shares'!$E$6,AK332&lt;'Company Market Shares'!$E$7),4,5))))</f>
        <v>1</v>
      </c>
      <c r="AM332">
        <f>VLOOKUP($U332,'Zone Coordinates'!$D$2:$G$2058,2)</f>
        <v>35.12724</v>
      </c>
      <c r="AN332">
        <f t="shared" si="32"/>
        <v>0.6130859951382529</v>
      </c>
      <c r="AO332">
        <f>VLOOKUP($U332,'Zone Coordinates'!$D$2:$G$2058,3)</f>
        <v>136.9121284</v>
      </c>
      <c r="AP332">
        <f t="shared" si="33"/>
        <v>2.3895674264932358</v>
      </c>
      <c r="AQ332">
        <f>VLOOKUP($AB332,'Zone Coordinates'!$D$2:$G$2058,2)</f>
        <v>35.428739800000002</v>
      </c>
      <c r="AR332">
        <f t="shared" si="34"/>
        <v>0.61834815934235732</v>
      </c>
      <c r="AS332">
        <f>VLOOKUP($AB332,'Zone Coordinates'!$D$2:$G$2058,3)</f>
        <v>136.70637980000001</v>
      </c>
      <c r="AT332">
        <f t="shared" si="35"/>
        <v>2.3859764359918674</v>
      </c>
    </row>
    <row r="333" spans="1:46" x14ac:dyDescent="0.25">
      <c r="A333">
        <v>1</v>
      </c>
      <c r="B333">
        <v>21218</v>
      </c>
      <c r="C333">
        <v>1</v>
      </c>
      <c r="D333">
        <v>11</v>
      </c>
      <c r="E333" t="str">
        <f t="shared" si="30"/>
        <v>21218111</v>
      </c>
      <c r="F333">
        <v>21218</v>
      </c>
      <c r="G333">
        <v>1</v>
      </c>
      <c r="H333">
        <v>3</v>
      </c>
      <c r="I333">
        <v>1</v>
      </c>
      <c r="J333">
        <v>1</v>
      </c>
      <c r="K333">
        <v>25</v>
      </c>
      <c r="L333">
        <v>17</v>
      </c>
      <c r="M333">
        <v>100</v>
      </c>
      <c r="N333">
        <v>260</v>
      </c>
      <c r="O333">
        <v>10</v>
      </c>
      <c r="P333">
        <v>1000</v>
      </c>
      <c r="Q333">
        <v>4</v>
      </c>
      <c r="R333">
        <v>1</v>
      </c>
      <c r="S333">
        <v>8</v>
      </c>
      <c r="T333">
        <v>7</v>
      </c>
      <c r="U333">
        <v>21218</v>
      </c>
      <c r="V333">
        <v>4</v>
      </c>
      <c r="AB333">
        <v>23103</v>
      </c>
      <c r="AC333">
        <v>4</v>
      </c>
      <c r="AD333">
        <v>1</v>
      </c>
      <c r="AE333">
        <v>13</v>
      </c>
      <c r="AF333">
        <v>4</v>
      </c>
      <c r="AG333">
        <v>1</v>
      </c>
      <c r="AI333">
        <v>3</v>
      </c>
      <c r="AJ333" t="str">
        <f t="shared" si="31"/>
        <v>212181117</v>
      </c>
      <c r="AK333">
        <v>0.89621775208309618</v>
      </c>
      <c r="AL333">
        <f>IF(AK333&lt;'Company Market Shares'!$E$4,1,IF(AND(AK333&gt;'Company Market Shares'!$E$4,AK333&lt;'Company Market Shares'!$E$5),2,IF(AND(AK333&gt;'Company Market Shares'!$E$5,AK333&lt;'Company Market Shares'!$E$6),3,IF(AND(AK333&gt;'Company Market Shares'!$E$6,AK333&lt;'Company Market Shares'!$E$7),4,5))))</f>
        <v>3</v>
      </c>
      <c r="AM333">
        <f>VLOOKUP($U333,'Zone Coordinates'!$D$2:$G$2058,2)</f>
        <v>35.8072315</v>
      </c>
      <c r="AN333">
        <f t="shared" si="32"/>
        <v>0.62495408569882793</v>
      </c>
      <c r="AO333">
        <f>VLOOKUP($U333,'Zone Coordinates'!$D$2:$G$2058,3)</f>
        <v>136.69880900000001</v>
      </c>
      <c r="AP333">
        <f t="shared" si="33"/>
        <v>2.3858443006048571</v>
      </c>
      <c r="AQ333">
        <f>VLOOKUP($AB333,'Zone Coordinates'!$D$2:$G$2058,2)</f>
        <v>35.243626900000002</v>
      </c>
      <c r="AR333">
        <f t="shared" si="34"/>
        <v>0.61511732974944233</v>
      </c>
      <c r="AS333">
        <f>VLOOKUP($AB333,'Zone Coordinates'!$D$2:$G$2058,3)</f>
        <v>136.94394070000001</v>
      </c>
      <c r="AT333">
        <f t="shared" si="35"/>
        <v>2.3901226558708681</v>
      </c>
    </row>
    <row r="334" spans="1:46" x14ac:dyDescent="0.25">
      <c r="A334">
        <v>1</v>
      </c>
      <c r="B334">
        <v>21218</v>
      </c>
      <c r="C334">
        <v>1</v>
      </c>
      <c r="D334">
        <v>11</v>
      </c>
      <c r="E334" t="str">
        <f t="shared" si="30"/>
        <v>21218111</v>
      </c>
      <c r="F334">
        <v>21218</v>
      </c>
      <c r="G334">
        <v>1</v>
      </c>
      <c r="H334">
        <v>3</v>
      </c>
      <c r="I334">
        <v>1</v>
      </c>
      <c r="J334">
        <v>1</v>
      </c>
      <c r="K334">
        <v>25</v>
      </c>
      <c r="L334">
        <v>18</v>
      </c>
      <c r="M334">
        <v>100</v>
      </c>
      <c r="N334">
        <v>260</v>
      </c>
      <c r="O334">
        <v>10</v>
      </c>
      <c r="P334">
        <v>1000</v>
      </c>
      <c r="Q334">
        <v>4</v>
      </c>
      <c r="R334">
        <v>1</v>
      </c>
      <c r="S334">
        <v>8</v>
      </c>
      <c r="T334">
        <v>7</v>
      </c>
      <c r="U334">
        <v>21218</v>
      </c>
      <c r="V334">
        <v>4</v>
      </c>
      <c r="AB334">
        <v>23108</v>
      </c>
      <c r="AC334">
        <v>4</v>
      </c>
      <c r="AD334">
        <v>1</v>
      </c>
      <c r="AE334">
        <v>12</v>
      </c>
      <c r="AF334">
        <v>4</v>
      </c>
      <c r="AG334">
        <v>1</v>
      </c>
      <c r="AI334">
        <v>3</v>
      </c>
      <c r="AJ334" t="str">
        <f t="shared" si="31"/>
        <v>212181117</v>
      </c>
      <c r="AK334">
        <v>0.2157537796957989</v>
      </c>
      <c r="AL334">
        <f>IF(AK334&lt;'Company Market Shares'!$E$4,1,IF(AND(AK334&gt;'Company Market Shares'!$E$4,AK334&lt;'Company Market Shares'!$E$5),2,IF(AND(AK334&gt;'Company Market Shares'!$E$5,AK334&lt;'Company Market Shares'!$E$6),3,IF(AND(AK334&gt;'Company Market Shares'!$E$6,AK334&lt;'Company Market Shares'!$E$7),4,5))))</f>
        <v>1</v>
      </c>
      <c r="AM334">
        <f>VLOOKUP($U334,'Zone Coordinates'!$D$2:$G$2058,2)</f>
        <v>35.8072315</v>
      </c>
      <c r="AN334">
        <f t="shared" si="32"/>
        <v>0.62495408569882793</v>
      </c>
      <c r="AO334">
        <f>VLOOKUP($U334,'Zone Coordinates'!$D$2:$G$2058,3)</f>
        <v>136.69880900000001</v>
      </c>
      <c r="AP334">
        <f t="shared" si="33"/>
        <v>2.3858443006048571</v>
      </c>
      <c r="AQ334">
        <f>VLOOKUP($AB334,'Zone Coordinates'!$D$2:$G$2058,2)</f>
        <v>35.140540100000003</v>
      </c>
      <c r="AR334">
        <f t="shared" si="34"/>
        <v>0.61331812567409749</v>
      </c>
      <c r="AS334">
        <f>VLOOKUP($AB334,'Zone Coordinates'!$D$2:$G$2058,3)</f>
        <v>136.96208770000001</v>
      </c>
      <c r="AT334">
        <f t="shared" si="35"/>
        <v>2.390439380770228</v>
      </c>
    </row>
    <row r="335" spans="1:46" x14ac:dyDescent="0.25">
      <c r="A335">
        <v>1</v>
      </c>
      <c r="B335">
        <v>21218</v>
      </c>
      <c r="C335">
        <v>1</v>
      </c>
      <c r="D335">
        <v>11</v>
      </c>
      <c r="E335" t="str">
        <f t="shared" si="30"/>
        <v>21218111</v>
      </c>
      <c r="F335">
        <v>21218</v>
      </c>
      <c r="G335">
        <v>1</v>
      </c>
      <c r="H335">
        <v>3</v>
      </c>
      <c r="I335">
        <v>1</v>
      </c>
      <c r="J335">
        <v>1</v>
      </c>
      <c r="K335">
        <v>25</v>
      </c>
      <c r="L335">
        <v>19</v>
      </c>
      <c r="M335">
        <v>100</v>
      </c>
      <c r="N335">
        <v>260</v>
      </c>
      <c r="O335">
        <v>10</v>
      </c>
      <c r="P335">
        <v>1000</v>
      </c>
      <c r="Q335">
        <v>3</v>
      </c>
      <c r="R335">
        <v>1</v>
      </c>
      <c r="S335">
        <v>8</v>
      </c>
      <c r="T335">
        <v>7</v>
      </c>
      <c r="U335">
        <v>21218</v>
      </c>
      <c r="V335">
        <v>2</v>
      </c>
      <c r="AB335">
        <v>21205</v>
      </c>
      <c r="AC335">
        <v>2</v>
      </c>
      <c r="AD335">
        <v>1</v>
      </c>
      <c r="AE335">
        <v>12</v>
      </c>
      <c r="AF335">
        <v>4</v>
      </c>
      <c r="AG335">
        <v>1</v>
      </c>
      <c r="AH335">
        <v>1</v>
      </c>
      <c r="AI335">
        <v>3</v>
      </c>
      <c r="AJ335" t="str">
        <f t="shared" si="31"/>
        <v>212181117</v>
      </c>
      <c r="AK335">
        <v>0.7378524754125696</v>
      </c>
      <c r="AL335">
        <f>IF(AK335&lt;'Company Market Shares'!$E$4,1,IF(AND(AK335&gt;'Company Market Shares'!$E$4,AK335&lt;'Company Market Shares'!$E$5),2,IF(AND(AK335&gt;'Company Market Shares'!$E$5,AK335&lt;'Company Market Shares'!$E$6),3,IF(AND(AK335&gt;'Company Market Shares'!$E$6,AK335&lt;'Company Market Shares'!$E$7),4,5))))</f>
        <v>2</v>
      </c>
      <c r="AM335">
        <f>VLOOKUP($U335,'Zone Coordinates'!$D$2:$G$2058,2)</f>
        <v>35.8072315</v>
      </c>
      <c r="AN335">
        <f t="shared" si="32"/>
        <v>0.62495408569882793</v>
      </c>
      <c r="AO335">
        <f>VLOOKUP($U335,'Zone Coordinates'!$D$2:$G$2058,3)</f>
        <v>136.69880900000001</v>
      </c>
      <c r="AP335">
        <f t="shared" si="33"/>
        <v>2.3858443006048571</v>
      </c>
      <c r="AQ335">
        <f>VLOOKUP($AB335,'Zone Coordinates'!$D$2:$G$2058,2)</f>
        <v>35.810560899999999</v>
      </c>
      <c r="AR335">
        <f t="shared" si="34"/>
        <v>0.62501219469094382</v>
      </c>
      <c r="AS335">
        <f>VLOOKUP($AB335,'Zone Coordinates'!$D$2:$G$2058,3)</f>
        <v>137.1015558</v>
      </c>
      <c r="AT335">
        <f t="shared" si="35"/>
        <v>2.3928735583167287</v>
      </c>
    </row>
    <row r="336" spans="1:46" x14ac:dyDescent="0.25">
      <c r="A336">
        <v>1</v>
      </c>
      <c r="B336">
        <v>21218</v>
      </c>
      <c r="C336">
        <v>1</v>
      </c>
      <c r="D336">
        <v>11</v>
      </c>
      <c r="E336" t="str">
        <f t="shared" si="30"/>
        <v>21218111</v>
      </c>
      <c r="F336">
        <v>21218</v>
      </c>
      <c r="G336">
        <v>1</v>
      </c>
      <c r="H336">
        <v>3</v>
      </c>
      <c r="I336">
        <v>1</v>
      </c>
      <c r="J336">
        <v>1</v>
      </c>
      <c r="K336">
        <v>25</v>
      </c>
      <c r="L336">
        <v>20</v>
      </c>
      <c r="M336">
        <v>100</v>
      </c>
      <c r="N336">
        <v>260</v>
      </c>
      <c r="O336">
        <v>10</v>
      </c>
      <c r="P336">
        <v>1000</v>
      </c>
      <c r="Q336">
        <v>4</v>
      </c>
      <c r="R336">
        <v>1</v>
      </c>
      <c r="S336">
        <v>8</v>
      </c>
      <c r="T336">
        <v>7</v>
      </c>
      <c r="U336">
        <v>21218</v>
      </c>
      <c r="V336">
        <v>4</v>
      </c>
      <c r="AB336">
        <v>23206</v>
      </c>
      <c r="AC336">
        <v>4</v>
      </c>
      <c r="AD336">
        <v>1</v>
      </c>
      <c r="AE336">
        <v>12</v>
      </c>
      <c r="AF336">
        <v>4</v>
      </c>
      <c r="AG336">
        <v>1</v>
      </c>
      <c r="AI336">
        <v>3</v>
      </c>
      <c r="AJ336" t="str">
        <f t="shared" si="31"/>
        <v>212181117</v>
      </c>
      <c r="AK336">
        <v>0.12869212087461224</v>
      </c>
      <c r="AL336">
        <f>IF(AK336&lt;'Company Market Shares'!$E$4,1,IF(AND(AK336&gt;'Company Market Shares'!$E$4,AK336&lt;'Company Market Shares'!$E$5),2,IF(AND(AK336&gt;'Company Market Shares'!$E$5,AK336&lt;'Company Market Shares'!$E$6),3,IF(AND(AK336&gt;'Company Market Shares'!$E$6,AK336&lt;'Company Market Shares'!$E$7),4,5))))</f>
        <v>1</v>
      </c>
      <c r="AM336">
        <f>VLOOKUP($U336,'Zone Coordinates'!$D$2:$G$2058,2)</f>
        <v>35.8072315</v>
      </c>
      <c r="AN336">
        <f t="shared" si="32"/>
        <v>0.62495408569882793</v>
      </c>
      <c r="AO336">
        <f>VLOOKUP($U336,'Zone Coordinates'!$D$2:$G$2058,3)</f>
        <v>136.69880900000001</v>
      </c>
      <c r="AP336">
        <f t="shared" si="33"/>
        <v>2.3858443006048571</v>
      </c>
      <c r="AQ336">
        <f>VLOOKUP($AB336,'Zone Coordinates'!$D$2:$G$2058,2)</f>
        <v>35.339554399999997</v>
      </c>
      <c r="AR336">
        <f t="shared" si="34"/>
        <v>0.61679158046764915</v>
      </c>
      <c r="AS336">
        <f>VLOOKUP($AB336,'Zone Coordinates'!$D$2:$G$2058,3)</f>
        <v>137.09756680000001</v>
      </c>
      <c r="AT336">
        <f t="shared" si="35"/>
        <v>2.3928039371328662</v>
      </c>
    </row>
    <row r="337" spans="1:46" x14ac:dyDescent="0.25">
      <c r="A337">
        <v>1</v>
      </c>
      <c r="B337">
        <v>21218</v>
      </c>
      <c r="C337">
        <v>1</v>
      </c>
      <c r="D337">
        <v>11</v>
      </c>
      <c r="E337" t="str">
        <f t="shared" si="30"/>
        <v>21218111</v>
      </c>
      <c r="F337">
        <v>21218</v>
      </c>
      <c r="G337">
        <v>1</v>
      </c>
      <c r="H337">
        <v>3</v>
      </c>
      <c r="I337">
        <v>1</v>
      </c>
      <c r="J337">
        <v>1</v>
      </c>
      <c r="K337">
        <v>25</v>
      </c>
      <c r="L337">
        <v>21</v>
      </c>
      <c r="M337">
        <v>100</v>
      </c>
      <c r="N337">
        <v>260</v>
      </c>
      <c r="O337">
        <v>10</v>
      </c>
      <c r="P337">
        <v>1000</v>
      </c>
      <c r="Q337">
        <v>4</v>
      </c>
      <c r="R337">
        <v>1</v>
      </c>
      <c r="S337">
        <v>8</v>
      </c>
      <c r="T337">
        <v>7</v>
      </c>
      <c r="U337">
        <v>21218</v>
      </c>
      <c r="V337">
        <v>4</v>
      </c>
      <c r="AB337">
        <v>24207</v>
      </c>
      <c r="AC337">
        <v>4</v>
      </c>
      <c r="AD337">
        <v>1</v>
      </c>
      <c r="AE337">
        <v>12</v>
      </c>
      <c r="AF337">
        <v>4</v>
      </c>
      <c r="AG337">
        <v>1</v>
      </c>
      <c r="AI337">
        <v>3</v>
      </c>
      <c r="AJ337" t="str">
        <f t="shared" si="31"/>
        <v>212181117</v>
      </c>
      <c r="AK337">
        <v>0.95123617703056806</v>
      </c>
      <c r="AL337">
        <f>IF(AK337&lt;'Company Market Shares'!$E$4,1,IF(AND(AK337&gt;'Company Market Shares'!$E$4,AK337&lt;'Company Market Shares'!$E$5),2,IF(AND(AK337&gt;'Company Market Shares'!$E$5,AK337&lt;'Company Market Shares'!$E$6),3,IF(AND(AK337&gt;'Company Market Shares'!$E$6,AK337&lt;'Company Market Shares'!$E$7),4,5))))</f>
        <v>4</v>
      </c>
      <c r="AM337">
        <f>VLOOKUP($U337,'Zone Coordinates'!$D$2:$G$2058,2)</f>
        <v>35.8072315</v>
      </c>
      <c r="AN337">
        <f t="shared" si="32"/>
        <v>0.62495408569882793</v>
      </c>
      <c r="AO337">
        <f>VLOOKUP($U337,'Zone Coordinates'!$D$2:$G$2058,3)</f>
        <v>136.69880900000001</v>
      </c>
      <c r="AP337">
        <f t="shared" si="33"/>
        <v>2.3858443006048571</v>
      </c>
      <c r="AQ337">
        <f>VLOOKUP($AB337,'Zone Coordinates'!$D$2:$G$2058,2)</f>
        <v>34.988331500000001</v>
      </c>
      <c r="AR337">
        <f t="shared" si="34"/>
        <v>0.61066158445424634</v>
      </c>
      <c r="AS337">
        <f>VLOOKUP($AB337,'Zone Coordinates'!$D$2:$G$2058,3)</f>
        <v>136.64256470000001</v>
      </c>
      <c r="AT337">
        <f t="shared" si="35"/>
        <v>2.3848626523843777</v>
      </c>
    </row>
    <row r="338" spans="1:46" x14ac:dyDescent="0.25">
      <c r="A338">
        <v>1</v>
      </c>
      <c r="B338">
        <v>21218</v>
      </c>
      <c r="C338">
        <v>1</v>
      </c>
      <c r="D338">
        <v>11</v>
      </c>
      <c r="E338" t="str">
        <f t="shared" si="30"/>
        <v>21218111</v>
      </c>
      <c r="F338">
        <v>21218</v>
      </c>
      <c r="G338">
        <v>1</v>
      </c>
      <c r="H338">
        <v>3</v>
      </c>
      <c r="I338">
        <v>1</v>
      </c>
      <c r="J338">
        <v>1</v>
      </c>
      <c r="K338">
        <v>25</v>
      </c>
      <c r="L338">
        <v>22</v>
      </c>
      <c r="M338">
        <v>100</v>
      </c>
      <c r="N338">
        <v>260</v>
      </c>
      <c r="O338">
        <v>10</v>
      </c>
      <c r="P338">
        <v>1000</v>
      </c>
      <c r="Q338">
        <v>4</v>
      </c>
      <c r="R338">
        <v>1</v>
      </c>
      <c r="S338">
        <v>8</v>
      </c>
      <c r="T338">
        <v>7</v>
      </c>
      <c r="U338">
        <v>21218</v>
      </c>
      <c r="V338">
        <v>4</v>
      </c>
      <c r="AB338">
        <v>23114</v>
      </c>
      <c r="AC338">
        <v>4</v>
      </c>
      <c r="AD338">
        <v>1</v>
      </c>
      <c r="AE338">
        <v>12</v>
      </c>
      <c r="AF338">
        <v>4</v>
      </c>
      <c r="AG338">
        <v>1</v>
      </c>
      <c r="AI338">
        <v>3</v>
      </c>
      <c r="AJ338" t="str">
        <f t="shared" si="31"/>
        <v>212181117</v>
      </c>
      <c r="AK338">
        <v>0.79065382392500416</v>
      </c>
      <c r="AL338">
        <f>IF(AK338&lt;'Company Market Shares'!$E$4,1,IF(AND(AK338&gt;'Company Market Shares'!$E$4,AK338&lt;'Company Market Shares'!$E$5),2,IF(AND(AK338&gt;'Company Market Shares'!$E$5,AK338&lt;'Company Market Shares'!$E$6),3,IF(AND(AK338&gt;'Company Market Shares'!$E$6,AK338&lt;'Company Market Shares'!$E$7),4,5))))</f>
        <v>3</v>
      </c>
      <c r="AM338">
        <f>VLOOKUP($U338,'Zone Coordinates'!$D$2:$G$2058,2)</f>
        <v>35.8072315</v>
      </c>
      <c r="AN338">
        <f t="shared" si="32"/>
        <v>0.62495408569882793</v>
      </c>
      <c r="AO338">
        <f>VLOOKUP($U338,'Zone Coordinates'!$D$2:$G$2058,3)</f>
        <v>136.69880900000001</v>
      </c>
      <c r="AP338">
        <f t="shared" si="33"/>
        <v>2.3858443006048571</v>
      </c>
      <c r="AQ338">
        <f>VLOOKUP($AB338,'Zone Coordinates'!$D$2:$G$2058,2)</f>
        <v>35.109721</v>
      </c>
      <c r="AR338">
        <f t="shared" si="34"/>
        <v>0.61278023090659606</v>
      </c>
      <c r="AS338">
        <f>VLOOKUP($AB338,'Zone Coordinates'!$D$2:$G$2058,3)</f>
        <v>137.0235137</v>
      </c>
      <c r="AT338">
        <f t="shared" si="35"/>
        <v>2.3915114667165573</v>
      </c>
    </row>
    <row r="339" spans="1:46" x14ac:dyDescent="0.25">
      <c r="A339">
        <v>1</v>
      </c>
      <c r="B339">
        <v>21218</v>
      </c>
      <c r="C339">
        <v>1</v>
      </c>
      <c r="D339">
        <v>11</v>
      </c>
      <c r="E339" t="str">
        <f t="shared" si="30"/>
        <v>21218111</v>
      </c>
      <c r="F339">
        <v>21218</v>
      </c>
      <c r="G339">
        <v>1</v>
      </c>
      <c r="H339">
        <v>3</v>
      </c>
      <c r="I339">
        <v>1</v>
      </c>
      <c r="J339">
        <v>1</v>
      </c>
      <c r="K339">
        <v>25</v>
      </c>
      <c r="L339">
        <v>23</v>
      </c>
      <c r="M339">
        <v>100</v>
      </c>
      <c r="N339">
        <v>260</v>
      </c>
      <c r="O339">
        <v>10</v>
      </c>
      <c r="P339">
        <v>1000</v>
      </c>
      <c r="Q339">
        <v>4</v>
      </c>
      <c r="R339">
        <v>1</v>
      </c>
      <c r="S339">
        <v>8</v>
      </c>
      <c r="T339">
        <v>7</v>
      </c>
      <c r="U339">
        <v>21218</v>
      </c>
      <c r="V339">
        <v>4</v>
      </c>
      <c r="AB339">
        <v>23223</v>
      </c>
      <c r="AC339">
        <v>4</v>
      </c>
      <c r="AD339">
        <v>1</v>
      </c>
      <c r="AE339">
        <v>12</v>
      </c>
      <c r="AF339">
        <v>4</v>
      </c>
      <c r="AG339">
        <v>1</v>
      </c>
      <c r="AI339">
        <v>3</v>
      </c>
      <c r="AJ339" t="str">
        <f t="shared" si="31"/>
        <v>212181117</v>
      </c>
      <c r="AK339">
        <v>0.16608183679073563</v>
      </c>
      <c r="AL339">
        <f>IF(AK339&lt;'Company Market Shares'!$E$4,1,IF(AND(AK339&gt;'Company Market Shares'!$E$4,AK339&lt;'Company Market Shares'!$E$5),2,IF(AND(AK339&gt;'Company Market Shares'!$E$5,AK339&lt;'Company Market Shares'!$E$6),3,IF(AND(AK339&gt;'Company Market Shares'!$E$6,AK339&lt;'Company Market Shares'!$E$7),4,5))))</f>
        <v>1</v>
      </c>
      <c r="AM339">
        <f>VLOOKUP($U339,'Zone Coordinates'!$D$2:$G$2058,2)</f>
        <v>35.8072315</v>
      </c>
      <c r="AN339">
        <f t="shared" si="32"/>
        <v>0.62495408569882793</v>
      </c>
      <c r="AO339">
        <f>VLOOKUP($U339,'Zone Coordinates'!$D$2:$G$2058,3)</f>
        <v>136.69880900000001</v>
      </c>
      <c r="AP339">
        <f t="shared" si="33"/>
        <v>2.3858443006048571</v>
      </c>
      <c r="AQ339">
        <f>VLOOKUP($AB339,'Zone Coordinates'!$D$2:$G$2058,2)</f>
        <v>35.0535383</v>
      </c>
      <c r="AR339">
        <f t="shared" si="34"/>
        <v>0.61179965780893575</v>
      </c>
      <c r="AS339">
        <f>VLOOKUP($AB339,'Zone Coordinates'!$D$2:$G$2058,3)</f>
        <v>137.00162889999999</v>
      </c>
      <c r="AT339">
        <f t="shared" si="35"/>
        <v>2.3911295049004169</v>
      </c>
    </row>
    <row r="340" spans="1:46" x14ac:dyDescent="0.25">
      <c r="A340">
        <v>1</v>
      </c>
      <c r="B340">
        <v>21218</v>
      </c>
      <c r="C340">
        <v>1</v>
      </c>
      <c r="D340">
        <v>11</v>
      </c>
      <c r="E340" t="str">
        <f t="shared" si="30"/>
        <v>21218111</v>
      </c>
      <c r="F340">
        <v>21218</v>
      </c>
      <c r="G340">
        <v>1</v>
      </c>
      <c r="H340">
        <v>3</v>
      </c>
      <c r="I340">
        <v>1</v>
      </c>
      <c r="J340">
        <v>1</v>
      </c>
      <c r="K340">
        <v>25</v>
      </c>
      <c r="L340">
        <v>24</v>
      </c>
      <c r="M340">
        <v>100</v>
      </c>
      <c r="N340">
        <v>260</v>
      </c>
      <c r="O340">
        <v>10</v>
      </c>
      <c r="P340">
        <v>1000</v>
      </c>
      <c r="Q340">
        <v>4</v>
      </c>
      <c r="R340">
        <v>1</v>
      </c>
      <c r="S340">
        <v>8</v>
      </c>
      <c r="T340">
        <v>7</v>
      </c>
      <c r="U340">
        <v>21218</v>
      </c>
      <c r="V340">
        <v>4</v>
      </c>
      <c r="AB340">
        <v>23204</v>
      </c>
      <c r="AC340">
        <v>4</v>
      </c>
      <c r="AD340">
        <v>1</v>
      </c>
      <c r="AE340">
        <v>12</v>
      </c>
      <c r="AF340">
        <v>4</v>
      </c>
      <c r="AG340">
        <v>1</v>
      </c>
      <c r="AI340">
        <v>3</v>
      </c>
      <c r="AJ340" t="str">
        <f t="shared" si="31"/>
        <v>212181117</v>
      </c>
      <c r="AK340">
        <v>0.14376087673306182</v>
      </c>
      <c r="AL340">
        <f>IF(AK340&lt;'Company Market Shares'!$E$4,1,IF(AND(AK340&gt;'Company Market Shares'!$E$4,AK340&lt;'Company Market Shares'!$E$5),2,IF(AND(AK340&gt;'Company Market Shares'!$E$5,AK340&lt;'Company Market Shares'!$E$6),3,IF(AND(AK340&gt;'Company Market Shares'!$E$6,AK340&lt;'Company Market Shares'!$E$7),4,5))))</f>
        <v>1</v>
      </c>
      <c r="AM340">
        <f>VLOOKUP($U340,'Zone Coordinates'!$D$2:$G$2058,2)</f>
        <v>35.8072315</v>
      </c>
      <c r="AN340">
        <f t="shared" si="32"/>
        <v>0.62495408569882793</v>
      </c>
      <c r="AO340">
        <f>VLOOKUP($U340,'Zone Coordinates'!$D$2:$G$2058,3)</f>
        <v>136.69880900000001</v>
      </c>
      <c r="AP340">
        <f t="shared" si="33"/>
        <v>2.3858443006048571</v>
      </c>
      <c r="AQ340">
        <f>VLOOKUP($AB340,'Zone Coordinates'!$D$2:$G$2058,2)</f>
        <v>35.301718600000001</v>
      </c>
      <c r="AR340">
        <f t="shared" si="34"/>
        <v>0.61613122118252306</v>
      </c>
      <c r="AS340">
        <f>VLOOKUP($AB340,'Zone Coordinates'!$D$2:$G$2058,3)</f>
        <v>137.18945819999999</v>
      </c>
      <c r="AT340">
        <f t="shared" si="35"/>
        <v>2.3944077446171335</v>
      </c>
    </row>
    <row r="341" spans="1:46" x14ac:dyDescent="0.25">
      <c r="A341">
        <v>1</v>
      </c>
      <c r="B341">
        <v>21218</v>
      </c>
      <c r="C341">
        <v>1</v>
      </c>
      <c r="D341">
        <v>11</v>
      </c>
      <c r="E341" t="str">
        <f t="shared" si="30"/>
        <v>21218111</v>
      </c>
      <c r="F341">
        <v>21218</v>
      </c>
      <c r="G341">
        <v>1</v>
      </c>
      <c r="H341">
        <v>3</v>
      </c>
      <c r="I341">
        <v>1</v>
      </c>
      <c r="J341">
        <v>1</v>
      </c>
      <c r="K341">
        <v>25</v>
      </c>
      <c r="L341">
        <v>25</v>
      </c>
      <c r="M341">
        <v>100</v>
      </c>
      <c r="N341">
        <v>260</v>
      </c>
      <c r="O341">
        <v>10</v>
      </c>
      <c r="P341">
        <v>1000</v>
      </c>
      <c r="Q341">
        <v>3</v>
      </c>
      <c r="R341">
        <v>1</v>
      </c>
      <c r="S341">
        <v>8</v>
      </c>
      <c r="T341">
        <v>7</v>
      </c>
      <c r="U341">
        <v>21218</v>
      </c>
      <c r="V341">
        <v>4</v>
      </c>
      <c r="AB341">
        <v>23217</v>
      </c>
      <c r="AC341">
        <v>4</v>
      </c>
      <c r="AD341">
        <v>1</v>
      </c>
      <c r="AE341">
        <v>12</v>
      </c>
      <c r="AF341">
        <v>4</v>
      </c>
      <c r="AG341">
        <v>1</v>
      </c>
      <c r="AH341">
        <v>1</v>
      </c>
      <c r="AI341">
        <v>3</v>
      </c>
      <c r="AJ341" t="str">
        <f t="shared" si="31"/>
        <v>212181117</v>
      </c>
      <c r="AK341">
        <v>0.45999995417863926</v>
      </c>
      <c r="AL341">
        <f>IF(AK341&lt;'Company Market Shares'!$E$4,1,IF(AND(AK341&gt;'Company Market Shares'!$E$4,AK341&lt;'Company Market Shares'!$E$5),2,IF(AND(AK341&gt;'Company Market Shares'!$E$5,AK341&lt;'Company Market Shares'!$E$6),3,IF(AND(AK341&gt;'Company Market Shares'!$E$6,AK341&lt;'Company Market Shares'!$E$7),4,5))))</f>
        <v>2</v>
      </c>
      <c r="AM341">
        <f>VLOOKUP($U341,'Zone Coordinates'!$D$2:$G$2058,2)</f>
        <v>35.8072315</v>
      </c>
      <c r="AN341">
        <f t="shared" si="32"/>
        <v>0.62495408569882793</v>
      </c>
      <c r="AO341">
        <f>VLOOKUP($U341,'Zone Coordinates'!$D$2:$G$2058,3)</f>
        <v>136.69880900000001</v>
      </c>
      <c r="AP341">
        <f t="shared" si="33"/>
        <v>2.3858443006048571</v>
      </c>
      <c r="AQ341">
        <f>VLOOKUP($AB341,'Zone Coordinates'!$D$2:$G$2058,2)</f>
        <v>35.378638100000003</v>
      </c>
      <c r="AR341">
        <f t="shared" si="34"/>
        <v>0.61747371971651088</v>
      </c>
      <c r="AS341">
        <f>VLOOKUP($AB341,'Zone Coordinates'!$D$2:$G$2058,3)</f>
        <v>136.89960830000001</v>
      </c>
      <c r="AT341">
        <f t="shared" si="35"/>
        <v>2.3893489095255571</v>
      </c>
    </row>
    <row r="342" spans="1:46" x14ac:dyDescent="0.25">
      <c r="A342">
        <v>1</v>
      </c>
      <c r="B342">
        <v>21361</v>
      </c>
      <c r="C342">
        <v>1</v>
      </c>
      <c r="D342">
        <v>10</v>
      </c>
      <c r="E342" t="str">
        <f t="shared" si="30"/>
        <v>21361110</v>
      </c>
      <c r="F342">
        <v>21361</v>
      </c>
      <c r="G342">
        <v>1</v>
      </c>
      <c r="H342">
        <v>2</v>
      </c>
      <c r="I342">
        <v>1</v>
      </c>
      <c r="J342">
        <v>1</v>
      </c>
      <c r="K342">
        <v>20</v>
      </c>
      <c r="L342">
        <v>15</v>
      </c>
      <c r="M342">
        <v>100</v>
      </c>
      <c r="N342">
        <v>154</v>
      </c>
      <c r="O342">
        <v>7</v>
      </c>
      <c r="P342">
        <v>700</v>
      </c>
      <c r="Q342">
        <v>4</v>
      </c>
      <c r="R342">
        <v>1</v>
      </c>
      <c r="S342">
        <v>6</v>
      </c>
      <c r="T342">
        <v>6</v>
      </c>
      <c r="U342">
        <v>21361</v>
      </c>
      <c r="V342">
        <v>5</v>
      </c>
      <c r="AB342">
        <v>14130</v>
      </c>
      <c r="AC342">
        <v>5</v>
      </c>
      <c r="AD342">
        <v>1</v>
      </c>
      <c r="AE342">
        <v>4</v>
      </c>
      <c r="AF342">
        <v>2</v>
      </c>
      <c r="AG342">
        <v>1</v>
      </c>
      <c r="AI342">
        <v>2</v>
      </c>
      <c r="AJ342" t="str">
        <f t="shared" si="31"/>
        <v>213611107</v>
      </c>
      <c r="AK342">
        <v>0.30622438550742148</v>
      </c>
      <c r="AL342">
        <f>IF(AK342&lt;'Company Market Shares'!$E$4,1,IF(AND(AK342&gt;'Company Market Shares'!$E$4,AK342&lt;'Company Market Shares'!$E$5),2,IF(AND(AK342&gt;'Company Market Shares'!$E$5,AK342&lt;'Company Market Shares'!$E$6),3,IF(AND(AK342&gt;'Company Market Shares'!$E$6,AK342&lt;'Company Market Shares'!$E$7),4,5))))</f>
        <v>1</v>
      </c>
      <c r="AM342">
        <f>VLOOKUP($U342,'Zone Coordinates'!$D$2:$G$2058,2)</f>
        <v>35.437883800000002</v>
      </c>
      <c r="AN342">
        <f t="shared" si="32"/>
        <v>0.61850775224915977</v>
      </c>
      <c r="AO342">
        <f>VLOOKUP($U342,'Zone Coordinates'!$D$2:$G$2058,3)</f>
        <v>136.56314269999999</v>
      </c>
      <c r="AP342">
        <f t="shared" si="33"/>
        <v>2.3834764769858583</v>
      </c>
      <c r="AQ342">
        <f>VLOOKUP($AB342,'Zone Coordinates'!$D$2:$G$2058,2)</f>
        <v>35.545282</v>
      </c>
      <c r="AR342">
        <f t="shared" si="34"/>
        <v>0.62038220444987502</v>
      </c>
      <c r="AS342">
        <f>VLOOKUP($AB342,'Zone Coordinates'!$D$2:$G$2058,3)</f>
        <v>139.83584719999999</v>
      </c>
      <c r="AT342">
        <f t="shared" si="35"/>
        <v>2.4405959459556934</v>
      </c>
    </row>
    <row r="343" spans="1:46" x14ac:dyDescent="0.25">
      <c r="A343">
        <v>1</v>
      </c>
      <c r="B343">
        <v>21361</v>
      </c>
      <c r="C343">
        <v>1</v>
      </c>
      <c r="D343">
        <v>10</v>
      </c>
      <c r="E343" t="str">
        <f t="shared" si="30"/>
        <v>21361110</v>
      </c>
      <c r="F343">
        <v>21361</v>
      </c>
      <c r="G343">
        <v>1</v>
      </c>
      <c r="H343">
        <v>2</v>
      </c>
      <c r="I343">
        <v>1</v>
      </c>
      <c r="J343">
        <v>1</v>
      </c>
      <c r="K343">
        <v>20</v>
      </c>
      <c r="L343">
        <v>16</v>
      </c>
      <c r="M343">
        <v>100</v>
      </c>
      <c r="N343">
        <v>154</v>
      </c>
      <c r="O343">
        <v>7</v>
      </c>
      <c r="P343">
        <v>700</v>
      </c>
      <c r="Q343">
        <v>4</v>
      </c>
      <c r="R343">
        <v>1</v>
      </c>
      <c r="S343">
        <v>6</v>
      </c>
      <c r="T343">
        <v>6</v>
      </c>
      <c r="U343">
        <v>21361</v>
      </c>
      <c r="V343">
        <v>5</v>
      </c>
      <c r="AB343">
        <v>13303</v>
      </c>
      <c r="AC343">
        <v>5</v>
      </c>
      <c r="AD343">
        <v>1</v>
      </c>
      <c r="AE343">
        <v>4</v>
      </c>
      <c r="AF343">
        <v>2</v>
      </c>
      <c r="AG343">
        <v>1</v>
      </c>
      <c r="AI343">
        <v>2</v>
      </c>
      <c r="AJ343" t="str">
        <f t="shared" si="31"/>
        <v>213611107</v>
      </c>
      <c r="AK343">
        <v>0.57828165561269318</v>
      </c>
      <c r="AL343">
        <f>IF(AK343&lt;'Company Market Shares'!$E$4,1,IF(AND(AK343&gt;'Company Market Shares'!$E$4,AK343&lt;'Company Market Shares'!$E$5),2,IF(AND(AK343&gt;'Company Market Shares'!$E$5,AK343&lt;'Company Market Shares'!$E$6),3,IF(AND(AK343&gt;'Company Market Shares'!$E$6,AK343&lt;'Company Market Shares'!$E$7),4,5))))</f>
        <v>2</v>
      </c>
      <c r="AM343">
        <f>VLOOKUP($U343,'Zone Coordinates'!$D$2:$G$2058,2)</f>
        <v>35.437883800000002</v>
      </c>
      <c r="AN343">
        <f t="shared" si="32"/>
        <v>0.61850775224915977</v>
      </c>
      <c r="AO343">
        <f>VLOOKUP($U343,'Zone Coordinates'!$D$2:$G$2058,3)</f>
        <v>136.56314269999999</v>
      </c>
      <c r="AP343">
        <f t="shared" si="33"/>
        <v>2.3834764769858583</v>
      </c>
      <c r="AQ343">
        <f>VLOOKUP($AB343,'Zone Coordinates'!$D$2:$G$2058,2)</f>
        <v>35.796528299999999</v>
      </c>
      <c r="AR343">
        <f t="shared" si="34"/>
        <v>0.62476727961832845</v>
      </c>
      <c r="AS343">
        <f>VLOOKUP($AB343,'Zone Coordinates'!$D$2:$G$2058,3)</f>
        <v>139.38177189999999</v>
      </c>
      <c r="AT343">
        <f t="shared" si="35"/>
        <v>2.4326708369187124</v>
      </c>
    </row>
    <row r="344" spans="1:46" x14ac:dyDescent="0.25">
      <c r="A344">
        <v>1</v>
      </c>
      <c r="B344">
        <v>23102</v>
      </c>
      <c r="C344">
        <v>1</v>
      </c>
      <c r="D344">
        <v>25</v>
      </c>
      <c r="E344" t="str">
        <f t="shared" si="30"/>
        <v>23102125</v>
      </c>
      <c r="F344">
        <v>23102</v>
      </c>
      <c r="G344">
        <v>1</v>
      </c>
      <c r="H344">
        <v>2</v>
      </c>
      <c r="I344">
        <v>1</v>
      </c>
      <c r="J344">
        <v>2</v>
      </c>
      <c r="K344">
        <v>3</v>
      </c>
      <c r="L344">
        <v>1</v>
      </c>
      <c r="M344">
        <v>100</v>
      </c>
      <c r="N344">
        <v>147</v>
      </c>
      <c r="O344">
        <v>6</v>
      </c>
      <c r="P344">
        <v>600</v>
      </c>
      <c r="Q344">
        <v>3</v>
      </c>
      <c r="R344">
        <v>1</v>
      </c>
      <c r="S344">
        <v>14</v>
      </c>
      <c r="T344">
        <v>4</v>
      </c>
      <c r="U344">
        <v>10202</v>
      </c>
      <c r="V344">
        <v>5</v>
      </c>
      <c r="W344">
        <v>1</v>
      </c>
      <c r="X344">
        <v>8</v>
      </c>
      <c r="Y344">
        <v>2</v>
      </c>
      <c r="Z344">
        <v>1</v>
      </c>
      <c r="AA344">
        <v>2</v>
      </c>
      <c r="AB344">
        <v>23102</v>
      </c>
      <c r="AC344">
        <v>5</v>
      </c>
      <c r="AJ344" t="str">
        <f t="shared" si="31"/>
        <v>231021257</v>
      </c>
      <c r="AK344">
        <v>0.11878556818866259</v>
      </c>
      <c r="AL344">
        <f>IF(AK344&lt;'Company Market Shares'!$E$4,1,IF(AND(AK344&gt;'Company Market Shares'!$E$4,AK344&lt;'Company Market Shares'!$E$5),2,IF(AND(AK344&gt;'Company Market Shares'!$E$5,AK344&lt;'Company Market Shares'!$E$6),3,IF(AND(AK344&gt;'Company Market Shares'!$E$6,AK344&lt;'Company Market Shares'!$E$7),4,5))))</f>
        <v>1</v>
      </c>
      <c r="AM344">
        <f>VLOOKUP($U344,'Zone Coordinates'!$D$2:$G$2058,2)</f>
        <v>36.483427800000001</v>
      </c>
      <c r="AN344">
        <f t="shared" si="32"/>
        <v>0.63675593752363124</v>
      </c>
      <c r="AO344">
        <f>VLOOKUP($U344,'Zone Coordinates'!$D$2:$G$2058,3)</f>
        <v>139.12955539999999</v>
      </c>
      <c r="AP344">
        <f t="shared" si="33"/>
        <v>2.428268828565856</v>
      </c>
      <c r="AQ344">
        <f>VLOOKUP($AB344,'Zone Coordinates'!$D$2:$G$2058,2)</f>
        <v>35.199319600000003</v>
      </c>
      <c r="AR344">
        <f t="shared" si="34"/>
        <v>0.61434402148177347</v>
      </c>
      <c r="AS344">
        <f>VLOOKUP($AB344,'Zone Coordinates'!$D$2:$G$2058,3)</f>
        <v>136.96582419999999</v>
      </c>
      <c r="AT344">
        <f t="shared" si="35"/>
        <v>2.3905045949977284</v>
      </c>
    </row>
    <row r="345" spans="1:46" x14ac:dyDescent="0.25">
      <c r="A345">
        <v>1</v>
      </c>
      <c r="B345">
        <v>23102</v>
      </c>
      <c r="C345">
        <v>1</v>
      </c>
      <c r="D345">
        <v>25</v>
      </c>
      <c r="E345" t="str">
        <f t="shared" si="30"/>
        <v>23102125</v>
      </c>
      <c r="F345">
        <v>23102</v>
      </c>
      <c r="G345">
        <v>1</v>
      </c>
      <c r="H345">
        <v>2</v>
      </c>
      <c r="I345">
        <v>1</v>
      </c>
      <c r="J345">
        <v>2</v>
      </c>
      <c r="K345">
        <v>3</v>
      </c>
      <c r="L345">
        <v>3</v>
      </c>
      <c r="M345">
        <v>100</v>
      </c>
      <c r="N345">
        <v>147</v>
      </c>
      <c r="O345">
        <v>6</v>
      </c>
      <c r="P345">
        <v>600</v>
      </c>
      <c r="Q345">
        <v>3</v>
      </c>
      <c r="R345">
        <v>1</v>
      </c>
      <c r="S345">
        <v>14</v>
      </c>
      <c r="T345">
        <v>4</v>
      </c>
      <c r="U345">
        <v>8202</v>
      </c>
      <c r="V345">
        <v>5</v>
      </c>
      <c r="X345">
        <v>8</v>
      </c>
      <c r="Y345">
        <v>2</v>
      </c>
      <c r="Z345">
        <v>1</v>
      </c>
      <c r="AA345">
        <v>2</v>
      </c>
      <c r="AB345">
        <v>23102</v>
      </c>
      <c r="AC345">
        <v>5</v>
      </c>
      <c r="AJ345" t="str">
        <f t="shared" si="31"/>
        <v>231021257</v>
      </c>
      <c r="AK345">
        <v>0.86546527300758902</v>
      </c>
      <c r="AL345">
        <f>IF(AK345&lt;'Company Market Shares'!$E$4,1,IF(AND(AK345&gt;'Company Market Shares'!$E$4,AK345&lt;'Company Market Shares'!$E$5),2,IF(AND(AK345&gt;'Company Market Shares'!$E$5,AK345&lt;'Company Market Shares'!$E$6),3,IF(AND(AK345&gt;'Company Market Shares'!$E$6,AK345&lt;'Company Market Shares'!$E$7),4,5))))</f>
        <v>3</v>
      </c>
      <c r="AM345">
        <f>VLOOKUP($U345,'Zone Coordinates'!$D$2:$G$2058,2)</f>
        <v>36.714687699999999</v>
      </c>
      <c r="AN345">
        <f t="shared" si="32"/>
        <v>0.64079218420646411</v>
      </c>
      <c r="AO345">
        <f>VLOOKUP($U345,'Zone Coordinates'!$D$2:$G$2058,3)</f>
        <v>140.71663820000001</v>
      </c>
      <c r="AP345">
        <f t="shared" si="33"/>
        <v>2.4559686489276271</v>
      </c>
      <c r="AQ345">
        <f>VLOOKUP($AB345,'Zone Coordinates'!$D$2:$G$2058,2)</f>
        <v>35.199319600000003</v>
      </c>
      <c r="AR345">
        <f t="shared" si="34"/>
        <v>0.61434402148177347</v>
      </c>
      <c r="AS345">
        <f>VLOOKUP($AB345,'Zone Coordinates'!$D$2:$G$2058,3)</f>
        <v>136.96582419999999</v>
      </c>
      <c r="AT345">
        <f t="shared" si="35"/>
        <v>2.3905045949977284</v>
      </c>
    </row>
    <row r="346" spans="1:46" x14ac:dyDescent="0.25">
      <c r="A346">
        <v>1</v>
      </c>
      <c r="B346">
        <v>23102</v>
      </c>
      <c r="C346">
        <v>2</v>
      </c>
      <c r="D346">
        <v>1005</v>
      </c>
      <c r="E346" t="str">
        <f t="shared" si="30"/>
        <v>2310221005</v>
      </c>
      <c r="F346">
        <v>23102</v>
      </c>
      <c r="G346">
        <v>2</v>
      </c>
      <c r="H346">
        <v>1</v>
      </c>
      <c r="I346">
        <v>1</v>
      </c>
      <c r="J346">
        <v>2</v>
      </c>
      <c r="K346">
        <v>5</v>
      </c>
      <c r="L346">
        <v>2</v>
      </c>
      <c r="M346">
        <v>100</v>
      </c>
      <c r="N346">
        <v>176</v>
      </c>
      <c r="O346">
        <v>9</v>
      </c>
      <c r="P346">
        <v>1900</v>
      </c>
      <c r="Q346">
        <v>4</v>
      </c>
      <c r="R346">
        <v>1</v>
      </c>
      <c r="S346">
        <v>18</v>
      </c>
      <c r="T346">
        <v>5</v>
      </c>
      <c r="U346">
        <v>23219</v>
      </c>
      <c r="V346">
        <v>3</v>
      </c>
      <c r="W346">
        <v>2</v>
      </c>
      <c r="X346">
        <v>5</v>
      </c>
      <c r="Y346">
        <v>2</v>
      </c>
      <c r="Z346">
        <v>1</v>
      </c>
      <c r="AA346">
        <v>2</v>
      </c>
      <c r="AB346">
        <v>23102</v>
      </c>
      <c r="AC346">
        <v>3</v>
      </c>
      <c r="AJ346" t="str">
        <f t="shared" si="31"/>
        <v>23102210057</v>
      </c>
      <c r="AK346">
        <v>0.23817924139746427</v>
      </c>
      <c r="AL346">
        <f>IF(AK346&lt;'Company Market Shares'!$E$4,1,IF(AND(AK346&gt;'Company Market Shares'!$E$4,AK346&lt;'Company Market Shares'!$E$5),2,IF(AND(AK346&gt;'Company Market Shares'!$E$5,AK346&lt;'Company Market Shares'!$E$6),3,IF(AND(AK346&gt;'Company Market Shares'!$E$6,AK346&lt;'Company Market Shares'!$E$7),4,5))))</f>
        <v>1</v>
      </c>
      <c r="AM346">
        <f>VLOOKUP($U346,'Zone Coordinates'!$D$2:$G$2058,2)</f>
        <v>35.338933900000001</v>
      </c>
      <c r="AN346">
        <f t="shared" si="32"/>
        <v>0.61678075069964056</v>
      </c>
      <c r="AO346">
        <f>VLOOKUP($U346,'Zone Coordinates'!$D$2:$G$2058,3)</f>
        <v>137.0457212</v>
      </c>
      <c r="AP346">
        <f t="shared" si="33"/>
        <v>2.3918990607101942</v>
      </c>
      <c r="AQ346">
        <f>VLOOKUP($AB346,'Zone Coordinates'!$D$2:$G$2058,2)</f>
        <v>35.199319600000003</v>
      </c>
      <c r="AR346">
        <f t="shared" si="34"/>
        <v>0.61434402148177347</v>
      </c>
      <c r="AS346">
        <f>VLOOKUP($AB346,'Zone Coordinates'!$D$2:$G$2058,3)</f>
        <v>136.96582419999999</v>
      </c>
      <c r="AT346">
        <f t="shared" si="35"/>
        <v>2.3905045949977284</v>
      </c>
    </row>
    <row r="347" spans="1:46" x14ac:dyDescent="0.25">
      <c r="A347">
        <v>1</v>
      </c>
      <c r="B347">
        <v>23111</v>
      </c>
      <c r="C347">
        <v>4</v>
      </c>
      <c r="D347">
        <v>4004</v>
      </c>
      <c r="E347" t="str">
        <f t="shared" si="30"/>
        <v>2311144004</v>
      </c>
      <c r="F347">
        <v>23111</v>
      </c>
      <c r="G347">
        <v>4</v>
      </c>
      <c r="H347">
        <v>4</v>
      </c>
      <c r="I347">
        <v>3</v>
      </c>
      <c r="J347">
        <v>2</v>
      </c>
      <c r="K347">
        <v>1</v>
      </c>
      <c r="L347">
        <v>1</v>
      </c>
      <c r="M347">
        <v>100</v>
      </c>
      <c r="N347">
        <v>109</v>
      </c>
      <c r="O347">
        <v>4</v>
      </c>
      <c r="P347">
        <v>400</v>
      </c>
      <c r="Q347">
        <v>3</v>
      </c>
      <c r="R347">
        <v>1</v>
      </c>
      <c r="S347">
        <v>9</v>
      </c>
      <c r="T347">
        <v>7</v>
      </c>
      <c r="U347">
        <v>25213</v>
      </c>
      <c r="V347">
        <v>6</v>
      </c>
      <c r="W347">
        <v>1</v>
      </c>
      <c r="X347">
        <v>4</v>
      </c>
      <c r="Y347">
        <v>2</v>
      </c>
      <c r="Z347">
        <v>1</v>
      </c>
      <c r="AA347">
        <v>1</v>
      </c>
      <c r="AB347">
        <v>23111</v>
      </c>
      <c r="AC347">
        <v>6</v>
      </c>
      <c r="AJ347" t="str">
        <f t="shared" si="31"/>
        <v>23111440047</v>
      </c>
      <c r="AK347">
        <v>0.85130440157752663</v>
      </c>
      <c r="AL347">
        <f>IF(AK347&lt;'Company Market Shares'!$E$4,1,IF(AND(AK347&gt;'Company Market Shares'!$E$4,AK347&lt;'Company Market Shares'!$E$5),2,IF(AND(AK347&gt;'Company Market Shares'!$E$5,AK347&lt;'Company Market Shares'!$E$6),3,IF(AND(AK347&gt;'Company Market Shares'!$E$6,AK347&lt;'Company Market Shares'!$E$7),4,5))))</f>
        <v>3</v>
      </c>
      <c r="AM347">
        <f>VLOOKUP($U347,'Zone Coordinates'!$D$2:$G$2058,2)</f>
        <v>35.2164413</v>
      </c>
      <c r="AN347">
        <f t="shared" si="32"/>
        <v>0.61464285152031206</v>
      </c>
      <c r="AO347">
        <f>VLOOKUP($U347,'Zone Coordinates'!$D$2:$G$2058,3)</f>
        <v>136.4549542</v>
      </c>
      <c r="AP347">
        <f t="shared" si="33"/>
        <v>2.381588231448065</v>
      </c>
      <c r="AQ347">
        <f>VLOOKUP($AB347,'Zone Coordinates'!$D$2:$G$2058,2)</f>
        <v>35.12724</v>
      </c>
      <c r="AR347">
        <f t="shared" si="34"/>
        <v>0.6130859951382529</v>
      </c>
      <c r="AS347">
        <f>VLOOKUP($AB347,'Zone Coordinates'!$D$2:$G$2058,3)</f>
        <v>136.9121284</v>
      </c>
      <c r="AT347">
        <f t="shared" si="35"/>
        <v>2.3895674264932358</v>
      </c>
    </row>
    <row r="348" spans="1:46" x14ac:dyDescent="0.25">
      <c r="A348">
        <v>1</v>
      </c>
      <c r="B348">
        <v>23112</v>
      </c>
      <c r="C348">
        <v>5</v>
      </c>
      <c r="D348">
        <v>11</v>
      </c>
      <c r="E348" t="str">
        <f t="shared" si="30"/>
        <v>23112511</v>
      </c>
      <c r="F348">
        <v>23112</v>
      </c>
      <c r="G348">
        <v>5</v>
      </c>
      <c r="H348">
        <v>4</v>
      </c>
      <c r="I348">
        <v>1</v>
      </c>
      <c r="J348">
        <v>2</v>
      </c>
      <c r="K348">
        <v>7</v>
      </c>
      <c r="L348">
        <v>2</v>
      </c>
      <c r="M348">
        <v>100</v>
      </c>
      <c r="N348">
        <v>100</v>
      </c>
      <c r="O348">
        <v>1</v>
      </c>
      <c r="P348">
        <v>4700</v>
      </c>
      <c r="Q348">
        <v>4</v>
      </c>
      <c r="R348">
        <v>1</v>
      </c>
      <c r="S348">
        <v>8</v>
      </c>
      <c r="T348">
        <v>7</v>
      </c>
      <c r="U348">
        <v>23104</v>
      </c>
      <c r="V348">
        <v>3</v>
      </c>
      <c r="W348">
        <v>1</v>
      </c>
      <c r="X348">
        <v>11</v>
      </c>
      <c r="Y348">
        <v>17</v>
      </c>
      <c r="Z348">
        <v>3</v>
      </c>
      <c r="AA348">
        <v>3</v>
      </c>
      <c r="AB348">
        <v>23112</v>
      </c>
      <c r="AC348">
        <v>3</v>
      </c>
      <c r="AJ348" t="str">
        <f t="shared" si="31"/>
        <v>231125117</v>
      </c>
      <c r="AK348">
        <v>0.49136341496964531</v>
      </c>
      <c r="AL348">
        <f>IF(AK348&lt;'Company Market Shares'!$E$4,1,IF(AND(AK348&gt;'Company Market Shares'!$E$4,AK348&lt;'Company Market Shares'!$E$5),2,IF(AND(AK348&gt;'Company Market Shares'!$E$5,AK348&lt;'Company Market Shares'!$E$6),3,IF(AND(AK348&gt;'Company Market Shares'!$E$6,AK348&lt;'Company Market Shares'!$E$7),4,5))))</f>
        <v>2</v>
      </c>
      <c r="AM348">
        <f>VLOOKUP($U348,'Zone Coordinates'!$D$2:$G$2058,2)</f>
        <v>35.234739699999999</v>
      </c>
      <c r="AN348">
        <f t="shared" si="32"/>
        <v>0.61496221884815905</v>
      </c>
      <c r="AO348">
        <f>VLOOKUP($U348,'Zone Coordinates'!$D$2:$G$2058,3)</f>
        <v>136.90802020000001</v>
      </c>
      <c r="AP348">
        <f t="shared" si="33"/>
        <v>2.3894957248769058</v>
      </c>
      <c r="AQ348">
        <f>VLOOKUP($AB348,'Zone Coordinates'!$D$2:$G$2058,2)</f>
        <v>35.117853199999999</v>
      </c>
      <c r="AR348">
        <f t="shared" si="34"/>
        <v>0.61292216457202664</v>
      </c>
      <c r="AS348">
        <f>VLOOKUP($AB348,'Zone Coordinates'!$D$2:$G$2058,3)</f>
        <v>136.95008809999999</v>
      </c>
      <c r="AT348">
        <f t="shared" si="35"/>
        <v>2.3902299482413052</v>
      </c>
    </row>
    <row r="349" spans="1:46" x14ac:dyDescent="0.25">
      <c r="A349">
        <v>1</v>
      </c>
      <c r="B349">
        <v>23114</v>
      </c>
      <c r="C349">
        <v>2</v>
      </c>
      <c r="D349">
        <v>3005</v>
      </c>
      <c r="E349" t="str">
        <f t="shared" si="30"/>
        <v>2311423005</v>
      </c>
      <c r="F349">
        <v>23114</v>
      </c>
      <c r="G349">
        <v>2</v>
      </c>
      <c r="H349">
        <v>3</v>
      </c>
      <c r="I349">
        <v>1</v>
      </c>
      <c r="J349">
        <v>2</v>
      </c>
      <c r="K349">
        <v>6</v>
      </c>
      <c r="L349">
        <v>3</v>
      </c>
      <c r="M349">
        <v>100</v>
      </c>
      <c r="N349">
        <v>122</v>
      </c>
      <c r="O349">
        <v>6</v>
      </c>
      <c r="P349">
        <v>800</v>
      </c>
      <c r="Q349">
        <v>3</v>
      </c>
      <c r="R349">
        <v>1</v>
      </c>
      <c r="S349">
        <v>4</v>
      </c>
      <c r="T349">
        <v>6</v>
      </c>
      <c r="U349">
        <v>23107</v>
      </c>
      <c r="V349">
        <v>3</v>
      </c>
      <c r="X349">
        <v>11</v>
      </c>
      <c r="Y349">
        <v>17</v>
      </c>
      <c r="Z349">
        <v>3</v>
      </c>
      <c r="AA349">
        <v>3</v>
      </c>
      <c r="AB349">
        <v>23114</v>
      </c>
      <c r="AC349">
        <v>3</v>
      </c>
      <c r="AJ349" t="str">
        <f t="shared" si="31"/>
        <v>23114230057</v>
      </c>
      <c r="AK349">
        <v>0.71541379087503931</v>
      </c>
      <c r="AL349">
        <f>IF(AK349&lt;'Company Market Shares'!$E$4,1,IF(AND(AK349&gt;'Company Market Shares'!$E$4,AK349&lt;'Company Market Shares'!$E$5),2,IF(AND(AK349&gt;'Company Market Shares'!$E$5,AK349&lt;'Company Market Shares'!$E$6),3,IF(AND(AK349&gt;'Company Market Shares'!$E$6,AK349&lt;'Company Market Shares'!$E$7),4,5))))</f>
        <v>2</v>
      </c>
      <c r="AM349">
        <f>VLOOKUP($U349,'Zone Coordinates'!$D$2:$G$2058,2)</f>
        <v>35.159796499999999</v>
      </c>
      <c r="AN349">
        <f t="shared" si="32"/>
        <v>0.61365421325617842</v>
      </c>
      <c r="AO349">
        <f>VLOOKUP($U349,'Zone Coordinates'!$D$2:$G$2058,3)</f>
        <v>136.97287019999999</v>
      </c>
      <c r="AP349">
        <f t="shared" si="33"/>
        <v>2.3906275708968234</v>
      </c>
      <c r="AQ349">
        <f>VLOOKUP($AB349,'Zone Coordinates'!$D$2:$G$2058,2)</f>
        <v>35.109721</v>
      </c>
      <c r="AR349">
        <f t="shared" si="34"/>
        <v>0.61278023090659606</v>
      </c>
      <c r="AS349">
        <f>VLOOKUP($AB349,'Zone Coordinates'!$D$2:$G$2058,3)</f>
        <v>137.0235137</v>
      </c>
      <c r="AT349">
        <f t="shared" si="35"/>
        <v>2.3915114667165573</v>
      </c>
    </row>
    <row r="350" spans="1:46" x14ac:dyDescent="0.25">
      <c r="A350">
        <v>1</v>
      </c>
      <c r="B350">
        <v>23114</v>
      </c>
      <c r="C350">
        <v>2</v>
      </c>
      <c r="D350">
        <v>3005</v>
      </c>
      <c r="E350" t="str">
        <f t="shared" si="30"/>
        <v>2311423005</v>
      </c>
      <c r="F350">
        <v>23114</v>
      </c>
      <c r="G350">
        <v>2</v>
      </c>
      <c r="H350">
        <v>3</v>
      </c>
      <c r="I350">
        <v>1</v>
      </c>
      <c r="J350">
        <v>2</v>
      </c>
      <c r="K350">
        <v>6</v>
      </c>
      <c r="L350">
        <v>6</v>
      </c>
      <c r="M350">
        <v>100</v>
      </c>
      <c r="N350">
        <v>122</v>
      </c>
      <c r="O350">
        <v>6</v>
      </c>
      <c r="P350">
        <v>800</v>
      </c>
      <c r="Q350">
        <v>3</v>
      </c>
      <c r="R350">
        <v>1</v>
      </c>
      <c r="S350">
        <v>5</v>
      </c>
      <c r="T350">
        <v>6</v>
      </c>
      <c r="U350">
        <v>23111</v>
      </c>
      <c r="V350">
        <v>3</v>
      </c>
      <c r="X350">
        <v>11</v>
      </c>
      <c r="Y350">
        <v>17</v>
      </c>
      <c r="Z350">
        <v>3</v>
      </c>
      <c r="AA350">
        <v>3</v>
      </c>
      <c r="AB350">
        <v>23114</v>
      </c>
      <c r="AC350">
        <v>3</v>
      </c>
      <c r="AJ350" t="str">
        <f t="shared" si="31"/>
        <v>23114230057</v>
      </c>
      <c r="AK350">
        <v>7.8383273633370942E-2</v>
      </c>
      <c r="AL350">
        <f>IF(AK350&lt;'Company Market Shares'!$E$4,1,IF(AND(AK350&gt;'Company Market Shares'!$E$4,AK350&lt;'Company Market Shares'!$E$5),2,IF(AND(AK350&gt;'Company Market Shares'!$E$5,AK350&lt;'Company Market Shares'!$E$6),3,IF(AND(AK350&gt;'Company Market Shares'!$E$6,AK350&lt;'Company Market Shares'!$E$7),4,5))))</f>
        <v>1</v>
      </c>
      <c r="AM350">
        <f>VLOOKUP($U350,'Zone Coordinates'!$D$2:$G$2058,2)</f>
        <v>35.12724</v>
      </c>
      <c r="AN350">
        <f t="shared" si="32"/>
        <v>0.6130859951382529</v>
      </c>
      <c r="AO350">
        <f>VLOOKUP($U350,'Zone Coordinates'!$D$2:$G$2058,3)</f>
        <v>136.9121284</v>
      </c>
      <c r="AP350">
        <f t="shared" si="33"/>
        <v>2.3895674264932358</v>
      </c>
      <c r="AQ350">
        <f>VLOOKUP($AB350,'Zone Coordinates'!$D$2:$G$2058,2)</f>
        <v>35.109721</v>
      </c>
      <c r="AR350">
        <f t="shared" si="34"/>
        <v>0.61278023090659606</v>
      </c>
      <c r="AS350">
        <f>VLOOKUP($AB350,'Zone Coordinates'!$D$2:$G$2058,3)</f>
        <v>137.0235137</v>
      </c>
      <c r="AT350">
        <f t="shared" si="35"/>
        <v>2.3915114667165573</v>
      </c>
    </row>
    <row r="351" spans="1:46" x14ac:dyDescent="0.25">
      <c r="A351">
        <v>1</v>
      </c>
      <c r="B351">
        <v>23201</v>
      </c>
      <c r="C351">
        <v>1</v>
      </c>
      <c r="D351">
        <v>171</v>
      </c>
      <c r="E351" t="str">
        <f t="shared" si="30"/>
        <v>232011171</v>
      </c>
      <c r="F351">
        <v>23201</v>
      </c>
      <c r="G351">
        <v>1</v>
      </c>
      <c r="H351">
        <v>2</v>
      </c>
      <c r="I351">
        <v>1</v>
      </c>
      <c r="J351">
        <v>3</v>
      </c>
      <c r="K351">
        <v>15</v>
      </c>
      <c r="L351">
        <v>5</v>
      </c>
      <c r="M351">
        <v>100</v>
      </c>
      <c r="Q351">
        <v>4</v>
      </c>
      <c r="R351">
        <v>1</v>
      </c>
      <c r="S351">
        <v>6</v>
      </c>
      <c r="T351">
        <v>6</v>
      </c>
      <c r="U351">
        <v>23201</v>
      </c>
      <c r="V351">
        <v>6</v>
      </c>
      <c r="W351">
        <v>1</v>
      </c>
      <c r="X351">
        <v>4</v>
      </c>
      <c r="Y351">
        <v>8</v>
      </c>
      <c r="Z351">
        <v>2</v>
      </c>
      <c r="AA351">
        <v>2</v>
      </c>
      <c r="AB351">
        <v>25203</v>
      </c>
      <c r="AC351">
        <v>6</v>
      </c>
      <c r="AE351">
        <v>5</v>
      </c>
      <c r="AF351">
        <v>3</v>
      </c>
      <c r="AG351">
        <v>1</v>
      </c>
      <c r="AI351">
        <v>2</v>
      </c>
      <c r="AJ351" t="str">
        <f t="shared" si="31"/>
        <v>2320111717</v>
      </c>
      <c r="AK351">
        <v>0.88533222678572288</v>
      </c>
      <c r="AL351">
        <f>IF(AK351&lt;'Company Market Shares'!$E$4,1,IF(AND(AK351&gt;'Company Market Shares'!$E$4,AK351&lt;'Company Market Shares'!$E$5),2,IF(AND(AK351&gt;'Company Market Shares'!$E$5,AK351&lt;'Company Market Shares'!$E$6),3,IF(AND(AK351&gt;'Company Market Shares'!$E$6,AK351&lt;'Company Market Shares'!$E$7),4,5))))</f>
        <v>3</v>
      </c>
      <c r="AM351">
        <f>VLOOKUP($U351,'Zone Coordinates'!$D$2:$G$2058,2)</f>
        <v>34.861383699999998</v>
      </c>
      <c r="AN351">
        <f t="shared" si="32"/>
        <v>0.60844592736608305</v>
      </c>
      <c r="AO351">
        <f>VLOOKUP($U351,'Zone Coordinates'!$D$2:$G$2058,3)</f>
        <v>137.50140769999999</v>
      </c>
      <c r="AP351">
        <f t="shared" si="33"/>
        <v>2.3998522904920834</v>
      </c>
      <c r="AQ351">
        <f>VLOOKUP($AB351,'Zone Coordinates'!$D$2:$G$2058,2)</f>
        <v>35.7035792</v>
      </c>
      <c r="AR351">
        <f t="shared" si="34"/>
        <v>0.62314501178656301</v>
      </c>
      <c r="AS351">
        <f>VLOOKUP($AB351,'Zone Coordinates'!$D$2:$G$2058,3)</f>
        <v>136.36299510000001</v>
      </c>
      <c r="AT351">
        <f t="shared" si="35"/>
        <v>2.3799832423758942</v>
      </c>
    </row>
    <row r="352" spans="1:46" x14ac:dyDescent="0.25">
      <c r="A352">
        <v>1</v>
      </c>
      <c r="B352">
        <v>23201</v>
      </c>
      <c r="C352">
        <v>1</v>
      </c>
      <c r="D352">
        <v>171</v>
      </c>
      <c r="E352" t="str">
        <f t="shared" si="30"/>
        <v>232011171</v>
      </c>
      <c r="F352">
        <v>23201</v>
      </c>
      <c r="G352">
        <v>1</v>
      </c>
      <c r="H352">
        <v>2</v>
      </c>
      <c r="I352">
        <v>1</v>
      </c>
      <c r="J352">
        <v>3</v>
      </c>
      <c r="K352">
        <v>15</v>
      </c>
      <c r="L352">
        <v>7</v>
      </c>
      <c r="M352">
        <v>100</v>
      </c>
      <c r="Q352">
        <v>4</v>
      </c>
      <c r="R352">
        <v>1</v>
      </c>
      <c r="S352">
        <v>6</v>
      </c>
      <c r="T352">
        <v>6</v>
      </c>
      <c r="U352">
        <v>23201</v>
      </c>
      <c r="V352">
        <v>5</v>
      </c>
      <c r="W352">
        <v>1</v>
      </c>
      <c r="X352">
        <v>4</v>
      </c>
      <c r="Y352">
        <v>8</v>
      </c>
      <c r="Z352">
        <v>2</v>
      </c>
      <c r="AA352">
        <v>3</v>
      </c>
      <c r="AB352">
        <v>7203</v>
      </c>
      <c r="AC352">
        <v>5</v>
      </c>
      <c r="AE352">
        <v>13</v>
      </c>
      <c r="AF352">
        <v>3</v>
      </c>
      <c r="AG352">
        <v>1</v>
      </c>
      <c r="AI352">
        <v>3</v>
      </c>
      <c r="AJ352" t="str">
        <f t="shared" si="31"/>
        <v>2320111717</v>
      </c>
      <c r="AK352">
        <v>0.6737561740677227</v>
      </c>
      <c r="AL352">
        <f>IF(AK352&lt;'Company Market Shares'!$E$4,1,IF(AND(AK352&gt;'Company Market Shares'!$E$4,AK352&lt;'Company Market Shares'!$E$5),2,IF(AND(AK352&gt;'Company Market Shares'!$E$5,AK352&lt;'Company Market Shares'!$E$6),3,IF(AND(AK352&gt;'Company Market Shares'!$E$6,AK352&lt;'Company Market Shares'!$E$7),4,5))))</f>
        <v>2</v>
      </c>
      <c r="AM352">
        <f>VLOOKUP($U352,'Zone Coordinates'!$D$2:$G$2058,2)</f>
        <v>34.861383699999998</v>
      </c>
      <c r="AN352">
        <f t="shared" si="32"/>
        <v>0.60844592736608305</v>
      </c>
      <c r="AO352">
        <f>VLOOKUP($U352,'Zone Coordinates'!$D$2:$G$2058,3)</f>
        <v>137.50140769999999</v>
      </c>
      <c r="AP352">
        <f t="shared" si="33"/>
        <v>2.3998522904920834</v>
      </c>
      <c r="AQ352">
        <f>VLOOKUP($AB352,'Zone Coordinates'!$D$2:$G$2058,2)</f>
        <v>37.625882300000001</v>
      </c>
      <c r="AR352">
        <f t="shared" si="34"/>
        <v>0.65669553010285686</v>
      </c>
      <c r="AS352">
        <f>VLOOKUP($AB352,'Zone Coordinates'!$D$2:$G$2058,3)</f>
        <v>140.56394109999999</v>
      </c>
      <c r="AT352">
        <f t="shared" si="35"/>
        <v>2.4533035817743798</v>
      </c>
    </row>
    <row r="353" spans="1:46" x14ac:dyDescent="0.25">
      <c r="A353">
        <v>1</v>
      </c>
      <c r="B353">
        <v>23201</v>
      </c>
      <c r="C353">
        <v>2</v>
      </c>
      <c r="D353">
        <v>2019</v>
      </c>
      <c r="E353" t="str">
        <f t="shared" si="30"/>
        <v>2320122019</v>
      </c>
      <c r="F353">
        <v>23201</v>
      </c>
      <c r="G353">
        <v>2</v>
      </c>
      <c r="H353">
        <v>2</v>
      </c>
      <c r="I353">
        <v>3</v>
      </c>
      <c r="J353">
        <v>2</v>
      </c>
      <c r="K353">
        <v>3</v>
      </c>
      <c r="L353">
        <v>2</v>
      </c>
      <c r="M353">
        <v>100</v>
      </c>
      <c r="N353">
        <v>172</v>
      </c>
      <c r="O353">
        <v>8</v>
      </c>
      <c r="P353">
        <v>6600</v>
      </c>
      <c r="Q353">
        <v>3</v>
      </c>
      <c r="R353">
        <v>1</v>
      </c>
      <c r="S353">
        <v>4</v>
      </c>
      <c r="T353">
        <v>6</v>
      </c>
      <c r="U353">
        <v>22216</v>
      </c>
      <c r="V353">
        <v>5</v>
      </c>
      <c r="W353">
        <v>1</v>
      </c>
      <c r="X353">
        <v>13</v>
      </c>
      <c r="Y353">
        <v>2</v>
      </c>
      <c r="Z353">
        <v>1</v>
      </c>
      <c r="AB353">
        <v>23201</v>
      </c>
      <c r="AC353">
        <v>5</v>
      </c>
      <c r="AJ353" t="str">
        <f t="shared" si="31"/>
        <v>23201220197</v>
      </c>
      <c r="AK353">
        <v>0.59467810155422751</v>
      </c>
      <c r="AL353">
        <f>IF(AK353&lt;'Company Market Shares'!$E$4,1,IF(AND(AK353&gt;'Company Market Shares'!$E$4,AK353&lt;'Company Market Shares'!$E$5),2,IF(AND(AK353&gt;'Company Market Shares'!$E$5,AK353&lt;'Company Market Shares'!$E$6),3,IF(AND(AK353&gt;'Company Market Shares'!$E$6,AK353&lt;'Company Market Shares'!$E$7),4,5))))</f>
        <v>2</v>
      </c>
      <c r="AM353">
        <f>VLOOKUP($U353,'Zone Coordinates'!$D$2:$G$2058,2)</f>
        <v>34.744708500000002</v>
      </c>
      <c r="AN353">
        <f t="shared" si="32"/>
        <v>0.60640956097066023</v>
      </c>
      <c r="AO353">
        <f>VLOOKUP($U353,'Zone Coordinates'!$D$2:$G$2058,3)</f>
        <v>137.91179930000001</v>
      </c>
      <c r="AP353">
        <f t="shared" si="33"/>
        <v>2.407014975134611</v>
      </c>
      <c r="AQ353">
        <f>VLOOKUP($AB353,'Zone Coordinates'!$D$2:$G$2058,2)</f>
        <v>34.861383699999998</v>
      </c>
      <c r="AR353">
        <f t="shared" si="34"/>
        <v>0.60844592736608305</v>
      </c>
      <c r="AS353">
        <f>VLOOKUP($AB353,'Zone Coordinates'!$D$2:$G$2058,3)</f>
        <v>137.50140769999999</v>
      </c>
      <c r="AT353">
        <f t="shared" si="35"/>
        <v>2.3998522904920834</v>
      </c>
    </row>
    <row r="354" spans="1:46" x14ac:dyDescent="0.25">
      <c r="A354">
        <v>1</v>
      </c>
      <c r="B354">
        <v>23201</v>
      </c>
      <c r="C354">
        <v>2</v>
      </c>
      <c r="D354">
        <v>2019</v>
      </c>
      <c r="E354" t="str">
        <f t="shared" si="30"/>
        <v>2320122019</v>
      </c>
      <c r="F354">
        <v>23201</v>
      </c>
      <c r="G354">
        <v>2</v>
      </c>
      <c r="H354">
        <v>2</v>
      </c>
      <c r="I354">
        <v>3</v>
      </c>
      <c r="J354">
        <v>2</v>
      </c>
      <c r="K354">
        <v>3</v>
      </c>
      <c r="L354">
        <v>3</v>
      </c>
      <c r="M354">
        <v>100</v>
      </c>
      <c r="N354">
        <v>172</v>
      </c>
      <c r="O354">
        <v>8</v>
      </c>
      <c r="P354">
        <v>6600</v>
      </c>
      <c r="Q354">
        <v>3</v>
      </c>
      <c r="R354">
        <v>1</v>
      </c>
      <c r="S354">
        <v>3</v>
      </c>
      <c r="T354">
        <v>6</v>
      </c>
      <c r="U354">
        <v>23207</v>
      </c>
      <c r="V354">
        <v>2</v>
      </c>
      <c r="W354">
        <v>1</v>
      </c>
      <c r="X354">
        <v>13</v>
      </c>
      <c r="Y354">
        <v>2</v>
      </c>
      <c r="Z354">
        <v>1</v>
      </c>
      <c r="AB354">
        <v>23201</v>
      </c>
      <c r="AC354">
        <v>2</v>
      </c>
      <c r="AJ354" t="str">
        <f t="shared" si="31"/>
        <v>23201220197</v>
      </c>
      <c r="AK354">
        <v>0.17523397055752876</v>
      </c>
      <c r="AL354">
        <f>IF(AK354&lt;'Company Market Shares'!$E$4,1,IF(AND(AK354&gt;'Company Market Shares'!$E$4,AK354&lt;'Company Market Shares'!$E$5),2,IF(AND(AK354&gt;'Company Market Shares'!$E$5,AK354&lt;'Company Market Shares'!$E$6),3,IF(AND(AK354&gt;'Company Market Shares'!$E$6,AK354&lt;'Company Market Shares'!$E$7),4,5))))</f>
        <v>1</v>
      </c>
      <c r="AM354">
        <f>VLOOKUP($U354,'Zone Coordinates'!$D$2:$G$2058,2)</f>
        <v>34.909794599999998</v>
      </c>
      <c r="AN354">
        <f t="shared" si="32"/>
        <v>0.60929085696493679</v>
      </c>
      <c r="AO354">
        <f>VLOOKUP($U354,'Zone Coordinates'!$D$2:$G$2058,3)</f>
        <v>137.4612601</v>
      </c>
      <c r="AP354">
        <f t="shared" si="33"/>
        <v>2.39915158268531</v>
      </c>
      <c r="AQ354">
        <f>VLOOKUP($AB354,'Zone Coordinates'!$D$2:$G$2058,2)</f>
        <v>34.861383699999998</v>
      </c>
      <c r="AR354">
        <f t="shared" si="34"/>
        <v>0.60844592736608305</v>
      </c>
      <c r="AS354">
        <f>VLOOKUP($AB354,'Zone Coordinates'!$D$2:$G$2058,3)</f>
        <v>137.50140769999999</v>
      </c>
      <c r="AT354">
        <f t="shared" si="35"/>
        <v>2.3998522904920834</v>
      </c>
    </row>
    <row r="355" spans="1:46" x14ac:dyDescent="0.25">
      <c r="A355">
        <v>1</v>
      </c>
      <c r="B355">
        <v>23202</v>
      </c>
      <c r="C355">
        <v>1</v>
      </c>
      <c r="D355">
        <v>39</v>
      </c>
      <c r="E355" t="str">
        <f t="shared" si="30"/>
        <v>23202139</v>
      </c>
      <c r="F355">
        <v>23202</v>
      </c>
      <c r="G355">
        <v>1</v>
      </c>
      <c r="H355">
        <v>3</v>
      </c>
      <c r="I355">
        <v>1</v>
      </c>
      <c r="J355">
        <v>1</v>
      </c>
      <c r="K355">
        <v>13</v>
      </c>
      <c r="L355">
        <v>2</v>
      </c>
      <c r="M355">
        <v>100</v>
      </c>
      <c r="N355">
        <v>161</v>
      </c>
      <c r="O355">
        <v>6</v>
      </c>
      <c r="P355">
        <v>600</v>
      </c>
      <c r="Q355">
        <v>4</v>
      </c>
      <c r="R355">
        <v>1</v>
      </c>
      <c r="S355">
        <v>9</v>
      </c>
      <c r="T355">
        <v>7</v>
      </c>
      <c r="U355">
        <v>23202</v>
      </c>
      <c r="V355">
        <v>5</v>
      </c>
      <c r="AB355">
        <v>8203</v>
      </c>
      <c r="AC355">
        <v>5</v>
      </c>
      <c r="AD355">
        <v>1</v>
      </c>
      <c r="AE355">
        <v>12</v>
      </c>
      <c r="AF355">
        <v>4</v>
      </c>
      <c r="AG355">
        <v>1</v>
      </c>
      <c r="AI355">
        <v>3</v>
      </c>
      <c r="AJ355" t="str">
        <f t="shared" si="31"/>
        <v>232021397</v>
      </c>
      <c r="AK355">
        <v>0.57092338517831809</v>
      </c>
      <c r="AL355">
        <f>IF(AK355&lt;'Company Market Shares'!$E$4,1,IF(AND(AK355&gt;'Company Market Shares'!$E$4,AK355&lt;'Company Market Shares'!$E$5),2,IF(AND(AK355&gt;'Company Market Shares'!$E$5,AK355&lt;'Company Market Shares'!$E$6),3,IF(AND(AK355&gt;'Company Market Shares'!$E$6,AK355&lt;'Company Market Shares'!$E$7),4,5))))</f>
        <v>2</v>
      </c>
      <c r="AM355">
        <f>VLOOKUP($U355,'Zone Coordinates'!$D$2:$G$2058,2)</f>
        <v>35.041512900000001</v>
      </c>
      <c r="AN355">
        <f t="shared" si="32"/>
        <v>0.6115897749850665</v>
      </c>
      <c r="AO355">
        <f>VLOOKUP($U355,'Zone Coordinates'!$D$2:$G$2058,3)</f>
        <v>137.42111600000001</v>
      </c>
      <c r="AP355">
        <f t="shared" si="33"/>
        <v>2.3984509359650601</v>
      </c>
      <c r="AQ355">
        <f>VLOOKUP($AB355,'Zone Coordinates'!$D$2:$G$2058,2)</f>
        <v>36.175380599999997</v>
      </c>
      <c r="AR355">
        <f t="shared" si="34"/>
        <v>0.63137949963208173</v>
      </c>
      <c r="AS355">
        <f>VLOOKUP($AB355,'Zone Coordinates'!$D$2:$G$2058,3)</f>
        <v>140.28448760000001</v>
      </c>
      <c r="AT355">
        <f t="shared" si="35"/>
        <v>2.4484261980931579</v>
      </c>
    </row>
    <row r="356" spans="1:46" x14ac:dyDescent="0.25">
      <c r="A356">
        <v>1</v>
      </c>
      <c r="B356">
        <v>23202</v>
      </c>
      <c r="C356">
        <v>1</v>
      </c>
      <c r="D356">
        <v>39</v>
      </c>
      <c r="E356" t="str">
        <f t="shared" si="30"/>
        <v>23202139</v>
      </c>
      <c r="F356">
        <v>23202</v>
      </c>
      <c r="G356">
        <v>1</v>
      </c>
      <c r="H356">
        <v>3</v>
      </c>
      <c r="I356">
        <v>1</v>
      </c>
      <c r="J356">
        <v>1</v>
      </c>
      <c r="K356">
        <v>13</v>
      </c>
      <c r="L356">
        <v>4</v>
      </c>
      <c r="M356">
        <v>100</v>
      </c>
      <c r="N356">
        <v>161</v>
      </c>
      <c r="O356">
        <v>6</v>
      </c>
      <c r="P356">
        <v>600</v>
      </c>
      <c r="Q356">
        <v>4</v>
      </c>
      <c r="R356">
        <v>1</v>
      </c>
      <c r="S356">
        <v>9</v>
      </c>
      <c r="T356">
        <v>7</v>
      </c>
      <c r="U356">
        <v>23202</v>
      </c>
      <c r="V356">
        <v>5</v>
      </c>
      <c r="AB356">
        <v>8211</v>
      </c>
      <c r="AC356">
        <v>5</v>
      </c>
      <c r="AD356">
        <v>1</v>
      </c>
      <c r="AE356">
        <v>12</v>
      </c>
      <c r="AF356">
        <v>4</v>
      </c>
      <c r="AG356">
        <v>1</v>
      </c>
      <c r="AI356">
        <v>3</v>
      </c>
      <c r="AJ356" t="str">
        <f t="shared" si="31"/>
        <v>232021397</v>
      </c>
      <c r="AK356">
        <v>0.48248996162000701</v>
      </c>
      <c r="AL356">
        <f>IF(AK356&lt;'Company Market Shares'!$E$4,1,IF(AND(AK356&gt;'Company Market Shares'!$E$4,AK356&lt;'Company Market Shares'!$E$5),2,IF(AND(AK356&gt;'Company Market Shares'!$E$5,AK356&lt;'Company Market Shares'!$E$6),3,IF(AND(AK356&gt;'Company Market Shares'!$E$6,AK356&lt;'Company Market Shares'!$E$7),4,5))))</f>
        <v>2</v>
      </c>
      <c r="AM356">
        <f>VLOOKUP($U356,'Zone Coordinates'!$D$2:$G$2058,2)</f>
        <v>35.041512900000001</v>
      </c>
      <c r="AN356">
        <f t="shared" si="32"/>
        <v>0.6115897749850665</v>
      </c>
      <c r="AO356">
        <f>VLOOKUP($U356,'Zone Coordinates'!$D$2:$G$2058,3)</f>
        <v>137.42111600000001</v>
      </c>
      <c r="AP356">
        <f t="shared" si="33"/>
        <v>2.3984509359650601</v>
      </c>
      <c r="AQ356">
        <f>VLOOKUP($AB356,'Zone Coordinates'!$D$2:$G$2058,2)</f>
        <v>36.146776899999999</v>
      </c>
      <c r="AR356">
        <f t="shared" si="34"/>
        <v>0.63088027088882903</v>
      </c>
      <c r="AS356">
        <f>VLOOKUP($AB356,'Zone Coordinates'!$D$2:$G$2058,3)</f>
        <v>140.02906960000001</v>
      </c>
      <c r="AT356">
        <f t="shared" si="35"/>
        <v>2.4439683130242993</v>
      </c>
    </row>
    <row r="357" spans="1:46" x14ac:dyDescent="0.25">
      <c r="A357">
        <v>1</v>
      </c>
      <c r="B357">
        <v>23203</v>
      </c>
      <c r="C357">
        <v>1</v>
      </c>
      <c r="D357">
        <v>164</v>
      </c>
      <c r="E357" t="str">
        <f t="shared" si="30"/>
        <v>232031164</v>
      </c>
      <c r="F357">
        <v>23203</v>
      </c>
      <c r="G357">
        <v>1</v>
      </c>
      <c r="H357">
        <v>1</v>
      </c>
      <c r="I357">
        <v>2</v>
      </c>
      <c r="J357">
        <v>1</v>
      </c>
      <c r="K357">
        <v>24</v>
      </c>
      <c r="L357">
        <v>5</v>
      </c>
      <c r="M357">
        <v>100</v>
      </c>
      <c r="N357">
        <v>183</v>
      </c>
      <c r="O357">
        <v>9</v>
      </c>
      <c r="P357">
        <v>900</v>
      </c>
      <c r="Q357">
        <v>4</v>
      </c>
      <c r="R357">
        <v>1</v>
      </c>
      <c r="S357">
        <v>9</v>
      </c>
      <c r="T357">
        <v>7</v>
      </c>
      <c r="U357">
        <v>23203</v>
      </c>
      <c r="V357">
        <v>5</v>
      </c>
      <c r="AB357">
        <v>18210</v>
      </c>
      <c r="AC357">
        <v>5</v>
      </c>
      <c r="AD357">
        <v>1</v>
      </c>
      <c r="AF357">
        <v>2</v>
      </c>
      <c r="AG357">
        <v>1</v>
      </c>
      <c r="AI357">
        <v>1</v>
      </c>
      <c r="AJ357" t="str">
        <f t="shared" si="31"/>
        <v>2320311647</v>
      </c>
      <c r="AK357">
        <v>0.30802895815923681</v>
      </c>
      <c r="AL357">
        <f>IF(AK357&lt;'Company Market Shares'!$E$4,1,IF(AND(AK357&gt;'Company Market Shares'!$E$4,AK357&lt;'Company Market Shares'!$E$5),2,IF(AND(AK357&gt;'Company Market Shares'!$E$5,AK357&lt;'Company Market Shares'!$E$6),3,IF(AND(AK357&gt;'Company Market Shares'!$E$6,AK357&lt;'Company Market Shares'!$E$7),4,5))))</f>
        <v>1</v>
      </c>
      <c r="AM357">
        <f>VLOOKUP($U357,'Zone Coordinates'!$D$2:$G$2058,2)</f>
        <v>35.370100100000002</v>
      </c>
      <c r="AN357">
        <f t="shared" si="32"/>
        <v>0.6173247035049757</v>
      </c>
      <c r="AO357">
        <f>VLOOKUP($U357,'Zone Coordinates'!$D$2:$G$2058,3)</f>
        <v>136.87722289999999</v>
      </c>
      <c r="AP357">
        <f t="shared" si="33"/>
        <v>2.3889582105911811</v>
      </c>
      <c r="AQ357">
        <f>VLOOKUP($AB357,'Zone Coordinates'!$D$2:$G$2058,2)</f>
        <v>36.258240499999999</v>
      </c>
      <c r="AR357">
        <f t="shared" si="34"/>
        <v>0.63282567770495501</v>
      </c>
      <c r="AS357">
        <f>VLOOKUP($AB357,'Zone Coordinates'!$D$2:$G$2058,3)</f>
        <v>136.44034500000001</v>
      </c>
      <c r="AT357">
        <f t="shared" si="35"/>
        <v>2.3813332528069826</v>
      </c>
    </row>
    <row r="358" spans="1:46" x14ac:dyDescent="0.25">
      <c r="A358">
        <v>1</v>
      </c>
      <c r="B358">
        <v>23203</v>
      </c>
      <c r="C358">
        <v>1</v>
      </c>
      <c r="D358">
        <v>164</v>
      </c>
      <c r="E358" t="str">
        <f t="shared" si="30"/>
        <v>232031164</v>
      </c>
      <c r="F358">
        <v>23203</v>
      </c>
      <c r="G358">
        <v>1</v>
      </c>
      <c r="H358">
        <v>1</v>
      </c>
      <c r="I358">
        <v>2</v>
      </c>
      <c r="J358">
        <v>1</v>
      </c>
      <c r="K358">
        <v>24</v>
      </c>
      <c r="L358">
        <v>23</v>
      </c>
      <c r="M358">
        <v>100</v>
      </c>
      <c r="N358">
        <v>183</v>
      </c>
      <c r="O358">
        <v>9</v>
      </c>
      <c r="P358">
        <v>900</v>
      </c>
      <c r="Q358">
        <v>4</v>
      </c>
      <c r="R358">
        <v>1</v>
      </c>
      <c r="S358">
        <v>9</v>
      </c>
      <c r="T358">
        <v>7</v>
      </c>
      <c r="U358">
        <v>23203</v>
      </c>
      <c r="V358">
        <v>4</v>
      </c>
      <c r="AB358">
        <v>21221</v>
      </c>
      <c r="AC358">
        <v>4</v>
      </c>
      <c r="AD358">
        <v>1</v>
      </c>
      <c r="AF358">
        <v>2</v>
      </c>
      <c r="AG358">
        <v>1</v>
      </c>
      <c r="AI358">
        <v>1</v>
      </c>
      <c r="AJ358" t="str">
        <f t="shared" si="31"/>
        <v>2320311647</v>
      </c>
      <c r="AK358">
        <v>0.911557973900056</v>
      </c>
      <c r="AL358">
        <f>IF(AK358&lt;'Company Market Shares'!$E$4,1,IF(AND(AK358&gt;'Company Market Shares'!$E$4,AK358&lt;'Company Market Shares'!$E$5),2,IF(AND(AK358&gt;'Company Market Shares'!$E$5,AK358&lt;'Company Market Shares'!$E$6),3,IF(AND(AK358&gt;'Company Market Shares'!$E$6,AK358&lt;'Company Market Shares'!$E$7),4,5))))</f>
        <v>3</v>
      </c>
      <c r="AM358">
        <f>VLOOKUP($U358,'Zone Coordinates'!$D$2:$G$2058,2)</f>
        <v>35.370100100000002</v>
      </c>
      <c r="AN358">
        <f t="shared" si="32"/>
        <v>0.6173247035049757</v>
      </c>
      <c r="AO358">
        <f>VLOOKUP($U358,'Zone Coordinates'!$D$2:$G$2058,3)</f>
        <v>136.87722289999999</v>
      </c>
      <c r="AP358">
        <f t="shared" si="33"/>
        <v>2.3889582105911811</v>
      </c>
      <c r="AQ358">
        <f>VLOOKUP($AB358,'Zone Coordinates'!$D$2:$G$2058,2)</f>
        <v>35.290978199999998</v>
      </c>
      <c r="AR358">
        <f t="shared" si="34"/>
        <v>0.61594376583954191</v>
      </c>
      <c r="AS358">
        <f>VLOOKUP($AB358,'Zone Coordinates'!$D$2:$G$2058,3)</f>
        <v>136.6831019</v>
      </c>
      <c r="AT358">
        <f t="shared" si="35"/>
        <v>2.3855701599939172</v>
      </c>
    </row>
    <row r="359" spans="1:46" x14ac:dyDescent="0.25">
      <c r="A359">
        <v>1</v>
      </c>
      <c r="B359">
        <v>23203</v>
      </c>
      <c r="C359">
        <v>2</v>
      </c>
      <c r="D359">
        <v>3012</v>
      </c>
      <c r="E359" t="str">
        <f t="shared" si="30"/>
        <v>2320323012</v>
      </c>
      <c r="F359">
        <v>23203</v>
      </c>
      <c r="G359">
        <v>2</v>
      </c>
      <c r="H359">
        <v>3</v>
      </c>
      <c r="I359">
        <v>1</v>
      </c>
      <c r="J359">
        <v>2</v>
      </c>
      <c r="K359">
        <v>1</v>
      </c>
      <c r="L359">
        <v>1</v>
      </c>
      <c r="M359">
        <v>100</v>
      </c>
      <c r="N359">
        <v>204</v>
      </c>
      <c r="O359">
        <v>11</v>
      </c>
      <c r="P359">
        <v>1500</v>
      </c>
      <c r="Q359">
        <v>4</v>
      </c>
      <c r="R359">
        <v>1</v>
      </c>
      <c r="S359">
        <v>7</v>
      </c>
      <c r="T359">
        <v>7</v>
      </c>
      <c r="U359">
        <v>23203</v>
      </c>
      <c r="V359">
        <v>1</v>
      </c>
      <c r="X359">
        <v>20</v>
      </c>
      <c r="Y359">
        <v>18</v>
      </c>
      <c r="Z359">
        <v>3</v>
      </c>
      <c r="AB359">
        <v>23203</v>
      </c>
      <c r="AC359">
        <v>1</v>
      </c>
      <c r="AJ359" t="str">
        <f t="shared" si="31"/>
        <v>23203230127</v>
      </c>
      <c r="AK359">
        <v>0.82239741513058673</v>
      </c>
      <c r="AL359">
        <f>IF(AK359&lt;'Company Market Shares'!$E$4,1,IF(AND(AK359&gt;'Company Market Shares'!$E$4,AK359&lt;'Company Market Shares'!$E$5),2,IF(AND(AK359&gt;'Company Market Shares'!$E$5,AK359&lt;'Company Market Shares'!$E$6),3,IF(AND(AK359&gt;'Company Market Shares'!$E$6,AK359&lt;'Company Market Shares'!$E$7),4,5))))</f>
        <v>3</v>
      </c>
      <c r="AM359">
        <f>VLOOKUP($U359,'Zone Coordinates'!$D$2:$G$2058,2)</f>
        <v>35.370100100000002</v>
      </c>
      <c r="AN359">
        <f t="shared" si="32"/>
        <v>0.6173247035049757</v>
      </c>
      <c r="AO359">
        <f>VLOOKUP($U359,'Zone Coordinates'!$D$2:$G$2058,3)</f>
        <v>136.87722289999999</v>
      </c>
      <c r="AP359">
        <f t="shared" si="33"/>
        <v>2.3889582105911811</v>
      </c>
      <c r="AQ359">
        <f>VLOOKUP($AB359,'Zone Coordinates'!$D$2:$G$2058,2)</f>
        <v>35.370100100000002</v>
      </c>
      <c r="AR359">
        <f t="shared" si="34"/>
        <v>0.6173247035049757</v>
      </c>
      <c r="AS359">
        <f>VLOOKUP($AB359,'Zone Coordinates'!$D$2:$G$2058,3)</f>
        <v>136.87722289999999</v>
      </c>
      <c r="AT359">
        <f t="shared" si="35"/>
        <v>2.3889582105911811</v>
      </c>
    </row>
    <row r="360" spans="1:46" x14ac:dyDescent="0.25">
      <c r="A360">
        <v>1</v>
      </c>
      <c r="B360">
        <v>23206</v>
      </c>
      <c r="C360">
        <v>4</v>
      </c>
      <c r="D360">
        <v>7001</v>
      </c>
      <c r="E360" t="str">
        <f t="shared" si="30"/>
        <v>2320647001</v>
      </c>
      <c r="F360">
        <v>23206</v>
      </c>
      <c r="G360">
        <v>4</v>
      </c>
      <c r="H360">
        <v>4</v>
      </c>
      <c r="I360">
        <v>3</v>
      </c>
      <c r="J360">
        <v>2</v>
      </c>
      <c r="K360">
        <v>4</v>
      </c>
      <c r="L360">
        <v>3</v>
      </c>
      <c r="M360">
        <v>100</v>
      </c>
      <c r="N360">
        <v>118</v>
      </c>
      <c r="O360">
        <v>4</v>
      </c>
      <c r="P360">
        <v>400</v>
      </c>
      <c r="Q360">
        <v>3</v>
      </c>
      <c r="R360">
        <v>1</v>
      </c>
      <c r="S360">
        <v>7</v>
      </c>
      <c r="T360">
        <v>7</v>
      </c>
      <c r="U360">
        <v>23101</v>
      </c>
      <c r="V360">
        <v>3</v>
      </c>
      <c r="W360">
        <v>1</v>
      </c>
      <c r="X360">
        <v>4</v>
      </c>
      <c r="AB360">
        <v>23206</v>
      </c>
      <c r="AC360">
        <v>3</v>
      </c>
      <c r="AJ360" t="str">
        <f t="shared" si="31"/>
        <v>23206470017</v>
      </c>
      <c r="AK360">
        <v>0.26973097723455342</v>
      </c>
      <c r="AL360">
        <f>IF(AK360&lt;'Company Market Shares'!$E$4,1,IF(AND(AK360&gt;'Company Market Shares'!$E$4,AK360&lt;'Company Market Shares'!$E$5),2,IF(AND(AK360&gt;'Company Market Shares'!$E$5,AK360&lt;'Company Market Shares'!$E$6),3,IF(AND(AK360&gt;'Company Market Shares'!$E$6,AK360&lt;'Company Market Shares'!$E$7),4,5))))</f>
        <v>1</v>
      </c>
      <c r="AM360">
        <f>VLOOKUP($U360,'Zone Coordinates'!$D$2:$G$2058,2)</f>
        <v>35.193533100000003</v>
      </c>
      <c r="AN360">
        <f t="shared" si="32"/>
        <v>0.61424302800460684</v>
      </c>
      <c r="AO360">
        <f>VLOOKUP($U360,'Zone Coordinates'!$D$2:$G$2058,3)</f>
        <v>136.99241520000001</v>
      </c>
      <c r="AP360">
        <f t="shared" si="33"/>
        <v>2.3909686954991263</v>
      </c>
      <c r="AQ360">
        <f>VLOOKUP($AB360,'Zone Coordinates'!$D$2:$G$2058,2)</f>
        <v>35.339554399999997</v>
      </c>
      <c r="AR360">
        <f t="shared" si="34"/>
        <v>0.61679158046764915</v>
      </c>
      <c r="AS360">
        <f>VLOOKUP($AB360,'Zone Coordinates'!$D$2:$G$2058,3)</f>
        <v>137.09756680000001</v>
      </c>
      <c r="AT360">
        <f t="shared" si="35"/>
        <v>2.3928039371328662</v>
      </c>
    </row>
    <row r="361" spans="1:46" x14ac:dyDescent="0.25">
      <c r="A361">
        <v>1</v>
      </c>
      <c r="B361">
        <v>23215</v>
      </c>
      <c r="C361">
        <v>1</v>
      </c>
      <c r="D361">
        <v>1</v>
      </c>
      <c r="E361" t="str">
        <f t="shared" si="30"/>
        <v>2321511</v>
      </c>
      <c r="F361">
        <v>23215</v>
      </c>
      <c r="G361">
        <v>1</v>
      </c>
      <c r="H361">
        <v>2</v>
      </c>
      <c r="I361">
        <v>1</v>
      </c>
      <c r="J361">
        <v>3</v>
      </c>
      <c r="K361">
        <v>14</v>
      </c>
      <c r="L361">
        <v>3</v>
      </c>
      <c r="M361">
        <v>100</v>
      </c>
      <c r="Q361">
        <v>4</v>
      </c>
      <c r="R361">
        <v>1</v>
      </c>
      <c r="S361">
        <v>14</v>
      </c>
      <c r="T361">
        <v>4</v>
      </c>
      <c r="U361">
        <v>17207</v>
      </c>
      <c r="X361">
        <v>20</v>
      </c>
      <c r="Y361">
        <v>23</v>
      </c>
      <c r="Z361">
        <v>4</v>
      </c>
      <c r="AA361">
        <v>2</v>
      </c>
      <c r="AB361">
        <v>8221</v>
      </c>
      <c r="AD361">
        <v>1</v>
      </c>
      <c r="AE361">
        <v>20</v>
      </c>
      <c r="AF361">
        <v>23</v>
      </c>
      <c r="AG361">
        <v>4</v>
      </c>
      <c r="AI361">
        <v>2</v>
      </c>
      <c r="AJ361" t="str">
        <f t="shared" si="31"/>
        <v>23215117</v>
      </c>
      <c r="AK361">
        <v>0.89521509247434916</v>
      </c>
      <c r="AL361">
        <f>IF(AK361&lt;'Company Market Shares'!$E$4,1,IF(AND(AK361&gt;'Company Market Shares'!$E$4,AK361&lt;'Company Market Shares'!$E$5),2,IF(AND(AK361&gt;'Company Market Shares'!$E$5,AK361&lt;'Company Market Shares'!$E$6),3,IF(AND(AK361&gt;'Company Market Shares'!$E$6,AK361&lt;'Company Market Shares'!$E$7),4,5))))</f>
        <v>3</v>
      </c>
      <c r="AM361">
        <f>VLOOKUP($U361,'Zone Coordinates'!$D$2:$G$2058,2)</f>
        <v>36.967598199999998</v>
      </c>
      <c r="AN361">
        <f t="shared" si="32"/>
        <v>0.6452063051443292</v>
      </c>
      <c r="AO361">
        <f>VLOOKUP($U361,'Zone Coordinates'!$D$2:$G$2058,3)</f>
        <v>136.88573600000001</v>
      </c>
      <c r="AP361">
        <f t="shared" si="33"/>
        <v>2.3891067922157325</v>
      </c>
      <c r="AQ361">
        <f>VLOOKUP($AB361,'Zone Coordinates'!$D$2:$G$2058,2)</f>
        <v>36.463327800000002</v>
      </c>
      <c r="AR361">
        <f t="shared" si="34"/>
        <v>0.63640512634398039</v>
      </c>
      <c r="AS361">
        <f>VLOOKUP($AB361,'Zone Coordinates'!$D$2:$G$2058,3)</f>
        <v>140.62785539999999</v>
      </c>
      <c r="AT361">
        <f t="shared" si="35"/>
        <v>2.4544190967484871</v>
      </c>
    </row>
    <row r="362" spans="1:46" x14ac:dyDescent="0.25">
      <c r="A362">
        <v>1</v>
      </c>
      <c r="B362">
        <v>23220</v>
      </c>
      <c r="C362">
        <v>4</v>
      </c>
      <c r="D362">
        <v>2003</v>
      </c>
      <c r="E362" t="str">
        <f t="shared" si="30"/>
        <v>2322042003</v>
      </c>
      <c r="F362">
        <v>23220</v>
      </c>
      <c r="G362">
        <v>4</v>
      </c>
      <c r="H362">
        <v>2</v>
      </c>
      <c r="I362">
        <v>1</v>
      </c>
      <c r="J362">
        <v>1</v>
      </c>
      <c r="K362">
        <v>2</v>
      </c>
      <c r="L362">
        <v>2</v>
      </c>
      <c r="M362">
        <v>100</v>
      </c>
      <c r="N362">
        <v>129</v>
      </c>
      <c r="O362">
        <v>6</v>
      </c>
      <c r="P362">
        <v>5200</v>
      </c>
      <c r="Q362">
        <v>3</v>
      </c>
      <c r="R362">
        <v>1</v>
      </c>
      <c r="S362">
        <v>14</v>
      </c>
      <c r="T362">
        <v>4</v>
      </c>
      <c r="U362">
        <v>23220</v>
      </c>
      <c r="V362">
        <v>3</v>
      </c>
      <c r="AB362">
        <v>23000</v>
      </c>
      <c r="AC362">
        <v>3</v>
      </c>
      <c r="AD362">
        <v>2</v>
      </c>
      <c r="AE362">
        <v>19</v>
      </c>
      <c r="AF362">
        <v>8</v>
      </c>
      <c r="AG362">
        <v>2</v>
      </c>
      <c r="AI362">
        <v>1</v>
      </c>
      <c r="AJ362" t="str">
        <f t="shared" si="31"/>
        <v>23220420037</v>
      </c>
      <c r="AK362">
        <v>0.4108914440464676</v>
      </c>
      <c r="AL362">
        <f>IF(AK362&lt;'Company Market Shares'!$E$4,1,IF(AND(AK362&gt;'Company Market Shares'!$E$4,AK362&lt;'Company Market Shares'!$E$5),2,IF(AND(AK362&gt;'Company Market Shares'!$E$5,AK362&lt;'Company Market Shares'!$E$6),3,IF(AND(AK362&gt;'Company Market Shares'!$E$6,AK362&lt;'Company Market Shares'!$E$7),4,5))))</f>
        <v>1</v>
      </c>
      <c r="AM362">
        <f>VLOOKUP($U362,'Zone Coordinates'!$D$2:$G$2058,2)</f>
        <v>35.276843399999997</v>
      </c>
      <c r="AN362">
        <f t="shared" si="32"/>
        <v>0.61569706704043092</v>
      </c>
      <c r="AO362">
        <f>VLOOKUP($U362,'Zone Coordinates'!$D$2:$G$2058,3)</f>
        <v>136.83898099999999</v>
      </c>
      <c r="AP362">
        <f t="shared" si="33"/>
        <v>2.3882907635239627</v>
      </c>
      <c r="AQ362">
        <f>VLOOKUP($AB362,'Zone Coordinates'!$D$2:$G$2058,2)</f>
        <v>35.136727399999998</v>
      </c>
      <c r="AR362">
        <f t="shared" si="34"/>
        <v>0.61325158150570658</v>
      </c>
      <c r="AS362">
        <f>VLOOKUP($AB362,'Zone Coordinates'!$D$2:$G$2058,3)</f>
        <v>136.93514300000001</v>
      </c>
      <c r="AT362">
        <f t="shared" si="35"/>
        <v>2.3899691070392657</v>
      </c>
    </row>
    <row r="363" spans="1:46" x14ac:dyDescent="0.25">
      <c r="A363">
        <v>1</v>
      </c>
      <c r="B363">
        <v>23220</v>
      </c>
      <c r="C363">
        <v>4</v>
      </c>
      <c r="D363">
        <v>2003</v>
      </c>
      <c r="E363" t="str">
        <f t="shared" si="30"/>
        <v>2322042003</v>
      </c>
      <c r="F363">
        <v>23220</v>
      </c>
      <c r="G363">
        <v>4</v>
      </c>
      <c r="H363">
        <v>2</v>
      </c>
      <c r="I363">
        <v>1</v>
      </c>
      <c r="J363">
        <v>2</v>
      </c>
      <c r="K363">
        <v>2</v>
      </c>
      <c r="L363">
        <v>2</v>
      </c>
      <c r="M363">
        <v>100</v>
      </c>
      <c r="N363">
        <v>137</v>
      </c>
      <c r="O363">
        <v>5</v>
      </c>
      <c r="P363">
        <v>5500</v>
      </c>
      <c r="Q363">
        <v>3</v>
      </c>
      <c r="R363">
        <v>1</v>
      </c>
      <c r="S363">
        <v>14</v>
      </c>
      <c r="T363">
        <v>4</v>
      </c>
      <c r="U363">
        <v>23111</v>
      </c>
      <c r="V363">
        <v>3</v>
      </c>
      <c r="W363">
        <v>1</v>
      </c>
      <c r="X363">
        <v>19</v>
      </c>
      <c r="Y363">
        <v>8</v>
      </c>
      <c r="Z363">
        <v>2</v>
      </c>
      <c r="AA363">
        <v>1</v>
      </c>
      <c r="AB363">
        <v>23220</v>
      </c>
      <c r="AC363">
        <v>3</v>
      </c>
      <c r="AJ363" t="str">
        <f t="shared" si="31"/>
        <v>23220420037</v>
      </c>
      <c r="AK363">
        <v>0.49846764966691126</v>
      </c>
      <c r="AL363">
        <f>IF(AK363&lt;'Company Market Shares'!$E$4,1,IF(AND(AK363&gt;'Company Market Shares'!$E$4,AK363&lt;'Company Market Shares'!$E$5),2,IF(AND(AK363&gt;'Company Market Shares'!$E$5,AK363&lt;'Company Market Shares'!$E$6),3,IF(AND(AK363&gt;'Company Market Shares'!$E$6,AK363&lt;'Company Market Shares'!$E$7),4,5))))</f>
        <v>2</v>
      </c>
      <c r="AM363">
        <f>VLOOKUP($U363,'Zone Coordinates'!$D$2:$G$2058,2)</f>
        <v>35.12724</v>
      </c>
      <c r="AN363">
        <f t="shared" si="32"/>
        <v>0.6130859951382529</v>
      </c>
      <c r="AO363">
        <f>VLOOKUP($U363,'Zone Coordinates'!$D$2:$G$2058,3)</f>
        <v>136.9121284</v>
      </c>
      <c r="AP363">
        <f t="shared" si="33"/>
        <v>2.3895674264932358</v>
      </c>
      <c r="AQ363">
        <f>VLOOKUP($AB363,'Zone Coordinates'!$D$2:$G$2058,2)</f>
        <v>35.276843399999997</v>
      </c>
      <c r="AR363">
        <f t="shared" si="34"/>
        <v>0.61569706704043092</v>
      </c>
      <c r="AS363">
        <f>VLOOKUP($AB363,'Zone Coordinates'!$D$2:$G$2058,3)</f>
        <v>136.83898099999999</v>
      </c>
      <c r="AT363">
        <f t="shared" si="35"/>
        <v>2.3882907635239627</v>
      </c>
    </row>
    <row r="364" spans="1:46" x14ac:dyDescent="0.25">
      <c r="A364">
        <v>1</v>
      </c>
      <c r="B364">
        <v>23222</v>
      </c>
      <c r="C364">
        <v>2</v>
      </c>
      <c r="D364">
        <v>2004</v>
      </c>
      <c r="E364" t="str">
        <f t="shared" si="30"/>
        <v>2322222004</v>
      </c>
      <c r="F364">
        <v>23222</v>
      </c>
      <c r="G364">
        <v>2</v>
      </c>
      <c r="H364">
        <v>2</v>
      </c>
      <c r="I364">
        <v>1</v>
      </c>
      <c r="J364">
        <v>2</v>
      </c>
      <c r="K364">
        <v>1</v>
      </c>
      <c r="L364">
        <v>1</v>
      </c>
      <c r="M364">
        <v>100</v>
      </c>
      <c r="N364">
        <v>172</v>
      </c>
      <c r="O364">
        <v>8</v>
      </c>
      <c r="P364">
        <v>6600</v>
      </c>
      <c r="Q364">
        <v>4</v>
      </c>
      <c r="R364">
        <v>1</v>
      </c>
      <c r="S364">
        <v>8</v>
      </c>
      <c r="T364">
        <v>7</v>
      </c>
      <c r="U364">
        <v>40000</v>
      </c>
      <c r="V364">
        <v>6</v>
      </c>
      <c r="X364">
        <v>11</v>
      </c>
      <c r="Y364">
        <v>3</v>
      </c>
      <c r="Z364">
        <v>1</v>
      </c>
      <c r="AA364">
        <v>1</v>
      </c>
      <c r="AB364">
        <v>23222</v>
      </c>
      <c r="AC364">
        <v>6</v>
      </c>
      <c r="AJ364" t="str">
        <f t="shared" si="31"/>
        <v>23222220047</v>
      </c>
      <c r="AK364">
        <v>0.77391989034008934</v>
      </c>
      <c r="AL364">
        <f>IF(AK364&lt;'Company Market Shares'!$E$4,1,IF(AND(AK364&gt;'Company Market Shares'!$E$4,AK364&lt;'Company Market Shares'!$E$5),2,IF(AND(AK364&gt;'Company Market Shares'!$E$5,AK364&lt;'Company Market Shares'!$E$6),3,IF(AND(AK364&gt;'Company Market Shares'!$E$6,AK364&lt;'Company Market Shares'!$E$7),4,5))))</f>
        <v>2</v>
      </c>
      <c r="AM364">
        <f>VLOOKUP($U364,'Zone Coordinates'!$D$2:$G$2058,2)</f>
        <v>33.883628700000003</v>
      </c>
      <c r="AN364">
        <f t="shared" si="32"/>
        <v>0.59138088333824601</v>
      </c>
      <c r="AO364">
        <f>VLOOKUP($U364,'Zone Coordinates'!$D$2:$G$2058,3)</f>
        <v>130.87550780000001</v>
      </c>
      <c r="AP364">
        <f t="shared" si="33"/>
        <v>2.2842085213295205</v>
      </c>
      <c r="AQ364">
        <f>VLOOKUP($AB364,'Zone Coordinates'!$D$2:$G$2058,2)</f>
        <v>35.068380699999999</v>
      </c>
      <c r="AR364">
        <f t="shared" si="34"/>
        <v>0.61205870655783379</v>
      </c>
      <c r="AS364">
        <f>VLOOKUP($AB364,'Zone Coordinates'!$D$2:$G$2058,3)</f>
        <v>136.94046560000001</v>
      </c>
      <c r="AT364">
        <f t="shared" si="35"/>
        <v>2.3900620039340321</v>
      </c>
    </row>
    <row r="365" spans="1:46" x14ac:dyDescent="0.25">
      <c r="A365">
        <v>1</v>
      </c>
      <c r="B365">
        <v>23234</v>
      </c>
      <c r="C365">
        <v>3</v>
      </c>
      <c r="D365">
        <v>4</v>
      </c>
      <c r="E365" t="str">
        <f t="shared" si="30"/>
        <v>2323434</v>
      </c>
      <c r="F365">
        <v>23234</v>
      </c>
      <c r="G365">
        <v>3</v>
      </c>
      <c r="H365">
        <v>2</v>
      </c>
      <c r="I365">
        <v>3</v>
      </c>
      <c r="J365">
        <v>2</v>
      </c>
      <c r="K365">
        <v>3</v>
      </c>
      <c r="L365">
        <v>2</v>
      </c>
      <c r="M365">
        <v>100</v>
      </c>
      <c r="N365">
        <v>233</v>
      </c>
      <c r="O365">
        <v>25</v>
      </c>
      <c r="P365">
        <v>7600</v>
      </c>
      <c r="Q365">
        <v>3</v>
      </c>
      <c r="R365">
        <v>1</v>
      </c>
      <c r="S365">
        <v>3</v>
      </c>
      <c r="T365">
        <v>6</v>
      </c>
      <c r="U365">
        <v>13109</v>
      </c>
      <c r="V365">
        <v>5</v>
      </c>
      <c r="W365">
        <v>1</v>
      </c>
      <c r="X365">
        <v>11</v>
      </c>
      <c r="Y365">
        <v>9</v>
      </c>
      <c r="Z365">
        <v>2</v>
      </c>
      <c r="AA365">
        <v>2</v>
      </c>
      <c r="AB365">
        <v>23234</v>
      </c>
      <c r="AC365">
        <v>5</v>
      </c>
      <c r="AJ365" t="str">
        <f t="shared" si="31"/>
        <v>23234347</v>
      </c>
      <c r="AK365">
        <v>0.15036127247312492</v>
      </c>
      <c r="AL365">
        <f>IF(AK365&lt;'Company Market Shares'!$E$4,1,IF(AND(AK365&gt;'Company Market Shares'!$E$4,AK365&lt;'Company Market Shares'!$E$5),2,IF(AND(AK365&gt;'Company Market Shares'!$E$5,AK365&lt;'Company Market Shares'!$E$6),3,IF(AND(AK365&gt;'Company Market Shares'!$E$6,AK365&lt;'Company Market Shares'!$E$7),4,5))))</f>
        <v>1</v>
      </c>
      <c r="AM365">
        <f>VLOOKUP($U365,'Zone Coordinates'!$D$2:$G$2058,2)</f>
        <v>35.641585200000002</v>
      </c>
      <c r="AN365">
        <f t="shared" si="32"/>
        <v>0.62206301237008166</v>
      </c>
      <c r="AO365">
        <f>VLOOKUP($U365,'Zone Coordinates'!$D$2:$G$2058,3)</f>
        <v>139.77364299999999</v>
      </c>
      <c r="AP365">
        <f t="shared" si="33"/>
        <v>2.4395102778571243</v>
      </c>
      <c r="AQ365">
        <f>VLOOKUP($AB365,'Zone Coordinates'!$D$2:$G$2058,2)</f>
        <v>35.266612700000003</v>
      </c>
      <c r="AR365">
        <f t="shared" si="34"/>
        <v>0.61551850764064731</v>
      </c>
      <c r="AS365">
        <f>VLOOKUP($AB365,'Zone Coordinates'!$D$2:$G$2058,3)</f>
        <v>136.90441809999999</v>
      </c>
      <c r="AT365">
        <f t="shared" si="35"/>
        <v>2.3894328563719194</v>
      </c>
    </row>
    <row r="366" spans="1:46" x14ac:dyDescent="0.25">
      <c r="A366">
        <v>1</v>
      </c>
      <c r="B366">
        <v>23304</v>
      </c>
      <c r="C366">
        <v>1</v>
      </c>
      <c r="D366">
        <v>11</v>
      </c>
      <c r="E366" t="str">
        <f t="shared" si="30"/>
        <v>23304111</v>
      </c>
      <c r="F366">
        <v>23304</v>
      </c>
      <c r="G366">
        <v>1</v>
      </c>
      <c r="H366">
        <v>1</v>
      </c>
      <c r="I366">
        <v>1</v>
      </c>
      <c r="J366">
        <v>1</v>
      </c>
      <c r="K366">
        <v>8</v>
      </c>
      <c r="L366">
        <v>8</v>
      </c>
      <c r="M366">
        <v>100</v>
      </c>
      <c r="N366">
        <v>183</v>
      </c>
      <c r="O366">
        <v>10</v>
      </c>
      <c r="P366">
        <v>1000</v>
      </c>
      <c r="Q366">
        <v>3</v>
      </c>
      <c r="R366">
        <v>1</v>
      </c>
      <c r="S366">
        <v>8</v>
      </c>
      <c r="T366">
        <v>7</v>
      </c>
      <c r="U366">
        <v>23304</v>
      </c>
      <c r="V366">
        <v>3</v>
      </c>
      <c r="AB366">
        <v>23201</v>
      </c>
      <c r="AC366">
        <v>3</v>
      </c>
      <c r="AD366">
        <v>1</v>
      </c>
      <c r="AE366">
        <v>21</v>
      </c>
      <c r="AF366">
        <v>7</v>
      </c>
      <c r="AG366">
        <v>1</v>
      </c>
      <c r="AH366">
        <v>1</v>
      </c>
      <c r="AI366">
        <v>1</v>
      </c>
      <c r="AJ366" t="str">
        <f t="shared" si="31"/>
        <v>233041117</v>
      </c>
      <c r="AK366">
        <v>0.88527346813343732</v>
      </c>
      <c r="AL366">
        <f>IF(AK366&lt;'Company Market Shares'!$E$4,1,IF(AND(AK366&gt;'Company Market Shares'!$E$4,AK366&lt;'Company Market Shares'!$E$5),2,IF(AND(AK366&gt;'Company Market Shares'!$E$5,AK366&lt;'Company Market Shares'!$E$6),3,IF(AND(AK366&gt;'Company Market Shares'!$E$6,AK366&lt;'Company Market Shares'!$E$7),4,5))))</f>
        <v>3</v>
      </c>
      <c r="AM366">
        <f>VLOOKUP($U366,'Zone Coordinates'!$D$2:$G$2058,2)</f>
        <v>35.125011399999998</v>
      </c>
      <c r="AN366">
        <f t="shared" si="32"/>
        <v>0.61304709873054297</v>
      </c>
      <c r="AO366">
        <f>VLOOKUP($U366,'Zone Coordinates'!$D$2:$G$2058,3)</f>
        <v>137.08924569999999</v>
      </c>
      <c r="AP366">
        <f t="shared" si="33"/>
        <v>2.3926587065404781</v>
      </c>
      <c r="AQ366">
        <f>VLOOKUP($AB366,'Zone Coordinates'!$D$2:$G$2058,2)</f>
        <v>34.861383699999998</v>
      </c>
      <c r="AR366">
        <f t="shared" si="34"/>
        <v>0.60844592736608305</v>
      </c>
      <c r="AS366">
        <f>VLOOKUP($AB366,'Zone Coordinates'!$D$2:$G$2058,3)</f>
        <v>137.50140769999999</v>
      </c>
      <c r="AT366">
        <f t="shared" si="35"/>
        <v>2.3998522904920834</v>
      </c>
    </row>
    <row r="367" spans="1:46" x14ac:dyDescent="0.25">
      <c r="A367">
        <v>1</v>
      </c>
      <c r="B367">
        <v>24202</v>
      </c>
      <c r="C367">
        <v>2</v>
      </c>
      <c r="D367">
        <v>1001</v>
      </c>
      <c r="E367" t="str">
        <f t="shared" si="30"/>
        <v>2420221001</v>
      </c>
      <c r="F367">
        <v>24202</v>
      </c>
      <c r="G367">
        <v>2</v>
      </c>
      <c r="H367">
        <v>1</v>
      </c>
      <c r="I367">
        <v>1</v>
      </c>
      <c r="J367">
        <v>2</v>
      </c>
      <c r="K367">
        <v>2</v>
      </c>
      <c r="L367">
        <v>1</v>
      </c>
      <c r="M367">
        <v>100</v>
      </c>
      <c r="N367">
        <v>131</v>
      </c>
      <c r="O367">
        <v>4</v>
      </c>
      <c r="P367">
        <v>7200</v>
      </c>
      <c r="Q367">
        <v>4</v>
      </c>
      <c r="R367">
        <v>1</v>
      </c>
      <c r="S367">
        <v>5</v>
      </c>
      <c r="T367">
        <v>6</v>
      </c>
      <c r="U367">
        <v>24202</v>
      </c>
      <c r="V367">
        <v>1</v>
      </c>
      <c r="W367">
        <v>1</v>
      </c>
      <c r="X367">
        <v>11</v>
      </c>
      <c r="Y367">
        <v>8</v>
      </c>
      <c r="Z367">
        <v>2</v>
      </c>
      <c r="AB367">
        <v>24202</v>
      </c>
      <c r="AC367">
        <v>1</v>
      </c>
      <c r="AJ367" t="str">
        <f t="shared" si="31"/>
        <v>24202210017</v>
      </c>
      <c r="AK367">
        <v>0.8847797236376721</v>
      </c>
      <c r="AL367">
        <f>IF(AK367&lt;'Company Market Shares'!$E$4,1,IF(AND(AK367&gt;'Company Market Shares'!$E$4,AK367&lt;'Company Market Shares'!$E$5),2,IF(AND(AK367&gt;'Company Market Shares'!$E$5,AK367&lt;'Company Market Shares'!$E$6),3,IF(AND(AK367&gt;'Company Market Shares'!$E$6,AK367&lt;'Company Market Shares'!$E$7),4,5))))</f>
        <v>3</v>
      </c>
      <c r="AM367">
        <f>VLOOKUP($U367,'Zone Coordinates'!$D$2:$G$2058,2)</f>
        <v>35.071916299999998</v>
      </c>
      <c r="AN367">
        <f t="shared" si="32"/>
        <v>0.61212041441886733</v>
      </c>
      <c r="AO367">
        <f>VLOOKUP($U367,'Zone Coordinates'!$D$2:$G$2058,3)</f>
        <v>136.67770530000001</v>
      </c>
      <c r="AP367">
        <f t="shared" si="33"/>
        <v>2.3854759715555045</v>
      </c>
      <c r="AQ367">
        <f>VLOOKUP($AB367,'Zone Coordinates'!$D$2:$G$2058,2)</f>
        <v>35.071916299999998</v>
      </c>
      <c r="AR367">
        <f t="shared" si="34"/>
        <v>0.61212041441886733</v>
      </c>
      <c r="AS367">
        <f>VLOOKUP($AB367,'Zone Coordinates'!$D$2:$G$2058,3)</f>
        <v>136.67770530000001</v>
      </c>
      <c r="AT367">
        <f t="shared" si="35"/>
        <v>2.3854759715555045</v>
      </c>
    </row>
    <row r="368" spans="1:46" x14ac:dyDescent="0.25">
      <c r="A368">
        <v>1</v>
      </c>
      <c r="B368">
        <v>24202</v>
      </c>
      <c r="C368">
        <v>2</v>
      </c>
      <c r="D368">
        <v>1001</v>
      </c>
      <c r="E368" t="str">
        <f t="shared" si="30"/>
        <v>2420221001</v>
      </c>
      <c r="F368">
        <v>24202</v>
      </c>
      <c r="G368">
        <v>2</v>
      </c>
      <c r="H368">
        <v>1</v>
      </c>
      <c r="I368">
        <v>1</v>
      </c>
      <c r="J368">
        <v>2</v>
      </c>
      <c r="K368">
        <v>2</v>
      </c>
      <c r="L368">
        <v>2</v>
      </c>
      <c r="M368">
        <v>100</v>
      </c>
      <c r="N368">
        <v>131</v>
      </c>
      <c r="O368">
        <v>4</v>
      </c>
      <c r="P368">
        <v>7200</v>
      </c>
      <c r="Q368">
        <v>4</v>
      </c>
      <c r="R368">
        <v>1</v>
      </c>
      <c r="S368">
        <v>5</v>
      </c>
      <c r="T368">
        <v>6</v>
      </c>
      <c r="U368">
        <v>24344</v>
      </c>
      <c r="V368">
        <v>2</v>
      </c>
      <c r="W368">
        <v>1</v>
      </c>
      <c r="X368">
        <v>11</v>
      </c>
      <c r="Y368">
        <v>8</v>
      </c>
      <c r="Z368">
        <v>2</v>
      </c>
      <c r="AB368">
        <v>24202</v>
      </c>
      <c r="AC368">
        <v>2</v>
      </c>
      <c r="AJ368" t="str">
        <f t="shared" si="31"/>
        <v>24202210017</v>
      </c>
      <c r="AK368">
        <v>0.70426565693747178</v>
      </c>
      <c r="AL368">
        <f>IF(AK368&lt;'Company Market Shares'!$E$4,1,IF(AND(AK368&gt;'Company Market Shares'!$E$4,AK368&lt;'Company Market Shares'!$E$5),2,IF(AND(AK368&gt;'Company Market Shares'!$E$5,AK368&lt;'Company Market Shares'!$E$6),3,IF(AND(AK368&gt;'Company Market Shares'!$E$6,AK368&lt;'Company Market Shares'!$E$7),4,5))))</f>
        <v>2</v>
      </c>
      <c r="AM368">
        <f>VLOOKUP($U368,'Zone Coordinates'!$D$2:$G$2058,2)</f>
        <v>35.039245700000002</v>
      </c>
      <c r="AN368">
        <f t="shared" si="32"/>
        <v>0.61155020488026524</v>
      </c>
      <c r="AO368">
        <f>VLOOKUP($U368,'Zone Coordinates'!$D$2:$G$2058,3)</f>
        <v>136.6999907</v>
      </c>
      <c r="AP368">
        <f t="shared" si="33"/>
        <v>2.3858649251606279</v>
      </c>
      <c r="AQ368">
        <f>VLOOKUP($AB368,'Zone Coordinates'!$D$2:$G$2058,2)</f>
        <v>35.071916299999998</v>
      </c>
      <c r="AR368">
        <f t="shared" si="34"/>
        <v>0.61212041441886733</v>
      </c>
      <c r="AS368">
        <f>VLOOKUP($AB368,'Zone Coordinates'!$D$2:$G$2058,3)</f>
        <v>136.67770530000001</v>
      </c>
      <c r="AT368">
        <f t="shared" si="35"/>
        <v>2.3854759715555045</v>
      </c>
    </row>
    <row r="369" spans="1:46" x14ac:dyDescent="0.25">
      <c r="A369">
        <v>1</v>
      </c>
      <c r="B369">
        <v>24202</v>
      </c>
      <c r="C369">
        <v>2</v>
      </c>
      <c r="D369">
        <v>2010</v>
      </c>
      <c r="E369" t="str">
        <f t="shared" si="30"/>
        <v>2420222010</v>
      </c>
      <c r="F369">
        <v>24202</v>
      </c>
      <c r="G369">
        <v>2</v>
      </c>
      <c r="H369">
        <v>2</v>
      </c>
      <c r="I369">
        <v>1</v>
      </c>
      <c r="J369">
        <v>2</v>
      </c>
      <c r="K369">
        <v>5</v>
      </c>
      <c r="L369">
        <v>4</v>
      </c>
      <c r="M369">
        <v>100</v>
      </c>
      <c r="N369">
        <v>225</v>
      </c>
      <c r="O369">
        <v>10</v>
      </c>
      <c r="P369">
        <v>6800</v>
      </c>
      <c r="Q369">
        <v>4</v>
      </c>
      <c r="R369">
        <v>1</v>
      </c>
      <c r="S369">
        <v>8</v>
      </c>
      <c r="T369">
        <v>7</v>
      </c>
      <c r="U369">
        <v>24000</v>
      </c>
      <c r="V369">
        <v>3</v>
      </c>
      <c r="W369">
        <v>5</v>
      </c>
      <c r="X369">
        <v>11</v>
      </c>
      <c r="Y369">
        <v>8</v>
      </c>
      <c r="Z369">
        <v>2</v>
      </c>
      <c r="AA369">
        <v>2</v>
      </c>
      <c r="AB369">
        <v>24202</v>
      </c>
      <c r="AC369">
        <v>3</v>
      </c>
      <c r="AJ369" t="str">
        <f t="shared" si="31"/>
        <v>24202220107</v>
      </c>
      <c r="AK369">
        <v>0.69021098286388261</v>
      </c>
      <c r="AL369">
        <f>IF(AK369&lt;'Company Market Shares'!$E$4,1,IF(AND(AK369&gt;'Company Market Shares'!$E$4,AK369&lt;'Company Market Shares'!$E$5),2,IF(AND(AK369&gt;'Company Market Shares'!$E$5,AK369&lt;'Company Market Shares'!$E$6),3,IF(AND(AK369&gt;'Company Market Shares'!$E$6,AK369&lt;'Company Market Shares'!$E$7),4,5))))</f>
        <v>2</v>
      </c>
      <c r="AM369">
        <f>VLOOKUP($U369,'Zone Coordinates'!$D$2:$G$2058,2)</f>
        <v>34.844355800000002</v>
      </c>
      <c r="AN369">
        <f t="shared" si="32"/>
        <v>0.60814873444638284</v>
      </c>
      <c r="AO369">
        <f>VLOOKUP($U369,'Zone Coordinates'!$D$2:$G$2058,3)</f>
        <v>136.57044719999999</v>
      </c>
      <c r="AP369">
        <f t="shared" si="33"/>
        <v>2.3836039645610705</v>
      </c>
      <c r="AQ369">
        <f>VLOOKUP($AB369,'Zone Coordinates'!$D$2:$G$2058,2)</f>
        <v>35.071916299999998</v>
      </c>
      <c r="AR369">
        <f t="shared" si="34"/>
        <v>0.61212041441886733</v>
      </c>
      <c r="AS369">
        <f>VLOOKUP($AB369,'Zone Coordinates'!$D$2:$G$2058,3)</f>
        <v>136.67770530000001</v>
      </c>
      <c r="AT369">
        <f t="shared" si="35"/>
        <v>2.3854759715555045</v>
      </c>
    </row>
    <row r="370" spans="1:46" x14ac:dyDescent="0.25">
      <c r="A370">
        <v>1</v>
      </c>
      <c r="B370">
        <v>24210</v>
      </c>
      <c r="C370">
        <v>2</v>
      </c>
      <c r="D370">
        <v>3001</v>
      </c>
      <c r="E370" t="str">
        <f t="shared" si="30"/>
        <v>2421023001</v>
      </c>
      <c r="F370">
        <v>24210</v>
      </c>
      <c r="G370">
        <v>2</v>
      </c>
      <c r="H370">
        <v>3</v>
      </c>
      <c r="I370">
        <v>1</v>
      </c>
      <c r="J370">
        <v>1</v>
      </c>
      <c r="K370">
        <v>25</v>
      </c>
      <c r="L370">
        <v>1</v>
      </c>
      <c r="M370">
        <v>100</v>
      </c>
      <c r="N370">
        <v>150</v>
      </c>
      <c r="O370">
        <v>7</v>
      </c>
      <c r="P370">
        <v>700</v>
      </c>
      <c r="Q370">
        <v>4</v>
      </c>
      <c r="R370">
        <v>1</v>
      </c>
      <c r="S370">
        <v>9</v>
      </c>
      <c r="T370">
        <v>7</v>
      </c>
      <c r="U370">
        <v>24210</v>
      </c>
      <c r="V370">
        <v>4</v>
      </c>
      <c r="AB370">
        <v>23304</v>
      </c>
      <c r="AC370">
        <v>4</v>
      </c>
      <c r="AD370">
        <v>1</v>
      </c>
      <c r="AE370">
        <v>11</v>
      </c>
      <c r="AF370">
        <v>8</v>
      </c>
      <c r="AG370">
        <v>2</v>
      </c>
      <c r="AI370">
        <v>3</v>
      </c>
      <c r="AJ370" t="str">
        <f t="shared" si="31"/>
        <v>24210230017</v>
      </c>
      <c r="AK370">
        <v>0.40129510621572229</v>
      </c>
      <c r="AL370">
        <f>IF(AK370&lt;'Company Market Shares'!$E$4,1,IF(AND(AK370&gt;'Company Market Shares'!$E$4,AK370&lt;'Company Market Shares'!$E$5),2,IF(AND(AK370&gt;'Company Market Shares'!$E$5,AK370&lt;'Company Market Shares'!$E$6),3,IF(AND(AK370&gt;'Company Market Shares'!$E$6,AK370&lt;'Company Market Shares'!$E$7),4,5))))</f>
        <v>1</v>
      </c>
      <c r="AM370">
        <f>VLOOKUP($U370,'Zone Coordinates'!$D$2:$G$2058,2)</f>
        <v>34.953103300000002</v>
      </c>
      <c r="AN370">
        <f t="shared" si="32"/>
        <v>0.61004673637469531</v>
      </c>
      <c r="AO370">
        <f>VLOOKUP($U370,'Zone Coordinates'!$D$2:$G$2058,3)</f>
        <v>136.49635129999999</v>
      </c>
      <c r="AP370">
        <f t="shared" si="33"/>
        <v>2.3823107471438418</v>
      </c>
      <c r="AQ370">
        <f>VLOOKUP($AB370,'Zone Coordinates'!$D$2:$G$2058,2)</f>
        <v>35.125011399999998</v>
      </c>
      <c r="AR370">
        <f t="shared" si="34"/>
        <v>0.61304709873054297</v>
      </c>
      <c r="AS370">
        <f>VLOOKUP($AB370,'Zone Coordinates'!$D$2:$G$2058,3)</f>
        <v>137.08924569999999</v>
      </c>
      <c r="AT370">
        <f t="shared" si="35"/>
        <v>2.3926587065404781</v>
      </c>
    </row>
    <row r="371" spans="1:46" x14ac:dyDescent="0.25">
      <c r="A371">
        <v>1</v>
      </c>
      <c r="B371">
        <v>24210</v>
      </c>
      <c r="C371">
        <v>2</v>
      </c>
      <c r="D371">
        <v>3001</v>
      </c>
      <c r="E371" t="str">
        <f t="shared" si="30"/>
        <v>2421023001</v>
      </c>
      <c r="F371">
        <v>24210</v>
      </c>
      <c r="G371">
        <v>2</v>
      </c>
      <c r="H371">
        <v>3</v>
      </c>
      <c r="I371">
        <v>1</v>
      </c>
      <c r="J371">
        <v>1</v>
      </c>
      <c r="K371">
        <v>25</v>
      </c>
      <c r="L371">
        <v>4</v>
      </c>
      <c r="M371">
        <v>100</v>
      </c>
      <c r="N371">
        <v>150</v>
      </c>
      <c r="O371">
        <v>7</v>
      </c>
      <c r="P371">
        <v>700</v>
      </c>
      <c r="Q371">
        <v>4</v>
      </c>
      <c r="R371">
        <v>1</v>
      </c>
      <c r="S371">
        <v>9</v>
      </c>
      <c r="T371">
        <v>7</v>
      </c>
      <c r="U371">
        <v>24210</v>
      </c>
      <c r="V371">
        <v>4</v>
      </c>
      <c r="AB371">
        <v>23202</v>
      </c>
      <c r="AC371">
        <v>4</v>
      </c>
      <c r="AD371">
        <v>1</v>
      </c>
      <c r="AE371">
        <v>11</v>
      </c>
      <c r="AF371">
        <v>8</v>
      </c>
      <c r="AG371">
        <v>2</v>
      </c>
      <c r="AI371">
        <v>3</v>
      </c>
      <c r="AJ371" t="str">
        <f t="shared" si="31"/>
        <v>24210230017</v>
      </c>
      <c r="AK371">
        <v>0.10731845834948306</v>
      </c>
      <c r="AL371">
        <f>IF(AK371&lt;'Company Market Shares'!$E$4,1,IF(AND(AK371&gt;'Company Market Shares'!$E$4,AK371&lt;'Company Market Shares'!$E$5),2,IF(AND(AK371&gt;'Company Market Shares'!$E$5,AK371&lt;'Company Market Shares'!$E$6),3,IF(AND(AK371&gt;'Company Market Shares'!$E$6,AK371&lt;'Company Market Shares'!$E$7),4,5))))</f>
        <v>1</v>
      </c>
      <c r="AM371">
        <f>VLOOKUP($U371,'Zone Coordinates'!$D$2:$G$2058,2)</f>
        <v>34.953103300000002</v>
      </c>
      <c r="AN371">
        <f t="shared" si="32"/>
        <v>0.61004673637469531</v>
      </c>
      <c r="AO371">
        <f>VLOOKUP($U371,'Zone Coordinates'!$D$2:$G$2058,3)</f>
        <v>136.49635129999999</v>
      </c>
      <c r="AP371">
        <f t="shared" si="33"/>
        <v>2.3823107471438418</v>
      </c>
      <c r="AQ371">
        <f>VLOOKUP($AB371,'Zone Coordinates'!$D$2:$G$2058,2)</f>
        <v>35.041512900000001</v>
      </c>
      <c r="AR371">
        <f t="shared" si="34"/>
        <v>0.6115897749850665</v>
      </c>
      <c r="AS371">
        <f>VLOOKUP($AB371,'Zone Coordinates'!$D$2:$G$2058,3)</f>
        <v>137.42111600000001</v>
      </c>
      <c r="AT371">
        <f t="shared" si="35"/>
        <v>2.3984509359650601</v>
      </c>
    </row>
    <row r="372" spans="1:46" x14ac:dyDescent="0.25">
      <c r="A372">
        <v>1</v>
      </c>
      <c r="B372">
        <v>24210</v>
      </c>
      <c r="C372">
        <v>2</v>
      </c>
      <c r="D372">
        <v>3001</v>
      </c>
      <c r="E372" t="str">
        <f t="shared" si="30"/>
        <v>2421023001</v>
      </c>
      <c r="F372">
        <v>24210</v>
      </c>
      <c r="G372">
        <v>2</v>
      </c>
      <c r="H372">
        <v>3</v>
      </c>
      <c r="I372">
        <v>1</v>
      </c>
      <c r="J372">
        <v>1</v>
      </c>
      <c r="K372">
        <v>25</v>
      </c>
      <c r="L372">
        <v>13</v>
      </c>
      <c r="M372">
        <v>100</v>
      </c>
      <c r="N372">
        <v>150</v>
      </c>
      <c r="O372">
        <v>7</v>
      </c>
      <c r="P372">
        <v>700</v>
      </c>
      <c r="Q372">
        <v>4</v>
      </c>
      <c r="R372">
        <v>1</v>
      </c>
      <c r="S372">
        <v>9</v>
      </c>
      <c r="T372">
        <v>7</v>
      </c>
      <c r="U372">
        <v>24210</v>
      </c>
      <c r="V372">
        <v>3</v>
      </c>
      <c r="AB372">
        <v>24205</v>
      </c>
      <c r="AC372">
        <v>3</v>
      </c>
      <c r="AD372">
        <v>1</v>
      </c>
      <c r="AE372">
        <v>11</v>
      </c>
      <c r="AF372">
        <v>8</v>
      </c>
      <c r="AG372">
        <v>2</v>
      </c>
      <c r="AI372">
        <v>3</v>
      </c>
      <c r="AJ372" t="str">
        <f t="shared" si="31"/>
        <v>24210230017</v>
      </c>
      <c r="AK372">
        <v>0.19141465459777274</v>
      </c>
      <c r="AL372">
        <f>IF(AK372&lt;'Company Market Shares'!$E$4,1,IF(AND(AK372&gt;'Company Market Shares'!$E$4,AK372&lt;'Company Market Shares'!$E$5),2,IF(AND(AK372&gt;'Company Market Shares'!$E$5,AK372&lt;'Company Market Shares'!$E$6),3,IF(AND(AK372&gt;'Company Market Shares'!$E$6,AK372&lt;'Company Market Shares'!$E$7),4,5))))</f>
        <v>1</v>
      </c>
      <c r="AM372">
        <f>VLOOKUP($U372,'Zone Coordinates'!$D$2:$G$2058,2)</f>
        <v>34.953103300000002</v>
      </c>
      <c r="AN372">
        <f t="shared" si="32"/>
        <v>0.61004673637469531</v>
      </c>
      <c r="AO372">
        <f>VLOOKUP($U372,'Zone Coordinates'!$D$2:$G$2058,3)</f>
        <v>136.49635129999999</v>
      </c>
      <c r="AP372">
        <f t="shared" si="33"/>
        <v>2.3823107471438418</v>
      </c>
      <c r="AQ372">
        <f>VLOOKUP($AB372,'Zone Coordinates'!$D$2:$G$2058,2)</f>
        <v>35.180935699999999</v>
      </c>
      <c r="AR372">
        <f t="shared" si="34"/>
        <v>0.61402316189741601</v>
      </c>
      <c r="AS372">
        <f>VLOOKUP($AB372,'Zone Coordinates'!$D$2:$G$2058,3)</f>
        <v>136.75527109999999</v>
      </c>
      <c r="AT372">
        <f t="shared" si="35"/>
        <v>2.3868297501524474</v>
      </c>
    </row>
    <row r="373" spans="1:46" x14ac:dyDescent="0.25">
      <c r="A373">
        <v>1</v>
      </c>
      <c r="B373">
        <v>24210</v>
      </c>
      <c r="C373">
        <v>2</v>
      </c>
      <c r="D373">
        <v>3001</v>
      </c>
      <c r="E373" t="str">
        <f t="shared" si="30"/>
        <v>2421023001</v>
      </c>
      <c r="F373">
        <v>24210</v>
      </c>
      <c r="G373">
        <v>2</v>
      </c>
      <c r="H373">
        <v>3</v>
      </c>
      <c r="I373">
        <v>1</v>
      </c>
      <c r="J373">
        <v>1</v>
      </c>
      <c r="K373">
        <v>25</v>
      </c>
      <c r="L373">
        <v>16</v>
      </c>
      <c r="M373">
        <v>100</v>
      </c>
      <c r="N373">
        <v>150</v>
      </c>
      <c r="O373">
        <v>7</v>
      </c>
      <c r="P373">
        <v>700</v>
      </c>
      <c r="Q373">
        <v>4</v>
      </c>
      <c r="R373">
        <v>1</v>
      </c>
      <c r="S373">
        <v>9</v>
      </c>
      <c r="T373">
        <v>7</v>
      </c>
      <c r="U373">
        <v>24210</v>
      </c>
      <c r="V373">
        <v>5</v>
      </c>
      <c r="AB373">
        <v>22207</v>
      </c>
      <c r="AC373">
        <v>5</v>
      </c>
      <c r="AD373">
        <v>1</v>
      </c>
      <c r="AE373">
        <v>11</v>
      </c>
      <c r="AF373">
        <v>8</v>
      </c>
      <c r="AG373">
        <v>2</v>
      </c>
      <c r="AI373">
        <v>3</v>
      </c>
      <c r="AJ373" t="str">
        <f t="shared" si="31"/>
        <v>24210230017</v>
      </c>
      <c r="AK373">
        <v>0.7579486862165361</v>
      </c>
      <c r="AL373">
        <f>IF(AK373&lt;'Company Market Shares'!$E$4,1,IF(AND(AK373&gt;'Company Market Shares'!$E$4,AK373&lt;'Company Market Shares'!$E$5),2,IF(AND(AK373&gt;'Company Market Shares'!$E$5,AK373&lt;'Company Market Shares'!$E$6),3,IF(AND(AK373&gt;'Company Market Shares'!$E$6,AK373&lt;'Company Market Shares'!$E$7),4,5))))</f>
        <v>2</v>
      </c>
      <c r="AM373">
        <f>VLOOKUP($U373,'Zone Coordinates'!$D$2:$G$2058,2)</f>
        <v>34.953103300000002</v>
      </c>
      <c r="AN373">
        <f t="shared" si="32"/>
        <v>0.61004673637469531</v>
      </c>
      <c r="AO373">
        <f>VLOOKUP($U373,'Zone Coordinates'!$D$2:$G$2058,3)</f>
        <v>136.49635129999999</v>
      </c>
      <c r="AP373">
        <f t="shared" si="33"/>
        <v>2.3823107471438418</v>
      </c>
      <c r="AQ373">
        <f>VLOOKUP($AB373,'Zone Coordinates'!$D$2:$G$2058,2)</f>
        <v>35.225540700000003</v>
      </c>
      <c r="AR373">
        <f t="shared" si="34"/>
        <v>0.61480166601026809</v>
      </c>
      <c r="AS373">
        <f>VLOOKUP($AB373,'Zone Coordinates'!$D$2:$G$2058,3)</f>
        <v>138.6080619</v>
      </c>
      <c r="AT373">
        <f t="shared" si="35"/>
        <v>2.4191670499631073</v>
      </c>
    </row>
    <row r="374" spans="1:46" x14ac:dyDescent="0.25">
      <c r="A374">
        <v>1</v>
      </c>
      <c r="B374">
        <v>24210</v>
      </c>
      <c r="C374">
        <v>2</v>
      </c>
      <c r="D374">
        <v>3001</v>
      </c>
      <c r="E374" t="str">
        <f t="shared" si="30"/>
        <v>2421023001</v>
      </c>
      <c r="F374">
        <v>24210</v>
      </c>
      <c r="G374">
        <v>2</v>
      </c>
      <c r="H374">
        <v>3</v>
      </c>
      <c r="I374">
        <v>1</v>
      </c>
      <c r="J374">
        <v>1</v>
      </c>
      <c r="K374">
        <v>25</v>
      </c>
      <c r="L374">
        <v>23</v>
      </c>
      <c r="M374">
        <v>100</v>
      </c>
      <c r="N374">
        <v>150</v>
      </c>
      <c r="O374">
        <v>7</v>
      </c>
      <c r="P374">
        <v>700</v>
      </c>
      <c r="Q374">
        <v>4</v>
      </c>
      <c r="R374">
        <v>1</v>
      </c>
      <c r="S374">
        <v>9</v>
      </c>
      <c r="T374">
        <v>7</v>
      </c>
      <c r="U374">
        <v>24210</v>
      </c>
      <c r="V374">
        <v>6</v>
      </c>
      <c r="AB374">
        <v>34212</v>
      </c>
      <c r="AC374">
        <v>6</v>
      </c>
      <c r="AD374">
        <v>1</v>
      </c>
      <c r="AE374">
        <v>11</v>
      </c>
      <c r="AF374">
        <v>8</v>
      </c>
      <c r="AG374">
        <v>2</v>
      </c>
      <c r="AI374">
        <v>3</v>
      </c>
      <c r="AJ374" t="str">
        <f t="shared" si="31"/>
        <v>24210230017</v>
      </c>
      <c r="AK374">
        <v>0.8951868681038776</v>
      </c>
      <c r="AL374">
        <f>IF(AK374&lt;'Company Market Shares'!$E$4,1,IF(AND(AK374&gt;'Company Market Shares'!$E$4,AK374&lt;'Company Market Shares'!$E$5),2,IF(AND(AK374&gt;'Company Market Shares'!$E$5,AK374&lt;'Company Market Shares'!$E$6),3,IF(AND(AK374&gt;'Company Market Shares'!$E$6,AK374&lt;'Company Market Shares'!$E$7),4,5))))</f>
        <v>3</v>
      </c>
      <c r="AM374">
        <f>VLOOKUP($U374,'Zone Coordinates'!$D$2:$G$2058,2)</f>
        <v>34.953103300000002</v>
      </c>
      <c r="AN374">
        <f t="shared" si="32"/>
        <v>0.61004673637469531</v>
      </c>
      <c r="AO374">
        <f>VLOOKUP($U374,'Zone Coordinates'!$D$2:$G$2058,3)</f>
        <v>136.49635129999999</v>
      </c>
      <c r="AP374">
        <f t="shared" si="33"/>
        <v>2.3823107471438418</v>
      </c>
      <c r="AQ374">
        <f>VLOOKUP($AB374,'Zone Coordinates'!$D$2:$G$2058,2)</f>
        <v>34.623798100000002</v>
      </c>
      <c r="AR374">
        <f t="shared" si="34"/>
        <v>0.60429927639075687</v>
      </c>
      <c r="AS374">
        <f>VLOOKUP($AB374,'Zone Coordinates'!$D$2:$G$2058,3)</f>
        <v>132.92090010000001</v>
      </c>
      <c r="AT374">
        <f t="shared" si="35"/>
        <v>2.3199073514594604</v>
      </c>
    </row>
    <row r="375" spans="1:46" x14ac:dyDescent="0.25">
      <c r="A375">
        <v>1</v>
      </c>
      <c r="B375">
        <v>24210</v>
      </c>
      <c r="C375">
        <v>2</v>
      </c>
      <c r="D375">
        <v>3001</v>
      </c>
      <c r="E375" t="str">
        <f t="shared" si="30"/>
        <v>2421023001</v>
      </c>
      <c r="F375">
        <v>24210</v>
      </c>
      <c r="G375">
        <v>2</v>
      </c>
      <c r="H375">
        <v>3</v>
      </c>
      <c r="I375">
        <v>1</v>
      </c>
      <c r="J375">
        <v>2</v>
      </c>
      <c r="K375">
        <v>17</v>
      </c>
      <c r="L375">
        <v>10</v>
      </c>
      <c r="M375">
        <v>100</v>
      </c>
      <c r="N375">
        <v>171</v>
      </c>
      <c r="O375">
        <v>9</v>
      </c>
      <c r="P375">
        <v>900</v>
      </c>
      <c r="Q375">
        <v>4</v>
      </c>
      <c r="R375">
        <v>1</v>
      </c>
      <c r="S375">
        <v>9</v>
      </c>
      <c r="T375">
        <v>7</v>
      </c>
      <c r="U375">
        <v>11243</v>
      </c>
      <c r="V375">
        <v>5</v>
      </c>
      <c r="W375">
        <v>2</v>
      </c>
      <c r="X375">
        <v>11</v>
      </c>
      <c r="Y375">
        <v>8</v>
      </c>
      <c r="Z375">
        <v>2</v>
      </c>
      <c r="AA375">
        <v>2</v>
      </c>
      <c r="AB375">
        <v>24210</v>
      </c>
      <c r="AC375">
        <v>5</v>
      </c>
      <c r="AJ375" t="str">
        <f t="shared" si="31"/>
        <v>24210230017</v>
      </c>
      <c r="AK375">
        <v>0.94408214883851238</v>
      </c>
      <c r="AL375">
        <f>IF(AK375&lt;'Company Market Shares'!$E$4,1,IF(AND(AK375&gt;'Company Market Shares'!$E$4,AK375&lt;'Company Market Shares'!$E$5),2,IF(AND(AK375&gt;'Company Market Shares'!$E$5,AK375&lt;'Company Market Shares'!$E$6),3,IF(AND(AK375&gt;'Company Market Shares'!$E$6,AK375&lt;'Company Market Shares'!$E$7),4,5))))</f>
        <v>4</v>
      </c>
      <c r="AM375">
        <f>VLOOKUP($U375,'Zone Coordinates'!$D$2:$G$2058,2)</f>
        <v>35.939807100000003</v>
      </c>
      <c r="AN375">
        <f t="shared" si="32"/>
        <v>0.62726796642663496</v>
      </c>
      <c r="AO375">
        <f>VLOOKUP($U375,'Zone Coordinates'!$D$2:$G$2058,3)</f>
        <v>139.89914619999999</v>
      </c>
      <c r="AP375">
        <f t="shared" si="33"/>
        <v>2.4417007219189131</v>
      </c>
      <c r="AQ375">
        <f>VLOOKUP($AB375,'Zone Coordinates'!$D$2:$G$2058,2)</f>
        <v>34.953103300000002</v>
      </c>
      <c r="AR375">
        <f t="shared" si="34"/>
        <v>0.61004673637469531</v>
      </c>
      <c r="AS375">
        <f>VLOOKUP($AB375,'Zone Coordinates'!$D$2:$G$2058,3)</f>
        <v>136.49635129999999</v>
      </c>
      <c r="AT375">
        <f t="shared" si="35"/>
        <v>2.3823107471438418</v>
      </c>
    </row>
    <row r="376" spans="1:46" x14ac:dyDescent="0.25">
      <c r="A376">
        <v>1</v>
      </c>
      <c r="B376">
        <v>24341</v>
      </c>
      <c r="C376">
        <v>2</v>
      </c>
      <c r="D376">
        <v>1001</v>
      </c>
      <c r="E376" t="str">
        <f t="shared" si="30"/>
        <v>2434121001</v>
      </c>
      <c r="F376">
        <v>24341</v>
      </c>
      <c r="G376">
        <v>2</v>
      </c>
      <c r="H376">
        <v>1</v>
      </c>
      <c r="I376">
        <v>3</v>
      </c>
      <c r="J376">
        <v>2</v>
      </c>
      <c r="K376">
        <v>1</v>
      </c>
      <c r="L376">
        <v>1</v>
      </c>
      <c r="M376">
        <v>100</v>
      </c>
      <c r="N376">
        <v>131</v>
      </c>
      <c r="O376">
        <v>4</v>
      </c>
      <c r="P376">
        <v>7200</v>
      </c>
      <c r="Q376">
        <v>4</v>
      </c>
      <c r="R376">
        <v>1</v>
      </c>
      <c r="S376">
        <v>5</v>
      </c>
      <c r="T376">
        <v>6</v>
      </c>
      <c r="U376">
        <v>24202</v>
      </c>
      <c r="V376">
        <v>2</v>
      </c>
      <c r="X376">
        <v>11</v>
      </c>
      <c r="Y376">
        <v>3</v>
      </c>
      <c r="Z376">
        <v>1</v>
      </c>
      <c r="AA376">
        <v>2</v>
      </c>
      <c r="AB376">
        <v>24341</v>
      </c>
      <c r="AC376">
        <v>2</v>
      </c>
      <c r="AJ376" t="str">
        <f t="shared" si="31"/>
        <v>24341210017</v>
      </c>
      <c r="AK376">
        <v>0.12643084061092313</v>
      </c>
      <c r="AL376">
        <f>IF(AK376&lt;'Company Market Shares'!$E$4,1,IF(AND(AK376&gt;'Company Market Shares'!$E$4,AK376&lt;'Company Market Shares'!$E$5),2,IF(AND(AK376&gt;'Company Market Shares'!$E$5,AK376&lt;'Company Market Shares'!$E$6),3,IF(AND(AK376&gt;'Company Market Shares'!$E$6,AK376&lt;'Company Market Shares'!$E$7),4,5))))</f>
        <v>1</v>
      </c>
      <c r="AM376">
        <f>VLOOKUP($U376,'Zone Coordinates'!$D$2:$G$2058,2)</f>
        <v>35.071916299999998</v>
      </c>
      <c r="AN376">
        <f t="shared" si="32"/>
        <v>0.61212041441886733</v>
      </c>
      <c r="AO376">
        <f>VLOOKUP($U376,'Zone Coordinates'!$D$2:$G$2058,3)</f>
        <v>136.67770530000001</v>
      </c>
      <c r="AP376">
        <f t="shared" si="33"/>
        <v>2.3854759715555045</v>
      </c>
      <c r="AQ376">
        <f>VLOOKUP($AB376,'Zone Coordinates'!$D$2:$G$2058,2)</f>
        <v>35.092967600000001</v>
      </c>
      <c r="AR376">
        <f t="shared" si="34"/>
        <v>0.61248782891569242</v>
      </c>
      <c r="AS376">
        <f>VLOOKUP($AB376,'Zone Coordinates'!$D$2:$G$2058,3)</f>
        <v>136.5590953</v>
      </c>
      <c r="AT376">
        <f t="shared" si="35"/>
        <v>2.3834058365297133</v>
      </c>
    </row>
    <row r="377" spans="1:46" x14ac:dyDescent="0.25">
      <c r="A377">
        <v>1</v>
      </c>
      <c r="B377">
        <v>21201</v>
      </c>
      <c r="C377">
        <v>1</v>
      </c>
      <c r="D377">
        <v>111</v>
      </c>
      <c r="E377" t="str">
        <f t="shared" si="30"/>
        <v>212011111</v>
      </c>
      <c r="F377">
        <v>21201</v>
      </c>
      <c r="G377">
        <v>1</v>
      </c>
      <c r="H377">
        <v>3</v>
      </c>
      <c r="I377">
        <v>1</v>
      </c>
      <c r="J377">
        <v>3</v>
      </c>
      <c r="K377">
        <v>25</v>
      </c>
      <c r="L377">
        <v>3</v>
      </c>
      <c r="M377">
        <v>104</v>
      </c>
      <c r="Q377">
        <v>4</v>
      </c>
      <c r="R377">
        <v>1</v>
      </c>
      <c r="S377">
        <v>12</v>
      </c>
      <c r="T377">
        <v>4</v>
      </c>
      <c r="U377">
        <v>23220</v>
      </c>
      <c r="V377">
        <v>4</v>
      </c>
      <c r="W377">
        <v>1</v>
      </c>
      <c r="X377">
        <v>7</v>
      </c>
      <c r="Y377">
        <v>2</v>
      </c>
      <c r="Z377">
        <v>1</v>
      </c>
      <c r="AA377">
        <v>1</v>
      </c>
      <c r="AB377">
        <v>21204</v>
      </c>
      <c r="AC377">
        <v>4</v>
      </c>
      <c r="AD377">
        <v>1</v>
      </c>
      <c r="AE377">
        <v>21</v>
      </c>
      <c r="AF377">
        <v>22</v>
      </c>
      <c r="AG377">
        <v>4</v>
      </c>
      <c r="AI377">
        <v>1</v>
      </c>
      <c r="AJ377" t="str">
        <f t="shared" si="31"/>
        <v>2120111117</v>
      </c>
      <c r="AK377">
        <v>0.67485624786581111</v>
      </c>
      <c r="AL377">
        <f>IF(AK377&lt;'Company Market Shares'!$E$4,1,IF(AND(AK377&gt;'Company Market Shares'!$E$4,AK377&lt;'Company Market Shares'!$E$5),2,IF(AND(AK377&gt;'Company Market Shares'!$E$5,AK377&lt;'Company Market Shares'!$E$6),3,IF(AND(AK377&gt;'Company Market Shares'!$E$6,AK377&lt;'Company Market Shares'!$E$7),4,5))))</f>
        <v>2</v>
      </c>
      <c r="AM377">
        <f>VLOOKUP($U377,'Zone Coordinates'!$D$2:$G$2058,2)</f>
        <v>35.276843399999997</v>
      </c>
      <c r="AN377">
        <f t="shared" si="32"/>
        <v>0.61569706704043092</v>
      </c>
      <c r="AO377">
        <f>VLOOKUP($U377,'Zone Coordinates'!$D$2:$G$2058,3)</f>
        <v>136.83898099999999</v>
      </c>
      <c r="AP377">
        <f t="shared" si="33"/>
        <v>2.3882907635239627</v>
      </c>
      <c r="AQ377">
        <f>VLOOKUP($AB377,'Zone Coordinates'!$D$2:$G$2058,2)</f>
        <v>35.403085900000001</v>
      </c>
      <c r="AR377">
        <f t="shared" si="34"/>
        <v>0.61790041432137999</v>
      </c>
      <c r="AS377">
        <f>VLOOKUP($AB377,'Zone Coordinates'!$D$2:$G$2058,3)</f>
        <v>137.18655860000001</v>
      </c>
      <c r="AT377">
        <f t="shared" si="35"/>
        <v>2.3943571370501426</v>
      </c>
    </row>
    <row r="378" spans="1:46" x14ac:dyDescent="0.25">
      <c r="A378">
        <v>1</v>
      </c>
      <c r="B378">
        <v>21201</v>
      </c>
      <c r="C378">
        <v>1</v>
      </c>
      <c r="D378">
        <v>111</v>
      </c>
      <c r="E378" t="str">
        <f t="shared" si="30"/>
        <v>212011111</v>
      </c>
      <c r="F378">
        <v>21201</v>
      </c>
      <c r="G378">
        <v>1</v>
      </c>
      <c r="H378">
        <v>3</v>
      </c>
      <c r="I378">
        <v>1</v>
      </c>
      <c r="J378">
        <v>3</v>
      </c>
      <c r="K378">
        <v>25</v>
      </c>
      <c r="L378">
        <v>7</v>
      </c>
      <c r="M378">
        <v>105</v>
      </c>
      <c r="Q378">
        <v>4</v>
      </c>
      <c r="R378">
        <v>1</v>
      </c>
      <c r="S378">
        <v>12</v>
      </c>
      <c r="T378">
        <v>4</v>
      </c>
      <c r="U378">
        <v>21201</v>
      </c>
      <c r="V378">
        <v>6</v>
      </c>
      <c r="W378">
        <v>1</v>
      </c>
      <c r="X378">
        <v>7</v>
      </c>
      <c r="Y378">
        <v>2</v>
      </c>
      <c r="Z378">
        <v>1</v>
      </c>
      <c r="AA378">
        <v>1</v>
      </c>
      <c r="AB378">
        <v>41205</v>
      </c>
      <c r="AC378">
        <v>6</v>
      </c>
      <c r="AD378">
        <v>1</v>
      </c>
      <c r="AE378">
        <v>6</v>
      </c>
      <c r="AF378">
        <v>2</v>
      </c>
      <c r="AG378">
        <v>1</v>
      </c>
      <c r="AI378">
        <v>1</v>
      </c>
      <c r="AJ378" t="str">
        <f t="shared" si="31"/>
        <v>2120111117</v>
      </c>
      <c r="AK378">
        <v>0.69751832754119603</v>
      </c>
      <c r="AL378">
        <f>IF(AK378&lt;'Company Market Shares'!$E$4,1,IF(AND(AK378&gt;'Company Market Shares'!$E$4,AK378&lt;'Company Market Shares'!$E$5),2,IF(AND(AK378&gt;'Company Market Shares'!$E$5,AK378&lt;'Company Market Shares'!$E$6),3,IF(AND(AK378&gt;'Company Market Shares'!$E$6,AK378&lt;'Company Market Shares'!$E$7),4,5))))</f>
        <v>2</v>
      </c>
      <c r="AM378">
        <f>VLOOKUP($U378,'Zone Coordinates'!$D$2:$G$2058,2)</f>
        <v>35.543131000000002</v>
      </c>
      <c r="AN378">
        <f t="shared" si="32"/>
        <v>0.62034466241766473</v>
      </c>
      <c r="AO378">
        <f>VLOOKUP($U378,'Zone Coordinates'!$D$2:$G$2058,3)</f>
        <v>136.8861857</v>
      </c>
      <c r="AP378">
        <f t="shared" si="33"/>
        <v>2.3891146409613788</v>
      </c>
      <c r="AQ378">
        <f>VLOOKUP($AB378,'Zone Coordinates'!$D$2:$G$2058,2)</f>
        <v>33.412631099999999</v>
      </c>
      <c r="AR378">
        <f t="shared" si="34"/>
        <v>0.58316042444925464</v>
      </c>
      <c r="AS378">
        <f>VLOOKUP($AB378,'Zone Coordinates'!$D$2:$G$2058,3)</f>
        <v>130.02530110000001</v>
      </c>
      <c r="AT378">
        <f t="shared" si="35"/>
        <v>2.2693696150920051</v>
      </c>
    </row>
    <row r="379" spans="1:46" x14ac:dyDescent="0.25">
      <c r="A379">
        <v>1</v>
      </c>
      <c r="B379">
        <v>21212</v>
      </c>
      <c r="C379">
        <v>1</v>
      </c>
      <c r="D379">
        <v>4</v>
      </c>
      <c r="E379" t="str">
        <f t="shared" si="30"/>
        <v>2121214</v>
      </c>
      <c r="F379">
        <v>21212</v>
      </c>
      <c r="G379">
        <v>1</v>
      </c>
      <c r="H379">
        <v>1</v>
      </c>
      <c r="I379">
        <v>1</v>
      </c>
      <c r="J379">
        <v>1</v>
      </c>
      <c r="K379">
        <v>6</v>
      </c>
      <c r="L379">
        <v>6</v>
      </c>
      <c r="M379">
        <v>105</v>
      </c>
      <c r="N379">
        <v>176</v>
      </c>
      <c r="O379">
        <v>10</v>
      </c>
      <c r="P379">
        <v>1050</v>
      </c>
      <c r="Q379">
        <v>3</v>
      </c>
      <c r="R379">
        <v>1</v>
      </c>
      <c r="S379">
        <v>20</v>
      </c>
      <c r="T379">
        <v>9</v>
      </c>
      <c r="U379">
        <v>21212</v>
      </c>
      <c r="V379">
        <v>2</v>
      </c>
      <c r="AB379">
        <v>21214</v>
      </c>
      <c r="AC379">
        <v>2</v>
      </c>
      <c r="AD379">
        <v>3</v>
      </c>
      <c r="AH379">
        <v>40</v>
      </c>
      <c r="AJ379" t="str">
        <f t="shared" si="31"/>
        <v>21212147</v>
      </c>
      <c r="AK379">
        <v>0.91382997635372154</v>
      </c>
      <c r="AL379">
        <f>IF(AK379&lt;'Company Market Shares'!$E$4,1,IF(AND(AK379&gt;'Company Market Shares'!$E$4,AK379&lt;'Company Market Shares'!$E$5),2,IF(AND(AK379&gt;'Company Market Shares'!$E$5,AK379&lt;'Company Market Shares'!$E$6),3,IF(AND(AK379&gt;'Company Market Shares'!$E$6,AK379&lt;'Company Market Shares'!$E$7),4,5))))</f>
        <v>3</v>
      </c>
      <c r="AM379">
        <f>VLOOKUP($U379,'Zone Coordinates'!$D$2:$G$2058,2)</f>
        <v>35.403479799999999</v>
      </c>
      <c r="AN379">
        <f t="shared" si="32"/>
        <v>0.61790728917330351</v>
      </c>
      <c r="AO379">
        <f>VLOOKUP($U379,'Zone Coordinates'!$D$2:$G$2058,3)</f>
        <v>137.28042350000001</v>
      </c>
      <c r="AP379">
        <f t="shared" si="33"/>
        <v>2.3959953886071981</v>
      </c>
      <c r="AQ379">
        <f>VLOOKUP($AB379,'Zone Coordinates'!$D$2:$G$2058,2)</f>
        <v>35.4643941</v>
      </c>
      <c r="AR379">
        <f t="shared" si="34"/>
        <v>0.61897044426985104</v>
      </c>
      <c r="AS379">
        <f>VLOOKUP($AB379,'Zone Coordinates'!$D$2:$G$2058,3)</f>
        <v>137.16074140000001</v>
      </c>
      <c r="AT379">
        <f t="shared" si="35"/>
        <v>2.3939065419064969</v>
      </c>
    </row>
    <row r="380" spans="1:46" x14ac:dyDescent="0.25">
      <c r="A380">
        <v>1</v>
      </c>
      <c r="B380">
        <v>23206</v>
      </c>
      <c r="C380">
        <v>1</v>
      </c>
      <c r="D380">
        <v>97</v>
      </c>
      <c r="E380" t="str">
        <f t="shared" si="30"/>
        <v>23206197</v>
      </c>
      <c r="F380">
        <v>23206</v>
      </c>
      <c r="G380">
        <v>1</v>
      </c>
      <c r="H380">
        <v>2</v>
      </c>
      <c r="I380">
        <v>1</v>
      </c>
      <c r="J380">
        <v>1</v>
      </c>
      <c r="K380">
        <v>20</v>
      </c>
      <c r="L380">
        <v>6</v>
      </c>
      <c r="M380">
        <v>108</v>
      </c>
      <c r="N380">
        <v>161</v>
      </c>
      <c r="O380">
        <v>7</v>
      </c>
      <c r="P380">
        <v>756</v>
      </c>
      <c r="Q380">
        <v>4</v>
      </c>
      <c r="R380">
        <v>1</v>
      </c>
      <c r="S380">
        <v>6</v>
      </c>
      <c r="T380">
        <v>6</v>
      </c>
      <c r="U380">
        <v>23206</v>
      </c>
      <c r="V380">
        <v>5</v>
      </c>
      <c r="AB380">
        <v>16201</v>
      </c>
      <c r="AC380">
        <v>5</v>
      </c>
      <c r="AD380">
        <v>1</v>
      </c>
      <c r="AE380">
        <v>4</v>
      </c>
      <c r="AF380">
        <v>8</v>
      </c>
      <c r="AG380">
        <v>2</v>
      </c>
      <c r="AI380">
        <v>1</v>
      </c>
      <c r="AJ380" t="str">
        <f t="shared" si="31"/>
        <v>232061977</v>
      </c>
      <c r="AK380">
        <v>0.40270208414930586</v>
      </c>
      <c r="AL380">
        <f>IF(AK380&lt;'Company Market Shares'!$E$4,1,IF(AND(AK380&gt;'Company Market Shares'!$E$4,AK380&lt;'Company Market Shares'!$E$5),2,IF(AND(AK380&gt;'Company Market Shares'!$E$5,AK380&lt;'Company Market Shares'!$E$6),3,IF(AND(AK380&gt;'Company Market Shares'!$E$6,AK380&lt;'Company Market Shares'!$E$7),4,5))))</f>
        <v>1</v>
      </c>
      <c r="AM380">
        <f>VLOOKUP($U380,'Zone Coordinates'!$D$2:$G$2058,2)</f>
        <v>35.339554399999997</v>
      </c>
      <c r="AN380">
        <f t="shared" si="32"/>
        <v>0.61679158046764915</v>
      </c>
      <c r="AO380">
        <f>VLOOKUP($U380,'Zone Coordinates'!$D$2:$G$2058,3)</f>
        <v>137.09756680000001</v>
      </c>
      <c r="AP380">
        <f t="shared" si="33"/>
        <v>2.3928039371328662</v>
      </c>
      <c r="AQ380">
        <f>VLOOKUP($AB380,'Zone Coordinates'!$D$2:$G$2058,2)</f>
        <v>36.766701300000001</v>
      </c>
      <c r="AR380">
        <f t="shared" si="34"/>
        <v>0.6416999927822794</v>
      </c>
      <c r="AS380">
        <f>VLOOKUP($AB380,'Zone Coordinates'!$D$2:$G$2058,3)</f>
        <v>137.70553330000001</v>
      </c>
      <c r="AT380">
        <f t="shared" si="35"/>
        <v>2.4034149542996928</v>
      </c>
    </row>
    <row r="381" spans="1:46" x14ac:dyDescent="0.25">
      <c r="A381">
        <v>1</v>
      </c>
      <c r="B381">
        <v>23105</v>
      </c>
      <c r="C381">
        <v>4</v>
      </c>
      <c r="D381">
        <v>3002</v>
      </c>
      <c r="E381" t="str">
        <f t="shared" si="30"/>
        <v>2310543002</v>
      </c>
      <c r="F381">
        <v>23105</v>
      </c>
      <c r="G381">
        <v>4</v>
      </c>
      <c r="H381">
        <v>3</v>
      </c>
      <c r="I381">
        <v>1</v>
      </c>
      <c r="J381">
        <v>2</v>
      </c>
      <c r="K381">
        <v>3</v>
      </c>
      <c r="L381">
        <v>2</v>
      </c>
      <c r="M381">
        <v>110</v>
      </c>
      <c r="N381">
        <v>112</v>
      </c>
      <c r="O381">
        <v>4</v>
      </c>
      <c r="P381">
        <v>440</v>
      </c>
      <c r="Q381">
        <v>3</v>
      </c>
      <c r="R381">
        <v>1</v>
      </c>
      <c r="S381">
        <v>7</v>
      </c>
      <c r="T381">
        <v>7</v>
      </c>
      <c r="U381">
        <v>23100</v>
      </c>
      <c r="V381">
        <v>3</v>
      </c>
      <c r="AB381">
        <v>23105</v>
      </c>
      <c r="AC381">
        <v>3</v>
      </c>
      <c r="AJ381" t="str">
        <f t="shared" si="31"/>
        <v>23105430027</v>
      </c>
      <c r="AK381">
        <v>0.57177931305666108</v>
      </c>
      <c r="AL381">
        <f>IF(AK381&lt;'Company Market Shares'!$E$4,1,IF(AND(AK381&gt;'Company Market Shares'!$E$4,AK381&lt;'Company Market Shares'!$E$5),2,IF(AND(AK381&gt;'Company Market Shares'!$E$5,AK381&lt;'Company Market Shares'!$E$6),3,IF(AND(AK381&gt;'Company Market Shares'!$E$6,AK381&lt;'Company Market Shares'!$E$7),4,5))))</f>
        <v>2</v>
      </c>
      <c r="AM381">
        <f>VLOOKUP($U381,'Zone Coordinates'!$D$2:$G$2058,2)</f>
        <v>35.136727399999998</v>
      </c>
      <c r="AN381">
        <f t="shared" si="32"/>
        <v>0.61325158150570658</v>
      </c>
      <c r="AO381">
        <f>VLOOKUP($U381,'Zone Coordinates'!$D$2:$G$2058,3)</f>
        <v>136.93514300000001</v>
      </c>
      <c r="AP381">
        <f t="shared" si="33"/>
        <v>2.3899691070392657</v>
      </c>
      <c r="AQ381">
        <f>VLOOKUP($AB381,'Zone Coordinates'!$D$2:$G$2058,2)</f>
        <v>35.191659999999999</v>
      </c>
      <c r="AR381">
        <f t="shared" si="34"/>
        <v>0.61421033624238763</v>
      </c>
      <c r="AS381">
        <f>VLOOKUP($AB381,'Zone Coordinates'!$D$2:$G$2058,3)</f>
        <v>136.8930234</v>
      </c>
      <c r="AT381">
        <f t="shared" si="35"/>
        <v>2.3892339813396428</v>
      </c>
    </row>
    <row r="382" spans="1:46" x14ac:dyDescent="0.25">
      <c r="A382">
        <v>1</v>
      </c>
      <c r="B382">
        <v>23202</v>
      </c>
      <c r="C382">
        <v>1</v>
      </c>
      <c r="D382">
        <v>39</v>
      </c>
      <c r="E382" t="str">
        <f t="shared" si="30"/>
        <v>23202139</v>
      </c>
      <c r="F382">
        <v>23202</v>
      </c>
      <c r="G382">
        <v>1</v>
      </c>
      <c r="H382">
        <v>3</v>
      </c>
      <c r="I382">
        <v>1</v>
      </c>
      <c r="J382">
        <v>1</v>
      </c>
      <c r="K382">
        <v>13</v>
      </c>
      <c r="L382">
        <v>7</v>
      </c>
      <c r="M382">
        <v>110</v>
      </c>
      <c r="N382">
        <v>161</v>
      </c>
      <c r="O382">
        <v>6</v>
      </c>
      <c r="P382">
        <v>660</v>
      </c>
      <c r="Q382">
        <v>4</v>
      </c>
      <c r="R382">
        <v>1</v>
      </c>
      <c r="S382">
        <v>9</v>
      </c>
      <c r="T382">
        <v>7</v>
      </c>
      <c r="U382">
        <v>23202</v>
      </c>
      <c r="V382">
        <v>6</v>
      </c>
      <c r="AB382">
        <v>45201</v>
      </c>
      <c r="AC382">
        <v>6</v>
      </c>
      <c r="AD382">
        <v>2</v>
      </c>
      <c r="AE382">
        <v>12</v>
      </c>
      <c r="AF382">
        <v>4</v>
      </c>
      <c r="AG382">
        <v>1</v>
      </c>
      <c r="AI382">
        <v>2</v>
      </c>
      <c r="AJ382" t="str">
        <f t="shared" si="31"/>
        <v>232021397</v>
      </c>
      <c r="AK382">
        <v>0.34442561464145371</v>
      </c>
      <c r="AL382">
        <f>IF(AK382&lt;'Company Market Shares'!$E$4,1,IF(AND(AK382&gt;'Company Market Shares'!$E$4,AK382&lt;'Company Market Shares'!$E$5),2,IF(AND(AK382&gt;'Company Market Shares'!$E$5,AK382&lt;'Company Market Shares'!$E$6),3,IF(AND(AK382&gt;'Company Market Shares'!$E$6,AK382&lt;'Company Market Shares'!$E$7),4,5))))</f>
        <v>1</v>
      </c>
      <c r="AM382">
        <f>VLOOKUP($U382,'Zone Coordinates'!$D$2:$G$2058,2)</f>
        <v>35.041512900000001</v>
      </c>
      <c r="AN382">
        <f t="shared" si="32"/>
        <v>0.6115897749850665</v>
      </c>
      <c r="AO382">
        <f>VLOOKUP($U382,'Zone Coordinates'!$D$2:$G$2058,3)</f>
        <v>137.42111600000001</v>
      </c>
      <c r="AP382">
        <f t="shared" si="33"/>
        <v>2.3984509359650601</v>
      </c>
      <c r="AQ382">
        <f>VLOOKUP($AB382,'Zone Coordinates'!$D$2:$G$2058,2)</f>
        <v>32.065932799999999</v>
      </c>
      <c r="AR382">
        <f t="shared" si="34"/>
        <v>0.55965610508324437</v>
      </c>
      <c r="AS382">
        <f>VLOOKUP($AB382,'Zone Coordinates'!$D$2:$G$2058,3)</f>
        <v>131.50577569999999</v>
      </c>
      <c r="AT382">
        <f t="shared" si="35"/>
        <v>2.2952087713541505</v>
      </c>
    </row>
    <row r="383" spans="1:46" x14ac:dyDescent="0.25">
      <c r="A383">
        <v>1</v>
      </c>
      <c r="B383">
        <v>24210</v>
      </c>
      <c r="C383">
        <v>2</v>
      </c>
      <c r="D383">
        <v>3001</v>
      </c>
      <c r="E383" t="str">
        <f t="shared" si="30"/>
        <v>2421023001</v>
      </c>
      <c r="F383">
        <v>24210</v>
      </c>
      <c r="G383">
        <v>2</v>
      </c>
      <c r="H383">
        <v>3</v>
      </c>
      <c r="I383">
        <v>1</v>
      </c>
      <c r="J383">
        <v>1</v>
      </c>
      <c r="K383">
        <v>25</v>
      </c>
      <c r="L383">
        <v>5</v>
      </c>
      <c r="M383">
        <v>110</v>
      </c>
      <c r="N383">
        <v>150</v>
      </c>
      <c r="O383">
        <v>7</v>
      </c>
      <c r="P383">
        <v>770</v>
      </c>
      <c r="Q383">
        <v>4</v>
      </c>
      <c r="R383">
        <v>1</v>
      </c>
      <c r="S383">
        <v>9</v>
      </c>
      <c r="T383">
        <v>7</v>
      </c>
      <c r="U383">
        <v>24210</v>
      </c>
      <c r="V383">
        <v>4</v>
      </c>
      <c r="AB383">
        <v>23227</v>
      </c>
      <c r="AC383">
        <v>4</v>
      </c>
      <c r="AD383">
        <v>1</v>
      </c>
      <c r="AE383">
        <v>11</v>
      </c>
      <c r="AF383">
        <v>8</v>
      </c>
      <c r="AG383">
        <v>2</v>
      </c>
      <c r="AI383">
        <v>3</v>
      </c>
      <c r="AJ383" t="str">
        <f t="shared" si="31"/>
        <v>24210230017</v>
      </c>
      <c r="AK383">
        <v>0.74291840116584096</v>
      </c>
      <c r="AL383">
        <f>IF(AK383&lt;'Company Market Shares'!$E$4,1,IF(AND(AK383&gt;'Company Market Shares'!$E$4,AK383&lt;'Company Market Shares'!$E$5),2,IF(AND(AK383&gt;'Company Market Shares'!$E$5,AK383&lt;'Company Market Shares'!$E$6),3,IF(AND(AK383&gt;'Company Market Shares'!$E$6,AK383&lt;'Company Market Shares'!$E$7),4,5))))</f>
        <v>2</v>
      </c>
      <c r="AM383">
        <f>VLOOKUP($U383,'Zone Coordinates'!$D$2:$G$2058,2)</f>
        <v>34.953103300000002</v>
      </c>
      <c r="AN383">
        <f t="shared" si="32"/>
        <v>0.61004673637469531</v>
      </c>
      <c r="AO383">
        <f>VLOOKUP($U383,'Zone Coordinates'!$D$2:$G$2058,3)</f>
        <v>136.49635129999999</v>
      </c>
      <c r="AP383">
        <f t="shared" si="33"/>
        <v>2.3823107471438418</v>
      </c>
      <c r="AQ383">
        <f>VLOOKUP($AB383,'Zone Coordinates'!$D$2:$G$2058,2)</f>
        <v>34.957683600000003</v>
      </c>
      <c r="AR383">
        <f t="shared" si="34"/>
        <v>0.61012667769042439</v>
      </c>
      <c r="AS383">
        <f>VLOOKUP($AB383,'Zone Coordinates'!$D$2:$G$2058,3)</f>
        <v>137.0246315</v>
      </c>
      <c r="AT383">
        <f t="shared" si="35"/>
        <v>2.3915309760069361</v>
      </c>
    </row>
    <row r="384" spans="1:46" x14ac:dyDescent="0.25">
      <c r="A384">
        <v>1</v>
      </c>
      <c r="B384">
        <v>24210</v>
      </c>
      <c r="C384">
        <v>2</v>
      </c>
      <c r="D384">
        <v>3001</v>
      </c>
      <c r="E384" t="str">
        <f t="shared" si="30"/>
        <v>2421023001</v>
      </c>
      <c r="F384">
        <v>24210</v>
      </c>
      <c r="G384">
        <v>2</v>
      </c>
      <c r="H384">
        <v>3</v>
      </c>
      <c r="I384">
        <v>1</v>
      </c>
      <c r="J384">
        <v>1</v>
      </c>
      <c r="K384">
        <v>25</v>
      </c>
      <c r="L384">
        <v>18</v>
      </c>
      <c r="M384">
        <v>110</v>
      </c>
      <c r="N384">
        <v>150</v>
      </c>
      <c r="O384">
        <v>7</v>
      </c>
      <c r="P384">
        <v>770</v>
      </c>
      <c r="Q384">
        <v>4</v>
      </c>
      <c r="R384">
        <v>1</v>
      </c>
      <c r="S384">
        <v>9</v>
      </c>
      <c r="T384">
        <v>7</v>
      </c>
      <c r="U384">
        <v>24210</v>
      </c>
      <c r="V384">
        <v>5</v>
      </c>
      <c r="AB384">
        <v>22132</v>
      </c>
      <c r="AC384">
        <v>5</v>
      </c>
      <c r="AD384">
        <v>1</v>
      </c>
      <c r="AE384">
        <v>11</v>
      </c>
      <c r="AF384">
        <v>8</v>
      </c>
      <c r="AG384">
        <v>2</v>
      </c>
      <c r="AI384">
        <v>3</v>
      </c>
      <c r="AJ384" t="str">
        <f t="shared" si="31"/>
        <v>24210230017</v>
      </c>
      <c r="AK384">
        <v>0.46242739521831433</v>
      </c>
      <c r="AL384">
        <f>IF(AK384&lt;'Company Market Shares'!$E$4,1,IF(AND(AK384&gt;'Company Market Shares'!$E$4,AK384&lt;'Company Market Shares'!$E$5),2,IF(AND(AK384&gt;'Company Market Shares'!$E$5,AK384&lt;'Company Market Shares'!$E$6),3,IF(AND(AK384&gt;'Company Market Shares'!$E$6,AK384&lt;'Company Market Shares'!$E$7),4,5))))</f>
        <v>2</v>
      </c>
      <c r="AM384">
        <f>VLOOKUP($U384,'Zone Coordinates'!$D$2:$G$2058,2)</f>
        <v>34.953103300000002</v>
      </c>
      <c r="AN384">
        <f t="shared" si="32"/>
        <v>0.61004673637469531</v>
      </c>
      <c r="AO384">
        <f>VLOOKUP($U384,'Zone Coordinates'!$D$2:$G$2058,3)</f>
        <v>136.49635129999999</v>
      </c>
      <c r="AP384">
        <f t="shared" si="33"/>
        <v>2.3823107471438418</v>
      </c>
      <c r="AQ384">
        <f>VLOOKUP($AB384,'Zone Coordinates'!$D$2:$G$2058,2)</f>
        <v>34.786812699999999</v>
      </c>
      <c r="AR384">
        <f t="shared" si="34"/>
        <v>0.6071444178895784</v>
      </c>
      <c r="AS384">
        <f>VLOOKUP($AB384,'Zone Coordinates'!$D$2:$G$2058,3)</f>
        <v>137.82161500000001</v>
      </c>
      <c r="AT384">
        <f t="shared" si="35"/>
        <v>2.4054409621660047</v>
      </c>
    </row>
    <row r="385" spans="1:46" x14ac:dyDescent="0.25">
      <c r="A385">
        <v>1</v>
      </c>
      <c r="B385">
        <v>23101</v>
      </c>
      <c r="C385">
        <v>5</v>
      </c>
      <c r="D385">
        <v>14</v>
      </c>
      <c r="E385" t="str">
        <f t="shared" si="30"/>
        <v>23101514</v>
      </c>
      <c r="F385">
        <v>23101</v>
      </c>
      <c r="G385">
        <v>5</v>
      </c>
      <c r="H385">
        <v>4</v>
      </c>
      <c r="I385">
        <v>1</v>
      </c>
      <c r="J385">
        <v>1</v>
      </c>
      <c r="K385">
        <v>2</v>
      </c>
      <c r="L385">
        <v>2</v>
      </c>
      <c r="M385">
        <v>120</v>
      </c>
      <c r="N385">
        <v>100</v>
      </c>
      <c r="O385">
        <v>1</v>
      </c>
      <c r="P385">
        <v>5520</v>
      </c>
      <c r="Q385">
        <v>3</v>
      </c>
      <c r="R385">
        <v>1</v>
      </c>
      <c r="S385">
        <v>8</v>
      </c>
      <c r="T385">
        <v>7</v>
      </c>
      <c r="U385">
        <v>23101</v>
      </c>
      <c r="V385">
        <v>4</v>
      </c>
      <c r="AB385">
        <v>21220</v>
      </c>
      <c r="AC385">
        <v>4</v>
      </c>
      <c r="AE385">
        <v>19</v>
      </c>
      <c r="AF385">
        <v>23</v>
      </c>
      <c r="AG385">
        <v>4</v>
      </c>
      <c r="AI385">
        <v>1</v>
      </c>
      <c r="AJ385" t="str">
        <f t="shared" si="31"/>
        <v>231015147</v>
      </c>
      <c r="AK385">
        <v>0.62307123748117965</v>
      </c>
      <c r="AL385">
        <f>IF(AK385&lt;'Company Market Shares'!$E$4,1,IF(AND(AK385&gt;'Company Market Shares'!$E$4,AK385&lt;'Company Market Shares'!$E$5),2,IF(AND(AK385&gt;'Company Market Shares'!$E$5,AK385&lt;'Company Market Shares'!$E$6),3,IF(AND(AK385&gt;'Company Market Shares'!$E$6,AK385&lt;'Company Market Shares'!$E$7),4,5))))</f>
        <v>2</v>
      </c>
      <c r="AM385">
        <f>VLOOKUP($U385,'Zone Coordinates'!$D$2:$G$2058,2)</f>
        <v>35.193533100000003</v>
      </c>
      <c r="AN385">
        <f t="shared" si="32"/>
        <v>0.61424302800460684</v>
      </c>
      <c r="AO385">
        <f>VLOOKUP($U385,'Zone Coordinates'!$D$2:$G$2058,3)</f>
        <v>136.99241520000001</v>
      </c>
      <c r="AP385">
        <f t="shared" si="33"/>
        <v>2.3909686954991263</v>
      </c>
      <c r="AQ385">
        <f>VLOOKUP($AB385,'Zone Coordinates'!$D$2:$G$2058,2)</f>
        <v>36.0374129</v>
      </c>
      <c r="AR385">
        <f t="shared" si="34"/>
        <v>0.628971509005678</v>
      </c>
      <c r="AS385">
        <f>VLOOKUP($AB385,'Zone Coordinates'!$D$2:$G$2058,3)</f>
        <v>137.4844339</v>
      </c>
      <c r="AT385">
        <f t="shared" si="35"/>
        <v>2.3995560417955084</v>
      </c>
    </row>
    <row r="386" spans="1:46" x14ac:dyDescent="0.25">
      <c r="A386">
        <v>1</v>
      </c>
      <c r="B386">
        <v>23107</v>
      </c>
      <c r="C386">
        <v>2</v>
      </c>
      <c r="D386">
        <v>4005</v>
      </c>
      <c r="E386" t="str">
        <f t="shared" ref="E386:E449" si="36">CONCATENATE(B386,C386,D386)</f>
        <v>2310724005</v>
      </c>
      <c r="F386">
        <v>23107</v>
      </c>
      <c r="G386">
        <v>2</v>
      </c>
      <c r="H386">
        <v>4</v>
      </c>
      <c r="I386">
        <v>3</v>
      </c>
      <c r="J386">
        <v>2</v>
      </c>
      <c r="K386">
        <v>17</v>
      </c>
      <c r="L386">
        <v>15</v>
      </c>
      <c r="M386">
        <v>120</v>
      </c>
      <c r="N386">
        <v>200</v>
      </c>
      <c r="O386">
        <v>5</v>
      </c>
      <c r="P386">
        <v>600</v>
      </c>
      <c r="Q386">
        <v>4</v>
      </c>
      <c r="R386">
        <v>1</v>
      </c>
      <c r="S386">
        <v>4</v>
      </c>
      <c r="T386">
        <v>6</v>
      </c>
      <c r="U386">
        <v>25207</v>
      </c>
      <c r="V386">
        <v>6</v>
      </c>
      <c r="W386">
        <v>1</v>
      </c>
      <c r="X386">
        <v>4</v>
      </c>
      <c r="Y386">
        <v>2</v>
      </c>
      <c r="Z386">
        <v>1</v>
      </c>
      <c r="AB386">
        <v>23107</v>
      </c>
      <c r="AC386">
        <v>6</v>
      </c>
      <c r="AJ386" t="str">
        <f t="shared" si="31"/>
        <v>23107240057</v>
      </c>
      <c r="AK386">
        <v>0.63172728863076499</v>
      </c>
      <c r="AL386">
        <f>IF(AK386&lt;'Company Market Shares'!$E$4,1,IF(AND(AK386&gt;'Company Market Shares'!$E$4,AK386&lt;'Company Market Shares'!$E$5),2,IF(AND(AK386&gt;'Company Market Shares'!$E$5,AK386&lt;'Company Market Shares'!$E$6),3,IF(AND(AK386&gt;'Company Market Shares'!$E$6,AK386&lt;'Company Market Shares'!$E$7),4,5))))</f>
        <v>2</v>
      </c>
      <c r="AM386">
        <f>VLOOKUP($U386,'Zone Coordinates'!$D$2:$G$2058,2)</f>
        <v>35.127575200000003</v>
      </c>
      <c r="AN386">
        <f t="shared" si="32"/>
        <v>0.61309184548190565</v>
      </c>
      <c r="AO386">
        <f>VLOOKUP($U386,'Zone Coordinates'!$D$2:$G$2058,3)</f>
        <v>136.01551309999999</v>
      </c>
      <c r="AP386">
        <f t="shared" si="33"/>
        <v>2.3739185373844793</v>
      </c>
      <c r="AQ386">
        <f>VLOOKUP($AB386,'Zone Coordinates'!$D$2:$G$2058,2)</f>
        <v>35.159796499999999</v>
      </c>
      <c r="AR386">
        <f t="shared" si="34"/>
        <v>0.61365421325617842</v>
      </c>
      <c r="AS386">
        <f>VLOOKUP($AB386,'Zone Coordinates'!$D$2:$G$2058,3)</f>
        <v>136.97287019999999</v>
      </c>
      <c r="AT386">
        <f t="shared" si="35"/>
        <v>2.3906275708968234</v>
      </c>
    </row>
    <row r="387" spans="1:46" x14ac:dyDescent="0.25">
      <c r="A387">
        <v>1</v>
      </c>
      <c r="B387">
        <v>23203</v>
      </c>
      <c r="C387">
        <v>1</v>
      </c>
      <c r="D387">
        <v>164</v>
      </c>
      <c r="E387" t="str">
        <f t="shared" si="36"/>
        <v>232031164</v>
      </c>
      <c r="F387">
        <v>23203</v>
      </c>
      <c r="G387">
        <v>1</v>
      </c>
      <c r="H387">
        <v>1</v>
      </c>
      <c r="I387">
        <v>2</v>
      </c>
      <c r="J387">
        <v>1</v>
      </c>
      <c r="K387">
        <v>24</v>
      </c>
      <c r="L387">
        <v>14</v>
      </c>
      <c r="M387">
        <v>120</v>
      </c>
      <c r="N387">
        <v>183</v>
      </c>
      <c r="O387">
        <v>9</v>
      </c>
      <c r="P387">
        <v>1080</v>
      </c>
      <c r="Q387">
        <v>4</v>
      </c>
      <c r="R387">
        <v>1</v>
      </c>
      <c r="S387">
        <v>9</v>
      </c>
      <c r="T387">
        <v>7</v>
      </c>
      <c r="U387">
        <v>23203</v>
      </c>
      <c r="V387">
        <v>5</v>
      </c>
      <c r="AB387">
        <v>15100</v>
      </c>
      <c r="AC387">
        <v>5</v>
      </c>
      <c r="AD387">
        <v>1</v>
      </c>
      <c r="AF387">
        <v>2</v>
      </c>
      <c r="AG387">
        <v>1</v>
      </c>
      <c r="AI387">
        <v>1</v>
      </c>
      <c r="AJ387" t="str">
        <f t="shared" ref="AJ387:AJ450" si="37">CONCATENATE(E387,7)</f>
        <v>2320311647</v>
      </c>
      <c r="AK387">
        <v>0.13982073965726871</v>
      </c>
      <c r="AL387">
        <f>IF(AK387&lt;'Company Market Shares'!$E$4,1,IF(AND(AK387&gt;'Company Market Shares'!$E$4,AK387&lt;'Company Market Shares'!$E$5),2,IF(AND(AK387&gt;'Company Market Shares'!$E$5,AK387&lt;'Company Market Shares'!$E$6),3,IF(AND(AK387&gt;'Company Market Shares'!$E$6,AK387&lt;'Company Market Shares'!$E$7),4,5))))</f>
        <v>1</v>
      </c>
      <c r="AM387">
        <f>VLOOKUP($U387,'Zone Coordinates'!$D$2:$G$2058,2)</f>
        <v>35.370100100000002</v>
      </c>
      <c r="AN387">
        <f t="shared" ref="AN387:AN450" si="38">(AM387*PI())/180</f>
        <v>0.6173247035049757</v>
      </c>
      <c r="AO387">
        <f>VLOOKUP($U387,'Zone Coordinates'!$D$2:$G$2058,3)</f>
        <v>136.87722289999999</v>
      </c>
      <c r="AP387">
        <f t="shared" ref="AP387:AP450" si="39">(AO387*PI())/180</f>
        <v>2.3889582105911811</v>
      </c>
      <c r="AQ387">
        <f>VLOOKUP($AB387,'Zone Coordinates'!$D$2:$G$2058,2)</f>
        <v>38.019637299999999</v>
      </c>
      <c r="AR387">
        <f t="shared" ref="AR387:AR450" si="40">(AQ387*PI())/180</f>
        <v>0.66356785129904705</v>
      </c>
      <c r="AS387">
        <f>VLOOKUP($AB387,'Zone Coordinates'!$D$2:$G$2058,3)</f>
        <v>139.26688139999999</v>
      </c>
      <c r="AT387">
        <f t="shared" ref="AT387:AT450" si="41">(AS387*PI())/180</f>
        <v>2.4306656194144498</v>
      </c>
    </row>
    <row r="388" spans="1:46" x14ac:dyDescent="0.25">
      <c r="A388">
        <v>1</v>
      </c>
      <c r="B388">
        <v>23215</v>
      </c>
      <c r="C388">
        <v>1</v>
      </c>
      <c r="D388">
        <v>1</v>
      </c>
      <c r="E388" t="str">
        <f t="shared" si="36"/>
        <v>2321511</v>
      </c>
      <c r="F388">
        <v>23215</v>
      </c>
      <c r="G388">
        <v>1</v>
      </c>
      <c r="H388">
        <v>2</v>
      </c>
      <c r="I388">
        <v>1</v>
      </c>
      <c r="J388">
        <v>3</v>
      </c>
      <c r="K388">
        <v>14</v>
      </c>
      <c r="L388">
        <v>8</v>
      </c>
      <c r="M388">
        <v>120</v>
      </c>
      <c r="Q388">
        <v>4</v>
      </c>
      <c r="R388">
        <v>1</v>
      </c>
      <c r="S388">
        <v>14</v>
      </c>
      <c r="T388">
        <v>4</v>
      </c>
      <c r="U388">
        <v>17207</v>
      </c>
      <c r="V388">
        <v>5</v>
      </c>
      <c r="X388">
        <v>20</v>
      </c>
      <c r="Y388">
        <v>23</v>
      </c>
      <c r="Z388">
        <v>4</v>
      </c>
      <c r="AA388">
        <v>2</v>
      </c>
      <c r="AB388">
        <v>21201</v>
      </c>
      <c r="AC388">
        <v>5</v>
      </c>
      <c r="AD388">
        <v>1</v>
      </c>
      <c r="AE388">
        <v>20</v>
      </c>
      <c r="AF388">
        <v>23</v>
      </c>
      <c r="AG388">
        <v>4</v>
      </c>
      <c r="AI388">
        <v>2</v>
      </c>
      <c r="AJ388" t="str">
        <f t="shared" si="37"/>
        <v>23215117</v>
      </c>
      <c r="AK388">
        <v>0.69371147718019344</v>
      </c>
      <c r="AL388">
        <f>IF(AK388&lt;'Company Market Shares'!$E$4,1,IF(AND(AK388&gt;'Company Market Shares'!$E$4,AK388&lt;'Company Market Shares'!$E$5),2,IF(AND(AK388&gt;'Company Market Shares'!$E$5,AK388&lt;'Company Market Shares'!$E$6),3,IF(AND(AK388&gt;'Company Market Shares'!$E$6,AK388&lt;'Company Market Shares'!$E$7),4,5))))</f>
        <v>2</v>
      </c>
      <c r="AM388">
        <f>VLOOKUP($U388,'Zone Coordinates'!$D$2:$G$2058,2)</f>
        <v>36.967598199999998</v>
      </c>
      <c r="AN388">
        <f t="shared" si="38"/>
        <v>0.6452063051443292</v>
      </c>
      <c r="AO388">
        <f>VLOOKUP($U388,'Zone Coordinates'!$D$2:$G$2058,3)</f>
        <v>136.88573600000001</v>
      </c>
      <c r="AP388">
        <f t="shared" si="39"/>
        <v>2.3891067922157325</v>
      </c>
      <c r="AQ388">
        <f>VLOOKUP($AB388,'Zone Coordinates'!$D$2:$G$2058,2)</f>
        <v>35.543131000000002</v>
      </c>
      <c r="AR388">
        <f t="shared" si="40"/>
        <v>0.62034466241766473</v>
      </c>
      <c r="AS388">
        <f>VLOOKUP($AB388,'Zone Coordinates'!$D$2:$G$2058,3)</f>
        <v>136.8861857</v>
      </c>
      <c r="AT388">
        <f t="shared" si="41"/>
        <v>2.3891146409613788</v>
      </c>
    </row>
    <row r="389" spans="1:46" x14ac:dyDescent="0.25">
      <c r="A389">
        <v>1</v>
      </c>
      <c r="B389">
        <v>23215</v>
      </c>
      <c r="C389">
        <v>1</v>
      </c>
      <c r="D389">
        <v>1</v>
      </c>
      <c r="E389" t="str">
        <f t="shared" si="36"/>
        <v>2321511</v>
      </c>
      <c r="F389">
        <v>23215</v>
      </c>
      <c r="G389">
        <v>1</v>
      </c>
      <c r="H389">
        <v>2</v>
      </c>
      <c r="I389">
        <v>1</v>
      </c>
      <c r="J389">
        <v>3</v>
      </c>
      <c r="K389">
        <v>14</v>
      </c>
      <c r="L389">
        <v>9</v>
      </c>
      <c r="M389">
        <v>120</v>
      </c>
      <c r="Q389">
        <v>4</v>
      </c>
      <c r="R389">
        <v>1</v>
      </c>
      <c r="S389">
        <v>14</v>
      </c>
      <c r="T389">
        <v>4</v>
      </c>
      <c r="U389">
        <v>17207</v>
      </c>
      <c r="V389">
        <v>5</v>
      </c>
      <c r="X389">
        <v>20</v>
      </c>
      <c r="Y389">
        <v>23</v>
      </c>
      <c r="Z389">
        <v>4</v>
      </c>
      <c r="AA389">
        <v>2</v>
      </c>
      <c r="AB389">
        <v>23205</v>
      </c>
      <c r="AC389">
        <v>5</v>
      </c>
      <c r="AD389">
        <v>1</v>
      </c>
      <c r="AE389">
        <v>20</v>
      </c>
      <c r="AF389">
        <v>23</v>
      </c>
      <c r="AG389">
        <v>4</v>
      </c>
      <c r="AI389">
        <v>2</v>
      </c>
      <c r="AJ389" t="str">
        <f t="shared" si="37"/>
        <v>23215117</v>
      </c>
      <c r="AK389">
        <v>0.36647988048049329</v>
      </c>
      <c r="AL389">
        <f>IF(AK389&lt;'Company Market Shares'!$E$4,1,IF(AND(AK389&gt;'Company Market Shares'!$E$4,AK389&lt;'Company Market Shares'!$E$5),2,IF(AND(AK389&gt;'Company Market Shares'!$E$5,AK389&lt;'Company Market Shares'!$E$6),3,IF(AND(AK389&gt;'Company Market Shares'!$E$6,AK389&lt;'Company Market Shares'!$E$7),4,5))))</f>
        <v>1</v>
      </c>
      <c r="AM389">
        <f>VLOOKUP($U389,'Zone Coordinates'!$D$2:$G$2058,2)</f>
        <v>36.967598199999998</v>
      </c>
      <c r="AN389">
        <f t="shared" si="38"/>
        <v>0.6452063051443292</v>
      </c>
      <c r="AO389">
        <f>VLOOKUP($U389,'Zone Coordinates'!$D$2:$G$2058,3)</f>
        <v>136.88573600000001</v>
      </c>
      <c r="AP389">
        <f t="shared" si="39"/>
        <v>2.3891067922157325</v>
      </c>
      <c r="AQ389">
        <f>VLOOKUP($AB389,'Zone Coordinates'!$D$2:$G$2058,2)</f>
        <v>34.942044699999997</v>
      </c>
      <c r="AR389">
        <f t="shared" si="40"/>
        <v>0.60985372739403421</v>
      </c>
      <c r="AS389">
        <f>VLOOKUP($AB389,'Zone Coordinates'!$D$2:$G$2058,3)</f>
        <v>136.97522499999999</v>
      </c>
      <c r="AT389">
        <f t="shared" si="41"/>
        <v>2.3906686699100499</v>
      </c>
    </row>
    <row r="390" spans="1:46" x14ac:dyDescent="0.25">
      <c r="A390">
        <v>1</v>
      </c>
      <c r="B390">
        <v>23304</v>
      </c>
      <c r="C390">
        <v>1</v>
      </c>
      <c r="D390">
        <v>11</v>
      </c>
      <c r="E390" t="str">
        <f t="shared" si="36"/>
        <v>23304111</v>
      </c>
      <c r="F390">
        <v>23304</v>
      </c>
      <c r="G390">
        <v>1</v>
      </c>
      <c r="H390">
        <v>1</v>
      </c>
      <c r="I390">
        <v>1</v>
      </c>
      <c r="J390">
        <v>1</v>
      </c>
      <c r="K390">
        <v>8</v>
      </c>
      <c r="L390">
        <v>2</v>
      </c>
      <c r="M390">
        <v>120</v>
      </c>
      <c r="N390">
        <v>183</v>
      </c>
      <c r="O390">
        <v>10</v>
      </c>
      <c r="P390">
        <v>1200</v>
      </c>
      <c r="Q390">
        <v>3</v>
      </c>
      <c r="R390">
        <v>1</v>
      </c>
      <c r="S390">
        <v>8</v>
      </c>
      <c r="T390">
        <v>7</v>
      </c>
      <c r="U390">
        <v>23304</v>
      </c>
      <c r="V390">
        <v>4</v>
      </c>
      <c r="AB390">
        <v>24202</v>
      </c>
      <c r="AC390">
        <v>4</v>
      </c>
      <c r="AD390">
        <v>2</v>
      </c>
      <c r="AE390">
        <v>21</v>
      </c>
      <c r="AF390">
        <v>7</v>
      </c>
      <c r="AG390">
        <v>1</v>
      </c>
      <c r="AH390">
        <v>2</v>
      </c>
      <c r="AI390">
        <v>3</v>
      </c>
      <c r="AJ390" t="str">
        <f t="shared" si="37"/>
        <v>233041117</v>
      </c>
      <c r="AK390">
        <v>0.38849400986538518</v>
      </c>
      <c r="AL390">
        <f>IF(AK390&lt;'Company Market Shares'!$E$4,1,IF(AND(AK390&gt;'Company Market Shares'!$E$4,AK390&lt;'Company Market Shares'!$E$5),2,IF(AND(AK390&gt;'Company Market Shares'!$E$5,AK390&lt;'Company Market Shares'!$E$6),3,IF(AND(AK390&gt;'Company Market Shares'!$E$6,AK390&lt;'Company Market Shares'!$E$7),4,5))))</f>
        <v>1</v>
      </c>
      <c r="AM390">
        <f>VLOOKUP($U390,'Zone Coordinates'!$D$2:$G$2058,2)</f>
        <v>35.125011399999998</v>
      </c>
      <c r="AN390">
        <f t="shared" si="38"/>
        <v>0.61304709873054297</v>
      </c>
      <c r="AO390">
        <f>VLOOKUP($U390,'Zone Coordinates'!$D$2:$G$2058,3)</f>
        <v>137.08924569999999</v>
      </c>
      <c r="AP390">
        <f t="shared" si="39"/>
        <v>2.3926587065404781</v>
      </c>
      <c r="AQ390">
        <f>VLOOKUP($AB390,'Zone Coordinates'!$D$2:$G$2058,2)</f>
        <v>35.071916299999998</v>
      </c>
      <c r="AR390">
        <f t="shared" si="40"/>
        <v>0.61212041441886733</v>
      </c>
      <c r="AS390">
        <f>VLOOKUP($AB390,'Zone Coordinates'!$D$2:$G$2058,3)</f>
        <v>136.67770530000001</v>
      </c>
      <c r="AT390">
        <f t="shared" si="41"/>
        <v>2.3854759715555045</v>
      </c>
    </row>
    <row r="391" spans="1:46" x14ac:dyDescent="0.25">
      <c r="A391">
        <v>1</v>
      </c>
      <c r="B391">
        <v>24210</v>
      </c>
      <c r="C391">
        <v>2</v>
      </c>
      <c r="D391">
        <v>3001</v>
      </c>
      <c r="E391" t="str">
        <f t="shared" si="36"/>
        <v>2421023001</v>
      </c>
      <c r="F391">
        <v>24210</v>
      </c>
      <c r="G391">
        <v>2</v>
      </c>
      <c r="H391">
        <v>3</v>
      </c>
      <c r="I391">
        <v>1</v>
      </c>
      <c r="J391">
        <v>1</v>
      </c>
      <c r="K391">
        <v>25</v>
      </c>
      <c r="L391">
        <v>2</v>
      </c>
      <c r="M391">
        <v>120</v>
      </c>
      <c r="N391">
        <v>150</v>
      </c>
      <c r="O391">
        <v>7</v>
      </c>
      <c r="P391">
        <v>840</v>
      </c>
      <c r="Q391">
        <v>4</v>
      </c>
      <c r="R391">
        <v>1</v>
      </c>
      <c r="S391">
        <v>9</v>
      </c>
      <c r="T391">
        <v>7</v>
      </c>
      <c r="U391">
        <v>24210</v>
      </c>
      <c r="V391">
        <v>4</v>
      </c>
      <c r="AB391">
        <v>23521</v>
      </c>
      <c r="AC391">
        <v>4</v>
      </c>
      <c r="AD391">
        <v>1</v>
      </c>
      <c r="AE391">
        <v>11</v>
      </c>
      <c r="AF391">
        <v>8</v>
      </c>
      <c r="AG391">
        <v>2</v>
      </c>
      <c r="AI391">
        <v>3</v>
      </c>
      <c r="AJ391" t="str">
        <f t="shared" si="37"/>
        <v>24210230017</v>
      </c>
      <c r="AK391">
        <v>0.40698791140837409</v>
      </c>
      <c r="AL391">
        <f>IF(AK391&lt;'Company Market Shares'!$E$4,1,IF(AND(AK391&gt;'Company Market Shares'!$E$4,AK391&lt;'Company Market Shares'!$E$5),2,IF(AND(AK391&gt;'Company Market Shares'!$E$5,AK391&lt;'Company Market Shares'!$E$6),3,IF(AND(AK391&gt;'Company Market Shares'!$E$6,AK391&lt;'Company Market Shares'!$E$7),4,5))))</f>
        <v>1</v>
      </c>
      <c r="AM391">
        <f>VLOOKUP($U391,'Zone Coordinates'!$D$2:$G$2058,2)</f>
        <v>34.953103300000002</v>
      </c>
      <c r="AN391">
        <f t="shared" si="38"/>
        <v>0.61004673637469531</v>
      </c>
      <c r="AO391">
        <f>VLOOKUP($U391,'Zone Coordinates'!$D$2:$G$2058,3)</f>
        <v>136.49635129999999</v>
      </c>
      <c r="AP391">
        <f t="shared" si="39"/>
        <v>2.3823107471438418</v>
      </c>
      <c r="AQ391">
        <f>VLOOKUP($AB391,'Zone Coordinates'!$D$2:$G$2058,2)</f>
        <v>35.099335000000004</v>
      </c>
      <c r="AR391">
        <f t="shared" si="40"/>
        <v>0.61259896101048394</v>
      </c>
      <c r="AS391">
        <f>VLOOKUP($AB391,'Zone Coordinates'!$D$2:$G$2058,3)</f>
        <v>137.10044959999999</v>
      </c>
      <c r="AT391">
        <f t="shared" si="41"/>
        <v>2.3928542514845423</v>
      </c>
    </row>
    <row r="392" spans="1:46" x14ac:dyDescent="0.25">
      <c r="A392">
        <v>1</v>
      </c>
      <c r="B392">
        <v>24210</v>
      </c>
      <c r="C392">
        <v>2</v>
      </c>
      <c r="D392">
        <v>3001</v>
      </c>
      <c r="E392" t="str">
        <f t="shared" si="36"/>
        <v>2421023001</v>
      </c>
      <c r="F392">
        <v>24210</v>
      </c>
      <c r="G392">
        <v>2</v>
      </c>
      <c r="H392">
        <v>3</v>
      </c>
      <c r="I392">
        <v>1</v>
      </c>
      <c r="J392">
        <v>1</v>
      </c>
      <c r="K392">
        <v>25</v>
      </c>
      <c r="L392">
        <v>6</v>
      </c>
      <c r="M392">
        <v>120</v>
      </c>
      <c r="N392">
        <v>150</v>
      </c>
      <c r="O392">
        <v>7</v>
      </c>
      <c r="P392">
        <v>840</v>
      </c>
      <c r="Q392">
        <v>4</v>
      </c>
      <c r="R392">
        <v>1</v>
      </c>
      <c r="S392">
        <v>9</v>
      </c>
      <c r="T392">
        <v>7</v>
      </c>
      <c r="U392">
        <v>24210</v>
      </c>
      <c r="V392">
        <v>4</v>
      </c>
      <c r="AB392">
        <v>23113</v>
      </c>
      <c r="AC392">
        <v>4</v>
      </c>
      <c r="AD392">
        <v>1</v>
      </c>
      <c r="AE392">
        <v>11</v>
      </c>
      <c r="AF392">
        <v>8</v>
      </c>
      <c r="AG392">
        <v>2</v>
      </c>
      <c r="AI392">
        <v>3</v>
      </c>
      <c r="AJ392" t="str">
        <f t="shared" si="37"/>
        <v>24210230017</v>
      </c>
      <c r="AK392">
        <v>0.46894639513359704</v>
      </c>
      <c r="AL392">
        <f>IF(AK392&lt;'Company Market Shares'!$E$4,1,IF(AND(AK392&gt;'Company Market Shares'!$E$4,AK392&lt;'Company Market Shares'!$E$5),2,IF(AND(AK392&gt;'Company Market Shares'!$E$5,AK392&lt;'Company Market Shares'!$E$6),3,IF(AND(AK392&gt;'Company Market Shares'!$E$6,AK392&lt;'Company Market Shares'!$E$7),4,5))))</f>
        <v>2</v>
      </c>
      <c r="AM392">
        <f>VLOOKUP($U392,'Zone Coordinates'!$D$2:$G$2058,2)</f>
        <v>34.953103300000002</v>
      </c>
      <c r="AN392">
        <f t="shared" si="38"/>
        <v>0.61004673637469531</v>
      </c>
      <c r="AO392">
        <f>VLOOKUP($U392,'Zone Coordinates'!$D$2:$G$2058,3)</f>
        <v>136.49635129999999</v>
      </c>
      <c r="AP392">
        <f t="shared" si="39"/>
        <v>2.3823107471438418</v>
      </c>
      <c r="AQ392">
        <f>VLOOKUP($AB392,'Zone Coordinates'!$D$2:$G$2058,2)</f>
        <v>35.260454500000002</v>
      </c>
      <c r="AR392">
        <f t="shared" si="40"/>
        <v>0.61541102677465087</v>
      </c>
      <c r="AS392">
        <f>VLOOKUP($AB392,'Zone Coordinates'!$D$2:$G$2058,3)</f>
        <v>137.06092469999999</v>
      </c>
      <c r="AT392">
        <f t="shared" si="41"/>
        <v>2.3921644118430208</v>
      </c>
    </row>
    <row r="393" spans="1:46" x14ac:dyDescent="0.25">
      <c r="A393">
        <v>1</v>
      </c>
      <c r="B393">
        <v>24210</v>
      </c>
      <c r="C393">
        <v>2</v>
      </c>
      <c r="D393">
        <v>3001</v>
      </c>
      <c r="E393" t="str">
        <f t="shared" si="36"/>
        <v>2421023001</v>
      </c>
      <c r="F393">
        <v>24210</v>
      </c>
      <c r="G393">
        <v>2</v>
      </c>
      <c r="H393">
        <v>3</v>
      </c>
      <c r="I393">
        <v>1</v>
      </c>
      <c r="J393">
        <v>1</v>
      </c>
      <c r="K393">
        <v>25</v>
      </c>
      <c r="L393">
        <v>14</v>
      </c>
      <c r="M393">
        <v>120</v>
      </c>
      <c r="N393">
        <v>150</v>
      </c>
      <c r="O393">
        <v>7</v>
      </c>
      <c r="P393">
        <v>840</v>
      </c>
      <c r="Q393">
        <v>4</v>
      </c>
      <c r="R393">
        <v>1</v>
      </c>
      <c r="S393">
        <v>9</v>
      </c>
      <c r="T393">
        <v>7</v>
      </c>
      <c r="U393">
        <v>24210</v>
      </c>
      <c r="V393">
        <v>6</v>
      </c>
      <c r="AB393">
        <v>29201</v>
      </c>
      <c r="AC393">
        <v>6</v>
      </c>
      <c r="AD393">
        <v>1</v>
      </c>
      <c r="AE393">
        <v>11</v>
      </c>
      <c r="AF393">
        <v>8</v>
      </c>
      <c r="AG393">
        <v>2</v>
      </c>
      <c r="AI393">
        <v>3</v>
      </c>
      <c r="AJ393" t="str">
        <f t="shared" si="37"/>
        <v>24210230017</v>
      </c>
      <c r="AK393">
        <v>1.818652587219971E-2</v>
      </c>
      <c r="AL393">
        <f>IF(AK393&lt;'Company Market Shares'!$E$4,1,IF(AND(AK393&gt;'Company Market Shares'!$E$4,AK393&lt;'Company Market Shares'!$E$5),2,IF(AND(AK393&gt;'Company Market Shares'!$E$5,AK393&lt;'Company Market Shares'!$E$6),3,IF(AND(AK393&gt;'Company Market Shares'!$E$6,AK393&lt;'Company Market Shares'!$E$7),4,5))))</f>
        <v>1</v>
      </c>
      <c r="AM393">
        <f>VLOOKUP($U393,'Zone Coordinates'!$D$2:$G$2058,2)</f>
        <v>34.953103300000002</v>
      </c>
      <c r="AN393">
        <f t="shared" si="38"/>
        <v>0.61004673637469531</v>
      </c>
      <c r="AO393">
        <f>VLOOKUP($U393,'Zone Coordinates'!$D$2:$G$2058,3)</f>
        <v>136.49635129999999</v>
      </c>
      <c r="AP393">
        <f t="shared" si="39"/>
        <v>2.3823107471438418</v>
      </c>
      <c r="AQ393">
        <f>VLOOKUP($AB393,'Zone Coordinates'!$D$2:$G$2058,2)</f>
        <v>34.757771400000003</v>
      </c>
      <c r="AR393">
        <f t="shared" si="40"/>
        <v>0.60663755158551902</v>
      </c>
      <c r="AS393">
        <f>VLOOKUP($AB393,'Zone Coordinates'!$D$2:$G$2058,3)</f>
        <v>136.0710847</v>
      </c>
      <c r="AT393">
        <f t="shared" si="41"/>
        <v>2.3748884447750807</v>
      </c>
    </row>
    <row r="394" spans="1:46" x14ac:dyDescent="0.25">
      <c r="A394">
        <v>1</v>
      </c>
      <c r="B394">
        <v>24210</v>
      </c>
      <c r="C394">
        <v>2</v>
      </c>
      <c r="D394">
        <v>3001</v>
      </c>
      <c r="E394" t="str">
        <f t="shared" si="36"/>
        <v>2421023001</v>
      </c>
      <c r="F394">
        <v>24210</v>
      </c>
      <c r="G394">
        <v>2</v>
      </c>
      <c r="H394">
        <v>3</v>
      </c>
      <c r="I394">
        <v>1</v>
      </c>
      <c r="J394">
        <v>1</v>
      </c>
      <c r="K394">
        <v>25</v>
      </c>
      <c r="L394">
        <v>19</v>
      </c>
      <c r="M394">
        <v>120</v>
      </c>
      <c r="N394">
        <v>150</v>
      </c>
      <c r="O394">
        <v>7</v>
      </c>
      <c r="P394">
        <v>840</v>
      </c>
      <c r="Q394">
        <v>4</v>
      </c>
      <c r="R394">
        <v>1</v>
      </c>
      <c r="S394">
        <v>9</v>
      </c>
      <c r="T394">
        <v>7</v>
      </c>
      <c r="U394">
        <v>24210</v>
      </c>
      <c r="V394">
        <v>5</v>
      </c>
      <c r="AB394">
        <v>22133</v>
      </c>
      <c r="AC394">
        <v>5</v>
      </c>
      <c r="AD394">
        <v>1</v>
      </c>
      <c r="AE394">
        <v>11</v>
      </c>
      <c r="AF394">
        <v>8</v>
      </c>
      <c r="AG394">
        <v>2</v>
      </c>
      <c r="AI394">
        <v>3</v>
      </c>
      <c r="AJ394" t="str">
        <f t="shared" si="37"/>
        <v>24210230017</v>
      </c>
      <c r="AK394">
        <v>0.34673562887921716</v>
      </c>
      <c r="AL394">
        <f>IF(AK394&lt;'Company Market Shares'!$E$4,1,IF(AND(AK394&gt;'Company Market Shares'!$E$4,AK394&lt;'Company Market Shares'!$E$5),2,IF(AND(AK394&gt;'Company Market Shares'!$E$5,AK394&lt;'Company Market Shares'!$E$6),3,IF(AND(AK394&gt;'Company Market Shares'!$E$6,AK394&lt;'Company Market Shares'!$E$7),4,5))))</f>
        <v>1</v>
      </c>
      <c r="AM394">
        <f>VLOOKUP($U394,'Zone Coordinates'!$D$2:$G$2058,2)</f>
        <v>34.953103300000002</v>
      </c>
      <c r="AN394">
        <f t="shared" si="38"/>
        <v>0.61004673637469531</v>
      </c>
      <c r="AO394">
        <f>VLOOKUP($U394,'Zone Coordinates'!$D$2:$G$2058,3)</f>
        <v>136.49635129999999</v>
      </c>
      <c r="AP394">
        <f t="shared" si="39"/>
        <v>2.3823107471438418</v>
      </c>
      <c r="AQ394">
        <f>VLOOKUP($AB394,'Zone Coordinates'!$D$2:$G$2058,2)</f>
        <v>34.788261599999998</v>
      </c>
      <c r="AR394">
        <f t="shared" si="40"/>
        <v>0.60716970596511055</v>
      </c>
      <c r="AS394">
        <f>VLOOKUP($AB394,'Zone Coordinates'!$D$2:$G$2058,3)</f>
        <v>137.71250330000001</v>
      </c>
      <c r="AT394">
        <f t="shared" si="41"/>
        <v>2.4035366037485564</v>
      </c>
    </row>
    <row r="395" spans="1:46" x14ac:dyDescent="0.25">
      <c r="A395">
        <v>1</v>
      </c>
      <c r="B395">
        <v>24210</v>
      </c>
      <c r="C395">
        <v>2</v>
      </c>
      <c r="D395">
        <v>3001</v>
      </c>
      <c r="E395" t="str">
        <f t="shared" si="36"/>
        <v>2421023001</v>
      </c>
      <c r="F395">
        <v>24210</v>
      </c>
      <c r="G395">
        <v>2</v>
      </c>
      <c r="H395">
        <v>3</v>
      </c>
      <c r="I395">
        <v>1</v>
      </c>
      <c r="J395">
        <v>1</v>
      </c>
      <c r="K395">
        <v>25</v>
      </c>
      <c r="L395">
        <v>24</v>
      </c>
      <c r="M395">
        <v>120</v>
      </c>
      <c r="N395">
        <v>150</v>
      </c>
      <c r="O395">
        <v>7</v>
      </c>
      <c r="P395">
        <v>840</v>
      </c>
      <c r="Q395">
        <v>4</v>
      </c>
      <c r="R395">
        <v>1</v>
      </c>
      <c r="S395">
        <v>9</v>
      </c>
      <c r="T395">
        <v>7</v>
      </c>
      <c r="U395">
        <v>24210</v>
      </c>
      <c r="V395">
        <v>6</v>
      </c>
      <c r="AB395">
        <v>33201</v>
      </c>
      <c r="AC395">
        <v>6</v>
      </c>
      <c r="AD395">
        <v>1</v>
      </c>
      <c r="AE395">
        <v>11</v>
      </c>
      <c r="AF395">
        <v>8</v>
      </c>
      <c r="AG395">
        <v>2</v>
      </c>
      <c r="AI395">
        <v>3</v>
      </c>
      <c r="AJ395" t="str">
        <f t="shared" si="37"/>
        <v>24210230017</v>
      </c>
      <c r="AK395">
        <v>0.47014134331590085</v>
      </c>
      <c r="AL395">
        <f>IF(AK395&lt;'Company Market Shares'!$E$4,1,IF(AND(AK395&gt;'Company Market Shares'!$E$4,AK395&lt;'Company Market Shares'!$E$5),2,IF(AND(AK395&gt;'Company Market Shares'!$E$5,AK395&lt;'Company Market Shares'!$E$6),3,IF(AND(AK395&gt;'Company Market Shares'!$E$6,AK395&lt;'Company Market Shares'!$E$7),4,5))))</f>
        <v>2</v>
      </c>
      <c r="AM395">
        <f>VLOOKUP($U395,'Zone Coordinates'!$D$2:$G$2058,2)</f>
        <v>34.953103300000002</v>
      </c>
      <c r="AN395">
        <f t="shared" si="38"/>
        <v>0.61004673637469531</v>
      </c>
      <c r="AO395">
        <f>VLOOKUP($U395,'Zone Coordinates'!$D$2:$G$2058,3)</f>
        <v>136.49635129999999</v>
      </c>
      <c r="AP395">
        <f t="shared" si="39"/>
        <v>2.3823107471438418</v>
      </c>
      <c r="AQ395">
        <f>VLOOKUP($AB395,'Zone Coordinates'!$D$2:$G$2058,2)</f>
        <v>34.948912700000001</v>
      </c>
      <c r="AR395">
        <f t="shared" si="40"/>
        <v>0.6099735966070613</v>
      </c>
      <c r="AS395">
        <f>VLOOKUP($AB395,'Zone Coordinates'!$D$2:$G$2058,3)</f>
        <v>134.12300110000001</v>
      </c>
      <c r="AT395">
        <f t="shared" si="41"/>
        <v>2.3408879718509765</v>
      </c>
    </row>
    <row r="396" spans="1:46" x14ac:dyDescent="0.25">
      <c r="A396">
        <v>1</v>
      </c>
      <c r="B396">
        <v>23102</v>
      </c>
      <c r="C396">
        <v>2</v>
      </c>
      <c r="D396">
        <v>4006</v>
      </c>
      <c r="E396" t="str">
        <f t="shared" si="36"/>
        <v>2310224006</v>
      </c>
      <c r="F396">
        <v>23222</v>
      </c>
      <c r="G396">
        <v>2</v>
      </c>
      <c r="H396">
        <v>4</v>
      </c>
      <c r="I396">
        <v>1</v>
      </c>
      <c r="J396">
        <v>2</v>
      </c>
      <c r="K396">
        <v>24</v>
      </c>
      <c r="L396">
        <v>17</v>
      </c>
      <c r="M396">
        <v>129</v>
      </c>
      <c r="N396">
        <v>200</v>
      </c>
      <c r="O396">
        <v>5</v>
      </c>
      <c r="P396">
        <v>645</v>
      </c>
      <c r="Q396">
        <v>4</v>
      </c>
      <c r="R396">
        <v>1</v>
      </c>
      <c r="S396">
        <v>5</v>
      </c>
      <c r="T396">
        <v>6</v>
      </c>
      <c r="U396">
        <v>20201</v>
      </c>
      <c r="V396">
        <v>5</v>
      </c>
      <c r="W396">
        <v>1</v>
      </c>
      <c r="X396">
        <v>4</v>
      </c>
      <c r="Y396">
        <v>2</v>
      </c>
      <c r="Z396">
        <v>1</v>
      </c>
      <c r="AA396">
        <v>3</v>
      </c>
      <c r="AB396">
        <v>23222</v>
      </c>
      <c r="AC396">
        <v>5</v>
      </c>
      <c r="AJ396" t="str">
        <f t="shared" si="37"/>
        <v>23102240067</v>
      </c>
      <c r="AK396">
        <v>0.71167367881289811</v>
      </c>
      <c r="AL396">
        <f>IF(AK396&lt;'Company Market Shares'!$E$4,1,IF(AND(AK396&gt;'Company Market Shares'!$E$4,AK396&lt;'Company Market Shares'!$E$5),2,IF(AND(AK396&gt;'Company Market Shares'!$E$5,AK396&lt;'Company Market Shares'!$E$6),3,IF(AND(AK396&gt;'Company Market Shares'!$E$6,AK396&lt;'Company Market Shares'!$E$7),4,5))))</f>
        <v>2</v>
      </c>
      <c r="AM396">
        <f>VLOOKUP($U396,'Zone Coordinates'!$D$2:$G$2058,2)</f>
        <v>36.835842</v>
      </c>
      <c r="AN396">
        <f t="shared" si="38"/>
        <v>0.64290672564441309</v>
      </c>
      <c r="AO396">
        <f>VLOOKUP($U396,'Zone Coordinates'!$D$2:$G$2058,3)</f>
        <v>138.31907219999999</v>
      </c>
      <c r="AP396">
        <f t="shared" si="39"/>
        <v>2.4141232281937564</v>
      </c>
      <c r="AQ396">
        <f>VLOOKUP($AB396,'Zone Coordinates'!$D$2:$G$2058,2)</f>
        <v>35.068380699999999</v>
      </c>
      <c r="AR396">
        <f t="shared" si="40"/>
        <v>0.61205870655783379</v>
      </c>
      <c r="AS396">
        <f>VLOOKUP($AB396,'Zone Coordinates'!$D$2:$G$2058,3)</f>
        <v>136.94046560000001</v>
      </c>
      <c r="AT396">
        <f t="shared" si="41"/>
        <v>2.3900620039340321</v>
      </c>
    </row>
    <row r="397" spans="1:46" x14ac:dyDescent="0.25">
      <c r="A397">
        <v>1</v>
      </c>
      <c r="B397">
        <v>21201</v>
      </c>
      <c r="C397">
        <v>2</v>
      </c>
      <c r="D397">
        <v>7003</v>
      </c>
      <c r="E397" t="str">
        <f t="shared" si="36"/>
        <v>2120127003</v>
      </c>
      <c r="F397">
        <v>21201</v>
      </c>
      <c r="G397">
        <v>2</v>
      </c>
      <c r="H397">
        <v>2</v>
      </c>
      <c r="I397">
        <v>1</v>
      </c>
      <c r="J397">
        <v>2</v>
      </c>
      <c r="K397">
        <v>8</v>
      </c>
      <c r="L397">
        <v>6</v>
      </c>
      <c r="M397">
        <v>130</v>
      </c>
      <c r="N397">
        <v>154</v>
      </c>
      <c r="O397">
        <v>15</v>
      </c>
      <c r="P397">
        <v>10790</v>
      </c>
      <c r="Q397">
        <v>3</v>
      </c>
      <c r="R397">
        <v>1</v>
      </c>
      <c r="S397">
        <v>7</v>
      </c>
      <c r="T397">
        <v>7</v>
      </c>
      <c r="U397">
        <v>21201</v>
      </c>
      <c r="V397">
        <v>1</v>
      </c>
      <c r="W397">
        <v>3</v>
      </c>
      <c r="X397">
        <v>11</v>
      </c>
      <c r="Y397">
        <v>8</v>
      </c>
      <c r="Z397">
        <v>2</v>
      </c>
      <c r="AA397">
        <v>2</v>
      </c>
      <c r="AB397">
        <v>21201</v>
      </c>
      <c r="AC397">
        <v>1</v>
      </c>
      <c r="AJ397" t="str">
        <f t="shared" si="37"/>
        <v>21201270037</v>
      </c>
      <c r="AK397">
        <v>0.98089407284819907</v>
      </c>
      <c r="AL397">
        <f>IF(AK397&lt;'Company Market Shares'!$E$4,1,IF(AND(AK397&gt;'Company Market Shares'!$E$4,AK397&lt;'Company Market Shares'!$E$5),2,IF(AND(AK397&gt;'Company Market Shares'!$E$5,AK397&lt;'Company Market Shares'!$E$6),3,IF(AND(AK397&gt;'Company Market Shares'!$E$6,AK397&lt;'Company Market Shares'!$E$7),4,5))))</f>
        <v>5</v>
      </c>
      <c r="AM397">
        <f>VLOOKUP($U397,'Zone Coordinates'!$D$2:$G$2058,2)</f>
        <v>35.543131000000002</v>
      </c>
      <c r="AN397">
        <f t="shared" si="38"/>
        <v>0.62034466241766473</v>
      </c>
      <c r="AO397">
        <f>VLOOKUP($U397,'Zone Coordinates'!$D$2:$G$2058,3)</f>
        <v>136.8861857</v>
      </c>
      <c r="AP397">
        <f t="shared" si="39"/>
        <v>2.3891146409613788</v>
      </c>
      <c r="AQ397">
        <f>VLOOKUP($AB397,'Zone Coordinates'!$D$2:$G$2058,2)</f>
        <v>35.543131000000002</v>
      </c>
      <c r="AR397">
        <f t="shared" si="40"/>
        <v>0.62034466241766473</v>
      </c>
      <c r="AS397">
        <f>VLOOKUP($AB397,'Zone Coordinates'!$D$2:$G$2058,3)</f>
        <v>136.8861857</v>
      </c>
      <c r="AT397">
        <f t="shared" si="41"/>
        <v>2.3891146409613788</v>
      </c>
    </row>
    <row r="398" spans="1:46" x14ac:dyDescent="0.25">
      <c r="A398">
        <v>1</v>
      </c>
      <c r="B398">
        <v>24210</v>
      </c>
      <c r="C398">
        <v>2</v>
      </c>
      <c r="D398">
        <v>3001</v>
      </c>
      <c r="E398" t="str">
        <f t="shared" si="36"/>
        <v>2421023001</v>
      </c>
      <c r="F398">
        <v>24210</v>
      </c>
      <c r="G398">
        <v>2</v>
      </c>
      <c r="H398">
        <v>3</v>
      </c>
      <c r="I398">
        <v>1</v>
      </c>
      <c r="J398">
        <v>1</v>
      </c>
      <c r="K398">
        <v>25</v>
      </c>
      <c r="L398">
        <v>3</v>
      </c>
      <c r="M398">
        <v>130</v>
      </c>
      <c r="N398">
        <v>150</v>
      </c>
      <c r="O398">
        <v>7</v>
      </c>
      <c r="P398">
        <v>910</v>
      </c>
      <c r="Q398">
        <v>4</v>
      </c>
      <c r="R398">
        <v>1</v>
      </c>
      <c r="S398">
        <v>9</v>
      </c>
      <c r="T398">
        <v>7</v>
      </c>
      <c r="U398">
        <v>24210</v>
      </c>
      <c r="V398">
        <v>4</v>
      </c>
      <c r="AB398">
        <v>23201</v>
      </c>
      <c r="AC398">
        <v>4</v>
      </c>
      <c r="AD398">
        <v>1</v>
      </c>
      <c r="AE398">
        <v>11</v>
      </c>
      <c r="AF398">
        <v>8</v>
      </c>
      <c r="AG398">
        <v>2</v>
      </c>
      <c r="AI398">
        <v>3</v>
      </c>
      <c r="AJ398" t="str">
        <f t="shared" si="37"/>
        <v>24210230017</v>
      </c>
      <c r="AK398">
        <v>0.37290922476112942</v>
      </c>
      <c r="AL398">
        <f>IF(AK398&lt;'Company Market Shares'!$E$4,1,IF(AND(AK398&gt;'Company Market Shares'!$E$4,AK398&lt;'Company Market Shares'!$E$5),2,IF(AND(AK398&gt;'Company Market Shares'!$E$5,AK398&lt;'Company Market Shares'!$E$6),3,IF(AND(AK398&gt;'Company Market Shares'!$E$6,AK398&lt;'Company Market Shares'!$E$7),4,5))))</f>
        <v>1</v>
      </c>
      <c r="AM398">
        <f>VLOOKUP($U398,'Zone Coordinates'!$D$2:$G$2058,2)</f>
        <v>34.953103300000002</v>
      </c>
      <c r="AN398">
        <f t="shared" si="38"/>
        <v>0.61004673637469531</v>
      </c>
      <c r="AO398">
        <f>VLOOKUP($U398,'Zone Coordinates'!$D$2:$G$2058,3)</f>
        <v>136.49635129999999</v>
      </c>
      <c r="AP398">
        <f t="shared" si="39"/>
        <v>2.3823107471438418</v>
      </c>
      <c r="AQ398">
        <f>VLOOKUP($AB398,'Zone Coordinates'!$D$2:$G$2058,2)</f>
        <v>34.861383699999998</v>
      </c>
      <c r="AR398">
        <f t="shared" si="40"/>
        <v>0.60844592736608305</v>
      </c>
      <c r="AS398">
        <f>VLOOKUP($AB398,'Zone Coordinates'!$D$2:$G$2058,3)</f>
        <v>137.50140769999999</v>
      </c>
      <c r="AT398">
        <f t="shared" si="41"/>
        <v>2.3998522904920834</v>
      </c>
    </row>
    <row r="399" spans="1:46" x14ac:dyDescent="0.25">
      <c r="A399">
        <v>1</v>
      </c>
      <c r="B399">
        <v>24210</v>
      </c>
      <c r="C399">
        <v>2</v>
      </c>
      <c r="D399">
        <v>3001</v>
      </c>
      <c r="E399" t="str">
        <f t="shared" si="36"/>
        <v>2421023001</v>
      </c>
      <c r="F399">
        <v>24210</v>
      </c>
      <c r="G399">
        <v>2</v>
      </c>
      <c r="H399">
        <v>3</v>
      </c>
      <c r="I399">
        <v>1</v>
      </c>
      <c r="J399">
        <v>1</v>
      </c>
      <c r="K399">
        <v>25</v>
      </c>
      <c r="L399">
        <v>7</v>
      </c>
      <c r="M399">
        <v>130</v>
      </c>
      <c r="N399">
        <v>150</v>
      </c>
      <c r="O399">
        <v>7</v>
      </c>
      <c r="P399">
        <v>910</v>
      </c>
      <c r="Q399">
        <v>4</v>
      </c>
      <c r="R399">
        <v>1</v>
      </c>
      <c r="S399">
        <v>9</v>
      </c>
      <c r="T399">
        <v>7</v>
      </c>
      <c r="U399">
        <v>24210</v>
      </c>
      <c r="V399">
        <v>4</v>
      </c>
      <c r="AB399">
        <v>23222</v>
      </c>
      <c r="AC399">
        <v>4</v>
      </c>
      <c r="AD399">
        <v>1</v>
      </c>
      <c r="AE399">
        <v>11</v>
      </c>
      <c r="AF399">
        <v>8</v>
      </c>
      <c r="AG399">
        <v>2</v>
      </c>
      <c r="AI399">
        <v>3</v>
      </c>
      <c r="AJ399" t="str">
        <f t="shared" si="37"/>
        <v>24210230017</v>
      </c>
      <c r="AK399">
        <v>0.6361509273690964</v>
      </c>
      <c r="AL399">
        <f>IF(AK399&lt;'Company Market Shares'!$E$4,1,IF(AND(AK399&gt;'Company Market Shares'!$E$4,AK399&lt;'Company Market Shares'!$E$5),2,IF(AND(AK399&gt;'Company Market Shares'!$E$5,AK399&lt;'Company Market Shares'!$E$6),3,IF(AND(AK399&gt;'Company Market Shares'!$E$6,AK399&lt;'Company Market Shares'!$E$7),4,5))))</f>
        <v>2</v>
      </c>
      <c r="AM399">
        <f>VLOOKUP($U399,'Zone Coordinates'!$D$2:$G$2058,2)</f>
        <v>34.953103300000002</v>
      </c>
      <c r="AN399">
        <f t="shared" si="38"/>
        <v>0.61004673637469531</v>
      </c>
      <c r="AO399">
        <f>VLOOKUP($U399,'Zone Coordinates'!$D$2:$G$2058,3)</f>
        <v>136.49635129999999</v>
      </c>
      <c r="AP399">
        <f t="shared" si="39"/>
        <v>2.3823107471438418</v>
      </c>
      <c r="AQ399">
        <f>VLOOKUP($AB399,'Zone Coordinates'!$D$2:$G$2058,2)</f>
        <v>35.068380699999999</v>
      </c>
      <c r="AR399">
        <f t="shared" si="40"/>
        <v>0.61205870655783379</v>
      </c>
      <c r="AS399">
        <f>VLOOKUP($AB399,'Zone Coordinates'!$D$2:$G$2058,3)</f>
        <v>136.94046560000001</v>
      </c>
      <c r="AT399">
        <f t="shared" si="41"/>
        <v>2.3900620039340321</v>
      </c>
    </row>
    <row r="400" spans="1:46" x14ac:dyDescent="0.25">
      <c r="A400">
        <v>1</v>
      </c>
      <c r="B400">
        <v>24210</v>
      </c>
      <c r="C400">
        <v>2</v>
      </c>
      <c r="D400">
        <v>3001</v>
      </c>
      <c r="E400" t="str">
        <f t="shared" si="36"/>
        <v>2421023001</v>
      </c>
      <c r="F400">
        <v>24210</v>
      </c>
      <c r="G400">
        <v>2</v>
      </c>
      <c r="H400">
        <v>3</v>
      </c>
      <c r="I400">
        <v>1</v>
      </c>
      <c r="J400">
        <v>1</v>
      </c>
      <c r="K400">
        <v>25</v>
      </c>
      <c r="L400">
        <v>15</v>
      </c>
      <c r="M400">
        <v>130</v>
      </c>
      <c r="N400">
        <v>150</v>
      </c>
      <c r="O400">
        <v>7</v>
      </c>
      <c r="P400">
        <v>910</v>
      </c>
      <c r="Q400">
        <v>4</v>
      </c>
      <c r="R400">
        <v>1</v>
      </c>
      <c r="S400">
        <v>9</v>
      </c>
      <c r="T400">
        <v>7</v>
      </c>
      <c r="U400">
        <v>24210</v>
      </c>
      <c r="V400">
        <v>4</v>
      </c>
      <c r="AB400">
        <v>21209</v>
      </c>
      <c r="AC400">
        <v>4</v>
      </c>
      <c r="AD400">
        <v>1</v>
      </c>
      <c r="AE400">
        <v>11</v>
      </c>
      <c r="AF400">
        <v>8</v>
      </c>
      <c r="AG400">
        <v>2</v>
      </c>
      <c r="AI400">
        <v>3</v>
      </c>
      <c r="AJ400" t="str">
        <f t="shared" si="37"/>
        <v>24210230017</v>
      </c>
      <c r="AK400">
        <v>0.14373993766962856</v>
      </c>
      <c r="AL400">
        <f>IF(AK400&lt;'Company Market Shares'!$E$4,1,IF(AND(AK400&gt;'Company Market Shares'!$E$4,AK400&lt;'Company Market Shares'!$E$5),2,IF(AND(AK400&gt;'Company Market Shares'!$E$5,AK400&lt;'Company Market Shares'!$E$6),3,IF(AND(AK400&gt;'Company Market Shares'!$E$6,AK400&lt;'Company Market Shares'!$E$7),4,5))))</f>
        <v>1</v>
      </c>
      <c r="AM400">
        <f>VLOOKUP($U400,'Zone Coordinates'!$D$2:$G$2058,2)</f>
        <v>34.953103300000002</v>
      </c>
      <c r="AN400">
        <f t="shared" si="38"/>
        <v>0.61004673637469531</v>
      </c>
      <c r="AO400">
        <f>VLOOKUP($U400,'Zone Coordinates'!$D$2:$G$2058,3)</f>
        <v>136.49635129999999</v>
      </c>
      <c r="AP400">
        <f t="shared" si="39"/>
        <v>2.3823107471438418</v>
      </c>
      <c r="AQ400">
        <f>VLOOKUP($AB400,'Zone Coordinates'!$D$2:$G$2058,2)</f>
        <v>35.357092999999999</v>
      </c>
      <c r="AR400">
        <f t="shared" si="40"/>
        <v>0.61709768678383936</v>
      </c>
      <c r="AS400">
        <f>VLOOKUP($AB400,'Zone Coordinates'!$D$2:$G$2058,3)</f>
        <v>136.7538711</v>
      </c>
      <c r="AT400">
        <f t="shared" si="41"/>
        <v>2.3868053155429196</v>
      </c>
    </row>
    <row r="401" spans="1:46" x14ac:dyDescent="0.25">
      <c r="A401">
        <v>1</v>
      </c>
      <c r="B401">
        <v>21212</v>
      </c>
      <c r="C401">
        <v>1</v>
      </c>
      <c r="D401">
        <v>4</v>
      </c>
      <c r="E401" t="str">
        <f t="shared" si="36"/>
        <v>2121214</v>
      </c>
      <c r="F401">
        <v>21212</v>
      </c>
      <c r="G401">
        <v>1</v>
      </c>
      <c r="H401">
        <v>1</v>
      </c>
      <c r="I401">
        <v>1</v>
      </c>
      <c r="J401">
        <v>1</v>
      </c>
      <c r="K401">
        <v>6</v>
      </c>
      <c r="L401">
        <v>1</v>
      </c>
      <c r="M401">
        <v>132</v>
      </c>
      <c r="N401">
        <v>176</v>
      </c>
      <c r="O401">
        <v>10</v>
      </c>
      <c r="P401">
        <v>1320</v>
      </c>
      <c r="Q401">
        <v>3</v>
      </c>
      <c r="R401">
        <v>1</v>
      </c>
      <c r="S401">
        <v>20</v>
      </c>
      <c r="T401">
        <v>9</v>
      </c>
      <c r="U401">
        <v>21212</v>
      </c>
      <c r="V401">
        <v>1</v>
      </c>
      <c r="AB401">
        <v>21212</v>
      </c>
      <c r="AC401">
        <v>1</v>
      </c>
      <c r="AD401">
        <v>3</v>
      </c>
      <c r="AH401">
        <v>50</v>
      </c>
      <c r="AJ401" t="str">
        <f t="shared" si="37"/>
        <v>21212147</v>
      </c>
      <c r="AK401">
        <v>0.27932965156035205</v>
      </c>
      <c r="AL401">
        <f>IF(AK401&lt;'Company Market Shares'!$E$4,1,IF(AND(AK401&gt;'Company Market Shares'!$E$4,AK401&lt;'Company Market Shares'!$E$5),2,IF(AND(AK401&gt;'Company Market Shares'!$E$5,AK401&lt;'Company Market Shares'!$E$6),3,IF(AND(AK401&gt;'Company Market Shares'!$E$6,AK401&lt;'Company Market Shares'!$E$7),4,5))))</f>
        <v>1</v>
      </c>
      <c r="AM401">
        <f>VLOOKUP($U401,'Zone Coordinates'!$D$2:$G$2058,2)</f>
        <v>35.403479799999999</v>
      </c>
      <c r="AN401">
        <f t="shared" si="38"/>
        <v>0.61790728917330351</v>
      </c>
      <c r="AO401">
        <f>VLOOKUP($U401,'Zone Coordinates'!$D$2:$G$2058,3)</f>
        <v>137.28042350000001</v>
      </c>
      <c r="AP401">
        <f t="shared" si="39"/>
        <v>2.3959953886071981</v>
      </c>
      <c r="AQ401">
        <f>VLOOKUP($AB401,'Zone Coordinates'!$D$2:$G$2058,2)</f>
        <v>35.403479799999999</v>
      </c>
      <c r="AR401">
        <f t="shared" si="40"/>
        <v>0.61790728917330351</v>
      </c>
      <c r="AS401">
        <f>VLOOKUP($AB401,'Zone Coordinates'!$D$2:$G$2058,3)</f>
        <v>137.28042350000001</v>
      </c>
      <c r="AT401">
        <f t="shared" si="41"/>
        <v>2.3959953886071981</v>
      </c>
    </row>
    <row r="402" spans="1:46" x14ac:dyDescent="0.25">
      <c r="A402">
        <v>1</v>
      </c>
      <c r="B402">
        <v>24210</v>
      </c>
      <c r="C402">
        <v>2</v>
      </c>
      <c r="D402">
        <v>3001</v>
      </c>
      <c r="E402" t="str">
        <f t="shared" si="36"/>
        <v>2421023001</v>
      </c>
      <c r="F402">
        <v>24210</v>
      </c>
      <c r="G402">
        <v>2</v>
      </c>
      <c r="H402">
        <v>3</v>
      </c>
      <c r="I402">
        <v>1</v>
      </c>
      <c r="J402">
        <v>1</v>
      </c>
      <c r="K402">
        <v>25</v>
      </c>
      <c r="L402">
        <v>8</v>
      </c>
      <c r="M402">
        <v>140</v>
      </c>
      <c r="N402">
        <v>150</v>
      </c>
      <c r="O402">
        <v>7</v>
      </c>
      <c r="P402">
        <v>980</v>
      </c>
      <c r="Q402">
        <v>4</v>
      </c>
      <c r="R402">
        <v>1</v>
      </c>
      <c r="S402">
        <v>9</v>
      </c>
      <c r="T402">
        <v>7</v>
      </c>
      <c r="U402">
        <v>24210</v>
      </c>
      <c r="V402">
        <v>4</v>
      </c>
      <c r="AB402">
        <v>23207</v>
      </c>
      <c r="AC402">
        <v>4</v>
      </c>
      <c r="AD402">
        <v>1</v>
      </c>
      <c r="AE402">
        <v>11</v>
      </c>
      <c r="AF402">
        <v>8</v>
      </c>
      <c r="AG402">
        <v>2</v>
      </c>
      <c r="AI402">
        <v>3</v>
      </c>
      <c r="AJ402" t="str">
        <f t="shared" si="37"/>
        <v>24210230017</v>
      </c>
      <c r="AK402">
        <v>0.95645655717846256</v>
      </c>
      <c r="AL402">
        <f>IF(AK402&lt;'Company Market Shares'!$E$4,1,IF(AND(AK402&gt;'Company Market Shares'!$E$4,AK402&lt;'Company Market Shares'!$E$5),2,IF(AND(AK402&gt;'Company Market Shares'!$E$5,AK402&lt;'Company Market Shares'!$E$6),3,IF(AND(AK402&gt;'Company Market Shares'!$E$6,AK402&lt;'Company Market Shares'!$E$7),4,5))))</f>
        <v>4</v>
      </c>
      <c r="AM402">
        <f>VLOOKUP($U402,'Zone Coordinates'!$D$2:$G$2058,2)</f>
        <v>34.953103300000002</v>
      </c>
      <c r="AN402">
        <f t="shared" si="38"/>
        <v>0.61004673637469531</v>
      </c>
      <c r="AO402">
        <f>VLOOKUP($U402,'Zone Coordinates'!$D$2:$G$2058,3)</f>
        <v>136.49635129999999</v>
      </c>
      <c r="AP402">
        <f t="shared" si="39"/>
        <v>2.3823107471438418</v>
      </c>
      <c r="AQ402">
        <f>VLOOKUP($AB402,'Zone Coordinates'!$D$2:$G$2058,2)</f>
        <v>34.909794599999998</v>
      </c>
      <c r="AR402">
        <f t="shared" si="40"/>
        <v>0.60929085696493679</v>
      </c>
      <c r="AS402">
        <f>VLOOKUP($AB402,'Zone Coordinates'!$D$2:$G$2058,3)</f>
        <v>137.4612601</v>
      </c>
      <c r="AT402">
        <f t="shared" si="41"/>
        <v>2.39915158268531</v>
      </c>
    </row>
    <row r="403" spans="1:46" x14ac:dyDescent="0.25">
      <c r="A403">
        <v>1</v>
      </c>
      <c r="B403">
        <v>24210</v>
      </c>
      <c r="C403">
        <v>2</v>
      </c>
      <c r="D403">
        <v>3001</v>
      </c>
      <c r="E403" t="str">
        <f t="shared" si="36"/>
        <v>2421023001</v>
      </c>
      <c r="F403">
        <v>24210</v>
      </c>
      <c r="G403">
        <v>2</v>
      </c>
      <c r="H403">
        <v>3</v>
      </c>
      <c r="I403">
        <v>1</v>
      </c>
      <c r="J403">
        <v>1</v>
      </c>
      <c r="K403">
        <v>25</v>
      </c>
      <c r="L403">
        <v>20</v>
      </c>
      <c r="M403">
        <v>140</v>
      </c>
      <c r="N403">
        <v>150</v>
      </c>
      <c r="O403">
        <v>7</v>
      </c>
      <c r="P403">
        <v>980</v>
      </c>
      <c r="Q403">
        <v>4</v>
      </c>
      <c r="R403">
        <v>1</v>
      </c>
      <c r="S403">
        <v>9</v>
      </c>
      <c r="T403">
        <v>7</v>
      </c>
      <c r="U403">
        <v>24210</v>
      </c>
      <c r="V403">
        <v>5</v>
      </c>
      <c r="AB403">
        <v>16201</v>
      </c>
      <c r="AC403">
        <v>5</v>
      </c>
      <c r="AD403">
        <v>1</v>
      </c>
      <c r="AE403">
        <v>11</v>
      </c>
      <c r="AF403">
        <v>8</v>
      </c>
      <c r="AG403">
        <v>2</v>
      </c>
      <c r="AI403">
        <v>3</v>
      </c>
      <c r="AJ403" t="str">
        <f t="shared" si="37"/>
        <v>24210230017</v>
      </c>
      <c r="AK403">
        <v>0.50754346886431678</v>
      </c>
      <c r="AL403">
        <f>IF(AK403&lt;'Company Market Shares'!$E$4,1,IF(AND(AK403&gt;'Company Market Shares'!$E$4,AK403&lt;'Company Market Shares'!$E$5),2,IF(AND(AK403&gt;'Company Market Shares'!$E$5,AK403&lt;'Company Market Shares'!$E$6),3,IF(AND(AK403&gt;'Company Market Shares'!$E$6,AK403&lt;'Company Market Shares'!$E$7),4,5))))</f>
        <v>2</v>
      </c>
      <c r="AM403">
        <f>VLOOKUP($U403,'Zone Coordinates'!$D$2:$G$2058,2)</f>
        <v>34.953103300000002</v>
      </c>
      <c r="AN403">
        <f t="shared" si="38"/>
        <v>0.61004673637469531</v>
      </c>
      <c r="AO403">
        <f>VLOOKUP($U403,'Zone Coordinates'!$D$2:$G$2058,3)</f>
        <v>136.49635129999999</v>
      </c>
      <c r="AP403">
        <f t="shared" si="39"/>
        <v>2.3823107471438418</v>
      </c>
      <c r="AQ403">
        <f>VLOOKUP($AB403,'Zone Coordinates'!$D$2:$G$2058,2)</f>
        <v>36.766701300000001</v>
      </c>
      <c r="AR403">
        <f t="shared" si="40"/>
        <v>0.6416999927822794</v>
      </c>
      <c r="AS403">
        <f>VLOOKUP($AB403,'Zone Coordinates'!$D$2:$G$2058,3)</f>
        <v>137.70553330000001</v>
      </c>
      <c r="AT403">
        <f t="shared" si="41"/>
        <v>2.4034149542996928</v>
      </c>
    </row>
    <row r="404" spans="1:46" x14ac:dyDescent="0.25">
      <c r="A404">
        <v>1</v>
      </c>
      <c r="B404">
        <v>23110</v>
      </c>
      <c r="C404">
        <v>1</v>
      </c>
      <c r="D404">
        <v>106</v>
      </c>
      <c r="E404" t="str">
        <f t="shared" si="36"/>
        <v>231101106</v>
      </c>
      <c r="F404">
        <v>23110</v>
      </c>
      <c r="G404">
        <v>1</v>
      </c>
      <c r="H404">
        <v>2</v>
      </c>
      <c r="I404">
        <v>1</v>
      </c>
      <c r="J404">
        <v>2</v>
      </c>
      <c r="K404">
        <v>32</v>
      </c>
      <c r="L404">
        <v>23</v>
      </c>
      <c r="M404">
        <v>143</v>
      </c>
      <c r="N404">
        <v>147</v>
      </c>
      <c r="O404">
        <v>6</v>
      </c>
      <c r="P404">
        <v>858</v>
      </c>
      <c r="Q404">
        <v>4</v>
      </c>
      <c r="R404">
        <v>1</v>
      </c>
      <c r="S404">
        <v>20</v>
      </c>
      <c r="T404">
        <v>9</v>
      </c>
      <c r="U404">
        <v>25000</v>
      </c>
      <c r="V404">
        <v>6</v>
      </c>
      <c r="W404">
        <v>6</v>
      </c>
      <c r="X404">
        <v>4</v>
      </c>
      <c r="Y404">
        <v>1</v>
      </c>
      <c r="Z404">
        <v>1</v>
      </c>
      <c r="AA404">
        <v>3</v>
      </c>
      <c r="AB404">
        <v>23110</v>
      </c>
      <c r="AC404">
        <v>6</v>
      </c>
      <c r="AJ404" t="str">
        <f t="shared" si="37"/>
        <v>2311011067</v>
      </c>
      <c r="AK404">
        <v>0.29648573872218498</v>
      </c>
      <c r="AL404">
        <f>IF(AK404&lt;'Company Market Shares'!$E$4,1,IF(AND(AK404&gt;'Company Market Shares'!$E$4,AK404&lt;'Company Market Shares'!$E$5),2,IF(AND(AK404&gt;'Company Market Shares'!$E$5,AK404&lt;'Company Market Shares'!$E$6),3,IF(AND(AK404&gt;'Company Market Shares'!$E$6,AK404&lt;'Company Market Shares'!$E$7),4,5))))</f>
        <v>1</v>
      </c>
      <c r="AM404">
        <f>VLOOKUP($U404,'Zone Coordinates'!$D$2:$G$2058,2)</f>
        <v>35.2846878</v>
      </c>
      <c r="AN404">
        <f t="shared" si="38"/>
        <v>0.61583397764827441</v>
      </c>
      <c r="AO404">
        <f>VLOOKUP($U404,'Zone Coordinates'!$D$2:$G$2058,3)</f>
        <v>136.04535369999999</v>
      </c>
      <c r="AP404">
        <f t="shared" si="39"/>
        <v>2.3744393541052498</v>
      </c>
      <c r="AQ404">
        <f>VLOOKUP($AB404,'Zone Coordinates'!$D$2:$G$2058,2)</f>
        <v>35.168336500000002</v>
      </c>
      <c r="AR404">
        <f t="shared" si="40"/>
        <v>0.61380326437429877</v>
      </c>
      <c r="AS404">
        <f>VLOOKUP($AB404,'Zone Coordinates'!$D$2:$G$2058,3)</f>
        <v>136.89852490000001</v>
      </c>
      <c r="AT404">
        <f t="shared" si="41"/>
        <v>2.389330000628441</v>
      </c>
    </row>
    <row r="405" spans="1:46" x14ac:dyDescent="0.25">
      <c r="A405">
        <v>1</v>
      </c>
      <c r="B405">
        <v>21201</v>
      </c>
      <c r="C405">
        <v>1</v>
      </c>
      <c r="D405">
        <v>111</v>
      </c>
      <c r="E405" t="str">
        <f t="shared" si="36"/>
        <v>212011111</v>
      </c>
      <c r="F405">
        <v>21201</v>
      </c>
      <c r="G405">
        <v>1</v>
      </c>
      <c r="H405">
        <v>3</v>
      </c>
      <c r="I405">
        <v>1</v>
      </c>
      <c r="J405">
        <v>3</v>
      </c>
      <c r="K405">
        <v>25</v>
      </c>
      <c r="L405">
        <v>21</v>
      </c>
      <c r="M405">
        <v>150</v>
      </c>
      <c r="Q405">
        <v>4</v>
      </c>
      <c r="R405">
        <v>1</v>
      </c>
      <c r="S405">
        <v>5</v>
      </c>
      <c r="T405">
        <v>6</v>
      </c>
      <c r="U405">
        <v>21302</v>
      </c>
      <c r="V405">
        <v>5</v>
      </c>
      <c r="W405">
        <v>1</v>
      </c>
      <c r="X405">
        <v>4</v>
      </c>
      <c r="Y405">
        <v>2</v>
      </c>
      <c r="Z405">
        <v>1</v>
      </c>
      <c r="AA405">
        <v>2</v>
      </c>
      <c r="AB405">
        <v>10202</v>
      </c>
      <c r="AC405">
        <v>5</v>
      </c>
      <c r="AD405">
        <v>1</v>
      </c>
      <c r="AE405">
        <v>4</v>
      </c>
      <c r="AF405">
        <v>3</v>
      </c>
      <c r="AG405">
        <v>1</v>
      </c>
      <c r="AI405">
        <v>2</v>
      </c>
      <c r="AJ405" t="str">
        <f t="shared" si="37"/>
        <v>2120111117</v>
      </c>
      <c r="AK405">
        <v>0.10412075003784249</v>
      </c>
      <c r="AL405">
        <f>IF(AK405&lt;'Company Market Shares'!$E$4,1,IF(AND(AK405&gt;'Company Market Shares'!$E$4,AK405&lt;'Company Market Shares'!$E$5),2,IF(AND(AK405&gt;'Company Market Shares'!$E$5,AK405&lt;'Company Market Shares'!$E$6),3,IF(AND(AK405&gt;'Company Market Shares'!$E$6,AK405&lt;'Company Market Shares'!$E$7),4,5))))</f>
        <v>1</v>
      </c>
      <c r="AM405">
        <f>VLOOKUP($U405,'Zone Coordinates'!$D$2:$G$2058,2)</f>
        <v>35.400115100000001</v>
      </c>
      <c r="AN405">
        <f t="shared" si="38"/>
        <v>0.61784856407996169</v>
      </c>
      <c r="AO405">
        <f>VLOOKUP($U405,'Zone Coordinates'!$D$2:$G$2058,3)</f>
        <v>136.81976169999999</v>
      </c>
      <c r="AP405">
        <f t="shared" si="39"/>
        <v>2.3879553234590341</v>
      </c>
      <c r="AQ405">
        <f>VLOOKUP($AB405,'Zone Coordinates'!$D$2:$G$2058,2)</f>
        <v>36.483427800000001</v>
      </c>
      <c r="AR405">
        <f t="shared" si="40"/>
        <v>0.63675593752363124</v>
      </c>
      <c r="AS405">
        <f>VLOOKUP($AB405,'Zone Coordinates'!$D$2:$G$2058,3)</f>
        <v>139.12955539999999</v>
      </c>
      <c r="AT405">
        <f t="shared" si="41"/>
        <v>2.428268828565856</v>
      </c>
    </row>
    <row r="406" spans="1:46" x14ac:dyDescent="0.25">
      <c r="A406">
        <v>1</v>
      </c>
      <c r="B406">
        <v>21361</v>
      </c>
      <c r="C406">
        <v>1</v>
      </c>
      <c r="D406">
        <v>10</v>
      </c>
      <c r="E406" t="str">
        <f t="shared" si="36"/>
        <v>21361110</v>
      </c>
      <c r="F406">
        <v>21361</v>
      </c>
      <c r="G406">
        <v>1</v>
      </c>
      <c r="H406">
        <v>2</v>
      </c>
      <c r="I406">
        <v>1</v>
      </c>
      <c r="J406">
        <v>1</v>
      </c>
      <c r="K406">
        <v>20</v>
      </c>
      <c r="L406">
        <v>11</v>
      </c>
      <c r="M406">
        <v>150</v>
      </c>
      <c r="N406">
        <v>154</v>
      </c>
      <c r="O406">
        <v>7</v>
      </c>
      <c r="P406">
        <v>1050</v>
      </c>
      <c r="Q406">
        <v>4</v>
      </c>
      <c r="R406">
        <v>1</v>
      </c>
      <c r="S406">
        <v>6</v>
      </c>
      <c r="T406">
        <v>6</v>
      </c>
      <c r="U406">
        <v>21361</v>
      </c>
      <c r="V406">
        <v>5</v>
      </c>
      <c r="AB406">
        <v>8202</v>
      </c>
      <c r="AC406">
        <v>5</v>
      </c>
      <c r="AD406">
        <v>1</v>
      </c>
      <c r="AE406">
        <v>4</v>
      </c>
      <c r="AF406">
        <v>2</v>
      </c>
      <c r="AG406">
        <v>1</v>
      </c>
      <c r="AI406">
        <v>2</v>
      </c>
      <c r="AJ406" t="str">
        <f t="shared" si="37"/>
        <v>213611107</v>
      </c>
      <c r="AK406">
        <v>0.51753791006148342</v>
      </c>
      <c r="AL406">
        <f>IF(AK406&lt;'Company Market Shares'!$E$4,1,IF(AND(AK406&gt;'Company Market Shares'!$E$4,AK406&lt;'Company Market Shares'!$E$5),2,IF(AND(AK406&gt;'Company Market Shares'!$E$5,AK406&lt;'Company Market Shares'!$E$6),3,IF(AND(AK406&gt;'Company Market Shares'!$E$6,AK406&lt;'Company Market Shares'!$E$7),4,5))))</f>
        <v>2</v>
      </c>
      <c r="AM406">
        <f>VLOOKUP($U406,'Zone Coordinates'!$D$2:$G$2058,2)</f>
        <v>35.437883800000002</v>
      </c>
      <c r="AN406">
        <f t="shared" si="38"/>
        <v>0.61850775224915977</v>
      </c>
      <c r="AO406">
        <f>VLOOKUP($U406,'Zone Coordinates'!$D$2:$G$2058,3)</f>
        <v>136.56314269999999</v>
      </c>
      <c r="AP406">
        <f t="shared" si="39"/>
        <v>2.3834764769858583</v>
      </c>
      <c r="AQ406">
        <f>VLOOKUP($AB406,'Zone Coordinates'!$D$2:$G$2058,2)</f>
        <v>36.714687699999999</v>
      </c>
      <c r="AR406">
        <f t="shared" si="40"/>
        <v>0.64079218420646411</v>
      </c>
      <c r="AS406">
        <f>VLOOKUP($AB406,'Zone Coordinates'!$D$2:$G$2058,3)</f>
        <v>140.71663820000001</v>
      </c>
      <c r="AT406">
        <f t="shared" si="41"/>
        <v>2.4559686489276271</v>
      </c>
    </row>
    <row r="407" spans="1:46" x14ac:dyDescent="0.25">
      <c r="A407">
        <v>1</v>
      </c>
      <c r="B407">
        <v>23101</v>
      </c>
      <c r="C407">
        <v>5</v>
      </c>
      <c r="D407">
        <v>14</v>
      </c>
      <c r="E407" t="str">
        <f t="shared" si="36"/>
        <v>23101514</v>
      </c>
      <c r="F407">
        <v>23101</v>
      </c>
      <c r="G407">
        <v>5</v>
      </c>
      <c r="H407">
        <v>4</v>
      </c>
      <c r="I407">
        <v>1</v>
      </c>
      <c r="J407">
        <v>1</v>
      </c>
      <c r="K407">
        <v>2</v>
      </c>
      <c r="L407">
        <v>1</v>
      </c>
      <c r="M407">
        <v>150</v>
      </c>
      <c r="N407">
        <v>100</v>
      </c>
      <c r="O407">
        <v>1</v>
      </c>
      <c r="P407">
        <v>6900</v>
      </c>
      <c r="Q407">
        <v>3</v>
      </c>
      <c r="R407">
        <v>1</v>
      </c>
      <c r="S407">
        <v>8</v>
      </c>
      <c r="T407">
        <v>7</v>
      </c>
      <c r="U407">
        <v>23101</v>
      </c>
      <c r="V407">
        <v>4</v>
      </c>
      <c r="AB407">
        <v>24215</v>
      </c>
      <c r="AC407">
        <v>4</v>
      </c>
      <c r="AE407">
        <v>19</v>
      </c>
      <c r="AF407">
        <v>6</v>
      </c>
      <c r="AG407">
        <v>1</v>
      </c>
      <c r="AI407">
        <v>1</v>
      </c>
      <c r="AJ407" t="str">
        <f t="shared" si="37"/>
        <v>231015147</v>
      </c>
      <c r="AK407">
        <v>0.13782728275325706</v>
      </c>
      <c r="AL407">
        <f>IF(AK407&lt;'Company Market Shares'!$E$4,1,IF(AND(AK407&gt;'Company Market Shares'!$E$4,AK407&lt;'Company Market Shares'!$E$5),2,IF(AND(AK407&gt;'Company Market Shares'!$E$5,AK407&lt;'Company Market Shares'!$E$6),3,IF(AND(AK407&gt;'Company Market Shares'!$E$6,AK407&lt;'Company Market Shares'!$E$7),4,5))))</f>
        <v>1</v>
      </c>
      <c r="AM407">
        <f>VLOOKUP($U407,'Zone Coordinates'!$D$2:$G$2058,2)</f>
        <v>35.193533100000003</v>
      </c>
      <c r="AN407">
        <f t="shared" si="38"/>
        <v>0.61424302800460684</v>
      </c>
      <c r="AO407">
        <f>VLOOKUP($U407,'Zone Coordinates'!$D$2:$G$2058,3)</f>
        <v>136.99241520000001</v>
      </c>
      <c r="AP407">
        <f t="shared" si="39"/>
        <v>2.3909686954991263</v>
      </c>
      <c r="AQ407">
        <f>VLOOKUP($AB407,'Zone Coordinates'!$D$2:$G$2058,2)</f>
        <v>34.424470300000003</v>
      </c>
      <c r="AR407">
        <f t="shared" si="40"/>
        <v>0.60082034999000022</v>
      </c>
      <c r="AS407">
        <f>VLOOKUP($AB407,'Zone Coordinates'!$D$2:$G$2058,3)</f>
        <v>136.90903470000001</v>
      </c>
      <c r="AT407">
        <f t="shared" si="41"/>
        <v>2.3895134312421673</v>
      </c>
    </row>
    <row r="408" spans="1:46" x14ac:dyDescent="0.25">
      <c r="A408">
        <v>1</v>
      </c>
      <c r="B408">
        <v>23107</v>
      </c>
      <c r="C408">
        <v>2</v>
      </c>
      <c r="D408">
        <v>4005</v>
      </c>
      <c r="E408" t="str">
        <f t="shared" si="36"/>
        <v>2310724005</v>
      </c>
      <c r="F408">
        <v>23107</v>
      </c>
      <c r="G408">
        <v>2</v>
      </c>
      <c r="H408">
        <v>4</v>
      </c>
      <c r="I408">
        <v>3</v>
      </c>
      <c r="J408">
        <v>2</v>
      </c>
      <c r="K408">
        <v>17</v>
      </c>
      <c r="L408">
        <v>3</v>
      </c>
      <c r="M408">
        <v>150</v>
      </c>
      <c r="N408">
        <v>200</v>
      </c>
      <c r="O408">
        <v>5</v>
      </c>
      <c r="P408">
        <v>750</v>
      </c>
      <c r="Q408">
        <v>4</v>
      </c>
      <c r="R408">
        <v>1</v>
      </c>
      <c r="S408">
        <v>5</v>
      </c>
      <c r="T408">
        <v>6</v>
      </c>
      <c r="U408">
        <v>23107</v>
      </c>
      <c r="V408">
        <v>1</v>
      </c>
      <c r="W408">
        <v>1</v>
      </c>
      <c r="X408">
        <v>4</v>
      </c>
      <c r="Y408">
        <v>3</v>
      </c>
      <c r="Z408">
        <v>1</v>
      </c>
      <c r="AB408">
        <v>23107</v>
      </c>
      <c r="AC408">
        <v>1</v>
      </c>
      <c r="AJ408" t="str">
        <f t="shared" si="37"/>
        <v>23107240057</v>
      </c>
      <c r="AK408">
        <v>0.32205610960000086</v>
      </c>
      <c r="AL408">
        <f>IF(AK408&lt;'Company Market Shares'!$E$4,1,IF(AND(AK408&gt;'Company Market Shares'!$E$4,AK408&lt;'Company Market Shares'!$E$5),2,IF(AND(AK408&gt;'Company Market Shares'!$E$5,AK408&lt;'Company Market Shares'!$E$6),3,IF(AND(AK408&gt;'Company Market Shares'!$E$6,AK408&lt;'Company Market Shares'!$E$7),4,5))))</f>
        <v>1</v>
      </c>
      <c r="AM408">
        <f>VLOOKUP($U408,'Zone Coordinates'!$D$2:$G$2058,2)</f>
        <v>35.159796499999999</v>
      </c>
      <c r="AN408">
        <f t="shared" si="38"/>
        <v>0.61365421325617842</v>
      </c>
      <c r="AO408">
        <f>VLOOKUP($U408,'Zone Coordinates'!$D$2:$G$2058,3)</f>
        <v>136.97287019999999</v>
      </c>
      <c r="AP408">
        <f t="shared" si="39"/>
        <v>2.3906275708968234</v>
      </c>
      <c r="AQ408">
        <f>VLOOKUP($AB408,'Zone Coordinates'!$D$2:$G$2058,2)</f>
        <v>35.159796499999999</v>
      </c>
      <c r="AR408">
        <f t="shared" si="40"/>
        <v>0.61365421325617842</v>
      </c>
      <c r="AS408">
        <f>VLOOKUP($AB408,'Zone Coordinates'!$D$2:$G$2058,3)</f>
        <v>136.97287019999999</v>
      </c>
      <c r="AT408">
        <f t="shared" si="41"/>
        <v>2.3906275708968234</v>
      </c>
    </row>
    <row r="409" spans="1:46" x14ac:dyDescent="0.25">
      <c r="A409">
        <v>1</v>
      </c>
      <c r="B409">
        <v>23111</v>
      </c>
      <c r="C409">
        <v>2</v>
      </c>
      <c r="D409">
        <v>2005</v>
      </c>
      <c r="E409" t="str">
        <f t="shared" si="36"/>
        <v>2311122005</v>
      </c>
      <c r="F409">
        <v>23111</v>
      </c>
      <c r="G409">
        <v>2</v>
      </c>
      <c r="H409">
        <v>2</v>
      </c>
      <c r="I409">
        <v>3</v>
      </c>
      <c r="J409">
        <v>2</v>
      </c>
      <c r="K409">
        <v>5</v>
      </c>
      <c r="L409">
        <v>3</v>
      </c>
      <c r="M409">
        <v>150</v>
      </c>
      <c r="N409">
        <v>165</v>
      </c>
      <c r="O409">
        <v>7</v>
      </c>
      <c r="P409">
        <v>11550</v>
      </c>
      <c r="Q409">
        <v>4</v>
      </c>
      <c r="R409">
        <v>1</v>
      </c>
      <c r="S409">
        <v>3</v>
      </c>
      <c r="T409">
        <v>6</v>
      </c>
      <c r="U409">
        <v>23000</v>
      </c>
      <c r="V409">
        <v>3</v>
      </c>
      <c r="W409">
        <v>4</v>
      </c>
      <c r="X409">
        <v>11</v>
      </c>
      <c r="Y409">
        <v>2</v>
      </c>
      <c r="Z409">
        <v>1</v>
      </c>
      <c r="AA409">
        <v>2</v>
      </c>
      <c r="AB409">
        <v>23111</v>
      </c>
      <c r="AC409">
        <v>3</v>
      </c>
      <c r="AJ409" t="str">
        <f t="shared" si="37"/>
        <v>23111220057</v>
      </c>
      <c r="AK409">
        <v>0.65780163863378338</v>
      </c>
      <c r="AL409">
        <f>IF(AK409&lt;'Company Market Shares'!$E$4,1,IF(AND(AK409&gt;'Company Market Shares'!$E$4,AK409&lt;'Company Market Shares'!$E$5),2,IF(AND(AK409&gt;'Company Market Shares'!$E$5,AK409&lt;'Company Market Shares'!$E$6),3,IF(AND(AK409&gt;'Company Market Shares'!$E$6,AK409&lt;'Company Market Shares'!$E$7),4,5))))</f>
        <v>2</v>
      </c>
      <c r="AM409">
        <f>VLOOKUP($U409,'Zone Coordinates'!$D$2:$G$2058,2)</f>
        <v>35.136727399999998</v>
      </c>
      <c r="AN409">
        <f t="shared" si="38"/>
        <v>0.61325158150570658</v>
      </c>
      <c r="AO409">
        <f>VLOOKUP($U409,'Zone Coordinates'!$D$2:$G$2058,3)</f>
        <v>136.93514300000001</v>
      </c>
      <c r="AP409">
        <f t="shared" si="39"/>
        <v>2.3899691070392657</v>
      </c>
      <c r="AQ409">
        <f>VLOOKUP($AB409,'Zone Coordinates'!$D$2:$G$2058,2)</f>
        <v>35.12724</v>
      </c>
      <c r="AR409">
        <f t="shared" si="40"/>
        <v>0.6130859951382529</v>
      </c>
      <c r="AS409">
        <f>VLOOKUP($AB409,'Zone Coordinates'!$D$2:$G$2058,3)</f>
        <v>136.9121284</v>
      </c>
      <c r="AT409">
        <f t="shared" si="41"/>
        <v>2.3895674264932358</v>
      </c>
    </row>
    <row r="410" spans="1:46" x14ac:dyDescent="0.25">
      <c r="A410">
        <v>1</v>
      </c>
      <c r="B410">
        <v>23111</v>
      </c>
      <c r="C410">
        <v>2</v>
      </c>
      <c r="D410">
        <v>2005</v>
      </c>
      <c r="E410" t="str">
        <f t="shared" si="36"/>
        <v>2311122005</v>
      </c>
      <c r="F410">
        <v>23111</v>
      </c>
      <c r="G410">
        <v>2</v>
      </c>
      <c r="H410">
        <v>2</v>
      </c>
      <c r="I410">
        <v>3</v>
      </c>
      <c r="J410">
        <v>2</v>
      </c>
      <c r="K410">
        <v>5</v>
      </c>
      <c r="L410">
        <v>4</v>
      </c>
      <c r="M410">
        <v>150</v>
      </c>
      <c r="N410">
        <v>165</v>
      </c>
      <c r="O410">
        <v>7</v>
      </c>
      <c r="P410">
        <v>11550</v>
      </c>
      <c r="Q410">
        <v>4</v>
      </c>
      <c r="R410">
        <v>1</v>
      </c>
      <c r="S410">
        <v>4</v>
      </c>
      <c r="T410">
        <v>6</v>
      </c>
      <c r="U410">
        <v>23000</v>
      </c>
      <c r="V410">
        <v>3</v>
      </c>
      <c r="W410">
        <v>1</v>
      </c>
      <c r="X410">
        <v>11</v>
      </c>
      <c r="Y410">
        <v>15</v>
      </c>
      <c r="Z410">
        <v>3</v>
      </c>
      <c r="AA410">
        <v>1</v>
      </c>
      <c r="AB410">
        <v>23111</v>
      </c>
      <c r="AC410">
        <v>3</v>
      </c>
      <c r="AJ410" t="str">
        <f t="shared" si="37"/>
        <v>23111220057</v>
      </c>
      <c r="AK410">
        <v>0.98752013845049991</v>
      </c>
      <c r="AL410">
        <f>IF(AK410&lt;'Company Market Shares'!$E$4,1,IF(AND(AK410&gt;'Company Market Shares'!$E$4,AK410&lt;'Company Market Shares'!$E$5),2,IF(AND(AK410&gt;'Company Market Shares'!$E$5,AK410&lt;'Company Market Shares'!$E$6),3,IF(AND(AK410&gt;'Company Market Shares'!$E$6,AK410&lt;'Company Market Shares'!$E$7),4,5))))</f>
        <v>5</v>
      </c>
      <c r="AM410">
        <f>VLOOKUP($U410,'Zone Coordinates'!$D$2:$G$2058,2)</f>
        <v>35.136727399999998</v>
      </c>
      <c r="AN410">
        <f t="shared" si="38"/>
        <v>0.61325158150570658</v>
      </c>
      <c r="AO410">
        <f>VLOOKUP($U410,'Zone Coordinates'!$D$2:$G$2058,3)</f>
        <v>136.93514300000001</v>
      </c>
      <c r="AP410">
        <f t="shared" si="39"/>
        <v>2.3899691070392657</v>
      </c>
      <c r="AQ410">
        <f>VLOOKUP($AB410,'Zone Coordinates'!$D$2:$G$2058,2)</f>
        <v>35.12724</v>
      </c>
      <c r="AR410">
        <f t="shared" si="40"/>
        <v>0.6130859951382529</v>
      </c>
      <c r="AS410">
        <f>VLOOKUP($AB410,'Zone Coordinates'!$D$2:$G$2058,3)</f>
        <v>136.9121284</v>
      </c>
      <c r="AT410">
        <f t="shared" si="41"/>
        <v>2.3895674264932358</v>
      </c>
    </row>
    <row r="411" spans="1:46" x14ac:dyDescent="0.25">
      <c r="A411">
        <v>1</v>
      </c>
      <c r="B411">
        <v>23211</v>
      </c>
      <c r="C411">
        <v>1</v>
      </c>
      <c r="D411">
        <v>14</v>
      </c>
      <c r="E411" t="str">
        <f t="shared" si="36"/>
        <v>23211114</v>
      </c>
      <c r="F411">
        <v>23211</v>
      </c>
      <c r="G411">
        <v>1</v>
      </c>
      <c r="H411">
        <v>1</v>
      </c>
      <c r="I411">
        <v>1</v>
      </c>
      <c r="J411">
        <v>1</v>
      </c>
      <c r="K411">
        <v>2</v>
      </c>
      <c r="L411">
        <v>1</v>
      </c>
      <c r="M411">
        <v>150</v>
      </c>
      <c r="N411">
        <v>183</v>
      </c>
      <c r="O411">
        <v>9</v>
      </c>
      <c r="P411">
        <v>1350</v>
      </c>
      <c r="Q411">
        <v>3</v>
      </c>
      <c r="R411">
        <v>1</v>
      </c>
      <c r="S411">
        <v>2</v>
      </c>
      <c r="T411">
        <v>1</v>
      </c>
      <c r="U411">
        <v>23211</v>
      </c>
      <c r="V411">
        <v>1</v>
      </c>
      <c r="AB411">
        <v>23211</v>
      </c>
      <c r="AC411">
        <v>1</v>
      </c>
      <c r="AD411">
        <v>150</v>
      </c>
      <c r="AE411">
        <v>17</v>
      </c>
      <c r="AF411">
        <v>17</v>
      </c>
      <c r="AG411">
        <v>3</v>
      </c>
      <c r="AH411">
        <v>150</v>
      </c>
      <c r="AI411">
        <v>4</v>
      </c>
      <c r="AJ411" t="str">
        <f t="shared" si="37"/>
        <v>232111147</v>
      </c>
      <c r="AK411">
        <v>0.39004752442964186</v>
      </c>
      <c r="AL411">
        <f>IF(AK411&lt;'Company Market Shares'!$E$4,1,IF(AND(AK411&gt;'Company Market Shares'!$E$4,AK411&lt;'Company Market Shares'!$E$5),2,IF(AND(AK411&gt;'Company Market Shares'!$E$5,AK411&lt;'Company Market Shares'!$E$6),3,IF(AND(AK411&gt;'Company Market Shares'!$E$6,AK411&lt;'Company Market Shares'!$E$7),4,5))))</f>
        <v>1</v>
      </c>
      <c r="AM411">
        <f>VLOOKUP($U411,'Zone Coordinates'!$D$2:$G$2058,2)</f>
        <v>35.2912374</v>
      </c>
      <c r="AN411">
        <f t="shared" si="38"/>
        <v>0.61594828973296312</v>
      </c>
      <c r="AO411">
        <f>VLOOKUP($U411,'Zone Coordinates'!$D$2:$G$2058,3)</f>
        <v>137.58173210000001</v>
      </c>
      <c r="AP411">
        <f t="shared" si="39"/>
        <v>2.4012542157417727</v>
      </c>
      <c r="AQ411">
        <f>VLOOKUP($AB411,'Zone Coordinates'!$D$2:$G$2058,2)</f>
        <v>35.2912374</v>
      </c>
      <c r="AR411">
        <f t="shared" si="40"/>
        <v>0.61594828973296312</v>
      </c>
      <c r="AS411">
        <f>VLOOKUP($AB411,'Zone Coordinates'!$D$2:$G$2058,3)</f>
        <v>137.58173210000001</v>
      </c>
      <c r="AT411">
        <f t="shared" si="41"/>
        <v>2.4012542157417727</v>
      </c>
    </row>
    <row r="412" spans="1:46" x14ac:dyDescent="0.25">
      <c r="A412">
        <v>1</v>
      </c>
      <c r="B412">
        <v>23211</v>
      </c>
      <c r="C412">
        <v>1</v>
      </c>
      <c r="D412">
        <v>14</v>
      </c>
      <c r="E412" t="str">
        <f t="shared" si="36"/>
        <v>23211114</v>
      </c>
      <c r="F412">
        <v>23211</v>
      </c>
      <c r="G412">
        <v>1</v>
      </c>
      <c r="H412">
        <v>1</v>
      </c>
      <c r="I412">
        <v>1</v>
      </c>
      <c r="J412">
        <v>1</v>
      </c>
      <c r="K412">
        <v>2</v>
      </c>
      <c r="L412">
        <v>2</v>
      </c>
      <c r="M412">
        <v>150</v>
      </c>
      <c r="N412">
        <v>183</v>
      </c>
      <c r="O412">
        <v>9</v>
      </c>
      <c r="P412">
        <v>1350</v>
      </c>
      <c r="Q412">
        <v>3</v>
      </c>
      <c r="R412">
        <v>1</v>
      </c>
      <c r="S412">
        <v>8</v>
      </c>
      <c r="T412">
        <v>7</v>
      </c>
      <c r="U412">
        <v>23211</v>
      </c>
      <c r="V412">
        <v>1</v>
      </c>
      <c r="AB412">
        <v>23211</v>
      </c>
      <c r="AC412">
        <v>1</v>
      </c>
      <c r="AD412">
        <v>150</v>
      </c>
      <c r="AE412">
        <v>17</v>
      </c>
      <c r="AF412">
        <v>17</v>
      </c>
      <c r="AG412">
        <v>3</v>
      </c>
      <c r="AH412">
        <v>150</v>
      </c>
      <c r="AI412">
        <v>4</v>
      </c>
      <c r="AJ412" t="str">
        <f t="shared" si="37"/>
        <v>232111147</v>
      </c>
      <c r="AK412">
        <v>0.37117638521479468</v>
      </c>
      <c r="AL412">
        <f>IF(AK412&lt;'Company Market Shares'!$E$4,1,IF(AND(AK412&gt;'Company Market Shares'!$E$4,AK412&lt;'Company Market Shares'!$E$5),2,IF(AND(AK412&gt;'Company Market Shares'!$E$5,AK412&lt;'Company Market Shares'!$E$6),3,IF(AND(AK412&gt;'Company Market Shares'!$E$6,AK412&lt;'Company Market Shares'!$E$7),4,5))))</f>
        <v>1</v>
      </c>
      <c r="AM412">
        <f>VLOOKUP($U412,'Zone Coordinates'!$D$2:$G$2058,2)</f>
        <v>35.2912374</v>
      </c>
      <c r="AN412">
        <f t="shared" si="38"/>
        <v>0.61594828973296312</v>
      </c>
      <c r="AO412">
        <f>VLOOKUP($U412,'Zone Coordinates'!$D$2:$G$2058,3)</f>
        <v>137.58173210000001</v>
      </c>
      <c r="AP412">
        <f t="shared" si="39"/>
        <v>2.4012542157417727</v>
      </c>
      <c r="AQ412">
        <f>VLOOKUP($AB412,'Zone Coordinates'!$D$2:$G$2058,2)</f>
        <v>35.2912374</v>
      </c>
      <c r="AR412">
        <f t="shared" si="40"/>
        <v>0.61594828973296312</v>
      </c>
      <c r="AS412">
        <f>VLOOKUP($AB412,'Zone Coordinates'!$D$2:$G$2058,3)</f>
        <v>137.58173210000001</v>
      </c>
      <c r="AT412">
        <f t="shared" si="41"/>
        <v>2.4012542157417727</v>
      </c>
    </row>
    <row r="413" spans="1:46" x14ac:dyDescent="0.25">
      <c r="A413">
        <v>1</v>
      </c>
      <c r="B413">
        <v>23211</v>
      </c>
      <c r="C413">
        <v>1</v>
      </c>
      <c r="D413">
        <v>14</v>
      </c>
      <c r="E413" t="str">
        <f t="shared" si="36"/>
        <v>23211114</v>
      </c>
      <c r="F413">
        <v>23211</v>
      </c>
      <c r="G413">
        <v>1</v>
      </c>
      <c r="H413">
        <v>1</v>
      </c>
      <c r="I413">
        <v>1</v>
      </c>
      <c r="J413">
        <v>2</v>
      </c>
      <c r="K413">
        <v>2</v>
      </c>
      <c r="L413">
        <v>1</v>
      </c>
      <c r="M413">
        <v>150</v>
      </c>
      <c r="N413">
        <v>166</v>
      </c>
      <c r="O413">
        <v>9</v>
      </c>
      <c r="P413">
        <v>1350</v>
      </c>
      <c r="Q413">
        <v>3</v>
      </c>
      <c r="R413">
        <v>1</v>
      </c>
      <c r="S413">
        <v>2</v>
      </c>
      <c r="T413">
        <v>1</v>
      </c>
      <c r="U413">
        <v>23211</v>
      </c>
      <c r="V413">
        <v>1</v>
      </c>
      <c r="W413">
        <v>150</v>
      </c>
      <c r="X413">
        <v>17</v>
      </c>
      <c r="Y413">
        <v>17</v>
      </c>
      <c r="Z413">
        <v>3</v>
      </c>
      <c r="AA413">
        <v>4</v>
      </c>
      <c r="AB413">
        <v>23211</v>
      </c>
      <c r="AC413">
        <v>1</v>
      </c>
      <c r="AJ413" t="str">
        <f t="shared" si="37"/>
        <v>232111147</v>
      </c>
      <c r="AK413">
        <v>0.41074673260947137</v>
      </c>
      <c r="AL413">
        <f>IF(AK413&lt;'Company Market Shares'!$E$4,1,IF(AND(AK413&gt;'Company Market Shares'!$E$4,AK413&lt;'Company Market Shares'!$E$5),2,IF(AND(AK413&gt;'Company Market Shares'!$E$5,AK413&lt;'Company Market Shares'!$E$6),3,IF(AND(AK413&gt;'Company Market Shares'!$E$6,AK413&lt;'Company Market Shares'!$E$7),4,5))))</f>
        <v>1</v>
      </c>
      <c r="AM413">
        <f>VLOOKUP($U413,'Zone Coordinates'!$D$2:$G$2058,2)</f>
        <v>35.2912374</v>
      </c>
      <c r="AN413">
        <f t="shared" si="38"/>
        <v>0.61594828973296312</v>
      </c>
      <c r="AO413">
        <f>VLOOKUP($U413,'Zone Coordinates'!$D$2:$G$2058,3)</f>
        <v>137.58173210000001</v>
      </c>
      <c r="AP413">
        <f t="shared" si="39"/>
        <v>2.4012542157417727</v>
      </c>
      <c r="AQ413">
        <f>VLOOKUP($AB413,'Zone Coordinates'!$D$2:$G$2058,2)</f>
        <v>35.2912374</v>
      </c>
      <c r="AR413">
        <f t="shared" si="40"/>
        <v>0.61594828973296312</v>
      </c>
      <c r="AS413">
        <f>VLOOKUP($AB413,'Zone Coordinates'!$D$2:$G$2058,3)</f>
        <v>137.58173210000001</v>
      </c>
      <c r="AT413">
        <f t="shared" si="41"/>
        <v>2.4012542157417727</v>
      </c>
    </row>
    <row r="414" spans="1:46" x14ac:dyDescent="0.25">
      <c r="A414">
        <v>1</v>
      </c>
      <c r="B414">
        <v>23211</v>
      </c>
      <c r="C414">
        <v>1</v>
      </c>
      <c r="D414">
        <v>14</v>
      </c>
      <c r="E414" t="str">
        <f t="shared" si="36"/>
        <v>23211114</v>
      </c>
      <c r="F414">
        <v>23211</v>
      </c>
      <c r="G414">
        <v>1</v>
      </c>
      <c r="H414">
        <v>1</v>
      </c>
      <c r="I414">
        <v>1</v>
      </c>
      <c r="J414">
        <v>2</v>
      </c>
      <c r="K414">
        <v>2</v>
      </c>
      <c r="L414">
        <v>2</v>
      </c>
      <c r="M414">
        <v>150</v>
      </c>
      <c r="N414">
        <v>166</v>
      </c>
      <c r="O414">
        <v>9</v>
      </c>
      <c r="P414">
        <v>1350</v>
      </c>
      <c r="Q414">
        <v>3</v>
      </c>
      <c r="R414">
        <v>1</v>
      </c>
      <c r="S414">
        <v>8</v>
      </c>
      <c r="T414">
        <v>7</v>
      </c>
      <c r="U414">
        <v>23211</v>
      </c>
      <c r="V414">
        <v>1</v>
      </c>
      <c r="W414">
        <v>150</v>
      </c>
      <c r="X414">
        <v>17</v>
      </c>
      <c r="Y414">
        <v>17</v>
      </c>
      <c r="Z414">
        <v>3</v>
      </c>
      <c r="AA414">
        <v>4</v>
      </c>
      <c r="AB414">
        <v>23211</v>
      </c>
      <c r="AC414">
        <v>1</v>
      </c>
      <c r="AJ414" t="str">
        <f t="shared" si="37"/>
        <v>232111147</v>
      </c>
      <c r="AK414">
        <v>0.30614433534277052</v>
      </c>
      <c r="AL414">
        <f>IF(AK414&lt;'Company Market Shares'!$E$4,1,IF(AND(AK414&gt;'Company Market Shares'!$E$4,AK414&lt;'Company Market Shares'!$E$5),2,IF(AND(AK414&gt;'Company Market Shares'!$E$5,AK414&lt;'Company Market Shares'!$E$6),3,IF(AND(AK414&gt;'Company Market Shares'!$E$6,AK414&lt;'Company Market Shares'!$E$7),4,5))))</f>
        <v>1</v>
      </c>
      <c r="AM414">
        <f>VLOOKUP($U414,'Zone Coordinates'!$D$2:$G$2058,2)</f>
        <v>35.2912374</v>
      </c>
      <c r="AN414">
        <f t="shared" si="38"/>
        <v>0.61594828973296312</v>
      </c>
      <c r="AO414">
        <f>VLOOKUP($U414,'Zone Coordinates'!$D$2:$G$2058,3)</f>
        <v>137.58173210000001</v>
      </c>
      <c r="AP414">
        <f t="shared" si="39"/>
        <v>2.4012542157417727</v>
      </c>
      <c r="AQ414">
        <f>VLOOKUP($AB414,'Zone Coordinates'!$D$2:$G$2058,2)</f>
        <v>35.2912374</v>
      </c>
      <c r="AR414">
        <f t="shared" si="40"/>
        <v>0.61594828973296312</v>
      </c>
      <c r="AS414">
        <f>VLOOKUP($AB414,'Zone Coordinates'!$D$2:$G$2058,3)</f>
        <v>137.58173210000001</v>
      </c>
      <c r="AT414">
        <f t="shared" si="41"/>
        <v>2.4012542157417727</v>
      </c>
    </row>
    <row r="415" spans="1:46" x14ac:dyDescent="0.25">
      <c r="A415">
        <v>1</v>
      </c>
      <c r="B415">
        <v>23211</v>
      </c>
      <c r="C415">
        <v>2</v>
      </c>
      <c r="D415">
        <v>4014</v>
      </c>
      <c r="E415" t="str">
        <f t="shared" si="36"/>
        <v>2321124014</v>
      </c>
      <c r="F415">
        <v>23211</v>
      </c>
      <c r="G415">
        <v>2</v>
      </c>
      <c r="H415">
        <v>4</v>
      </c>
      <c r="I415">
        <v>1</v>
      </c>
      <c r="J415">
        <v>2</v>
      </c>
      <c r="K415">
        <v>1</v>
      </c>
      <c r="L415">
        <v>1</v>
      </c>
      <c r="M415">
        <v>150</v>
      </c>
      <c r="N415">
        <v>371</v>
      </c>
      <c r="O415">
        <v>11</v>
      </c>
      <c r="P415">
        <v>1650</v>
      </c>
      <c r="Q415">
        <v>3</v>
      </c>
      <c r="R415">
        <v>1</v>
      </c>
      <c r="S415">
        <v>3</v>
      </c>
      <c r="T415">
        <v>6</v>
      </c>
      <c r="U415">
        <v>23213</v>
      </c>
      <c r="V415">
        <v>3</v>
      </c>
      <c r="X415">
        <v>4</v>
      </c>
      <c r="AB415">
        <v>23211</v>
      </c>
      <c r="AC415">
        <v>3</v>
      </c>
      <c r="AJ415" t="str">
        <f t="shared" si="37"/>
        <v>23211240147</v>
      </c>
      <c r="AK415">
        <v>2.1200697341765551E-3</v>
      </c>
      <c r="AL415">
        <f>IF(AK415&lt;'Company Market Shares'!$E$4,1,IF(AND(AK415&gt;'Company Market Shares'!$E$4,AK415&lt;'Company Market Shares'!$E$5),2,IF(AND(AK415&gt;'Company Market Shares'!$E$5,AK415&lt;'Company Market Shares'!$E$6),3,IF(AND(AK415&gt;'Company Market Shares'!$E$6,AK415&lt;'Company Market Shares'!$E$7),4,5))))</f>
        <v>1</v>
      </c>
      <c r="AM415">
        <f>VLOOKUP($U415,'Zone Coordinates'!$D$2:$G$2058,2)</f>
        <v>34.913755399999999</v>
      </c>
      <c r="AN415">
        <f t="shared" si="38"/>
        <v>0.60935998596594987</v>
      </c>
      <c r="AO415">
        <f>VLOOKUP($U415,'Zone Coordinates'!$D$2:$G$2058,3)</f>
        <v>137.17203069999999</v>
      </c>
      <c r="AP415">
        <f t="shared" si="39"/>
        <v>2.3941035773617418</v>
      </c>
      <c r="AQ415">
        <f>VLOOKUP($AB415,'Zone Coordinates'!$D$2:$G$2058,2)</f>
        <v>35.2912374</v>
      </c>
      <c r="AR415">
        <f t="shared" si="40"/>
        <v>0.61594828973296312</v>
      </c>
      <c r="AS415">
        <f>VLOOKUP($AB415,'Zone Coordinates'!$D$2:$G$2058,3)</f>
        <v>137.58173210000001</v>
      </c>
      <c r="AT415">
        <f t="shared" si="41"/>
        <v>2.4012542157417727</v>
      </c>
    </row>
    <row r="416" spans="1:46" x14ac:dyDescent="0.25">
      <c r="A416">
        <v>1</v>
      </c>
      <c r="B416">
        <v>24210</v>
      </c>
      <c r="C416">
        <v>2</v>
      </c>
      <c r="D416">
        <v>3001</v>
      </c>
      <c r="E416" t="str">
        <f t="shared" si="36"/>
        <v>2421023001</v>
      </c>
      <c r="F416">
        <v>24210</v>
      </c>
      <c r="G416">
        <v>2</v>
      </c>
      <c r="H416">
        <v>3</v>
      </c>
      <c r="I416">
        <v>1</v>
      </c>
      <c r="J416">
        <v>1</v>
      </c>
      <c r="K416">
        <v>25</v>
      </c>
      <c r="L416">
        <v>9</v>
      </c>
      <c r="M416">
        <v>150</v>
      </c>
      <c r="N416">
        <v>150</v>
      </c>
      <c r="O416">
        <v>7</v>
      </c>
      <c r="P416">
        <v>1050</v>
      </c>
      <c r="Q416">
        <v>4</v>
      </c>
      <c r="R416">
        <v>1</v>
      </c>
      <c r="S416">
        <v>9</v>
      </c>
      <c r="T416">
        <v>7</v>
      </c>
      <c r="U416">
        <v>24210</v>
      </c>
      <c r="V416">
        <v>4</v>
      </c>
      <c r="AB416">
        <v>23208</v>
      </c>
      <c r="AC416">
        <v>4</v>
      </c>
      <c r="AD416">
        <v>1</v>
      </c>
      <c r="AE416">
        <v>11</v>
      </c>
      <c r="AF416">
        <v>8</v>
      </c>
      <c r="AG416">
        <v>2</v>
      </c>
      <c r="AI416">
        <v>3</v>
      </c>
      <c r="AJ416" t="str">
        <f t="shared" si="37"/>
        <v>24210230017</v>
      </c>
      <c r="AK416">
        <v>0.15881790626956882</v>
      </c>
      <c r="AL416">
        <f>IF(AK416&lt;'Company Market Shares'!$E$4,1,IF(AND(AK416&gt;'Company Market Shares'!$E$4,AK416&lt;'Company Market Shares'!$E$5),2,IF(AND(AK416&gt;'Company Market Shares'!$E$5,AK416&lt;'Company Market Shares'!$E$6),3,IF(AND(AK416&gt;'Company Market Shares'!$E$6,AK416&lt;'Company Market Shares'!$E$7),4,5))))</f>
        <v>1</v>
      </c>
      <c r="AM416">
        <f>VLOOKUP($U416,'Zone Coordinates'!$D$2:$G$2058,2)</f>
        <v>34.953103300000002</v>
      </c>
      <c r="AN416">
        <f t="shared" si="38"/>
        <v>0.61004673637469531</v>
      </c>
      <c r="AO416">
        <f>VLOOKUP($U416,'Zone Coordinates'!$D$2:$G$2058,3)</f>
        <v>136.49635129999999</v>
      </c>
      <c r="AP416">
        <f t="shared" si="39"/>
        <v>2.3823107471438418</v>
      </c>
      <c r="AQ416">
        <f>VLOOKUP($AB416,'Zone Coordinates'!$D$2:$G$2058,2)</f>
        <v>35.199998000000001</v>
      </c>
      <c r="AR416">
        <f t="shared" si="40"/>
        <v>0.61435586179541901</v>
      </c>
      <c r="AS416">
        <f>VLOOKUP($AB416,'Zone Coordinates'!$D$2:$G$2058,3)</f>
        <v>136.78688629999999</v>
      </c>
      <c r="AT416">
        <f t="shared" si="41"/>
        <v>2.3873815394861237</v>
      </c>
    </row>
    <row r="417" spans="1:46" x14ac:dyDescent="0.25">
      <c r="A417">
        <v>1</v>
      </c>
      <c r="B417">
        <v>24210</v>
      </c>
      <c r="C417">
        <v>2</v>
      </c>
      <c r="D417">
        <v>3001</v>
      </c>
      <c r="E417" t="str">
        <f t="shared" si="36"/>
        <v>2421023001</v>
      </c>
      <c r="F417">
        <v>24210</v>
      </c>
      <c r="G417">
        <v>2</v>
      </c>
      <c r="H417">
        <v>3</v>
      </c>
      <c r="I417">
        <v>1</v>
      </c>
      <c r="J417">
        <v>1</v>
      </c>
      <c r="K417">
        <v>25</v>
      </c>
      <c r="L417">
        <v>21</v>
      </c>
      <c r="M417">
        <v>150</v>
      </c>
      <c r="N417">
        <v>150</v>
      </c>
      <c r="O417">
        <v>7</v>
      </c>
      <c r="P417">
        <v>1050</v>
      </c>
      <c r="Q417">
        <v>4</v>
      </c>
      <c r="R417">
        <v>1</v>
      </c>
      <c r="S417">
        <v>9</v>
      </c>
      <c r="T417">
        <v>7</v>
      </c>
      <c r="U417">
        <v>24210</v>
      </c>
      <c r="V417">
        <v>5</v>
      </c>
      <c r="AB417">
        <v>18201</v>
      </c>
      <c r="AC417">
        <v>5</v>
      </c>
      <c r="AD417">
        <v>1</v>
      </c>
      <c r="AE417">
        <v>11</v>
      </c>
      <c r="AF417">
        <v>8</v>
      </c>
      <c r="AG417">
        <v>2</v>
      </c>
      <c r="AI417">
        <v>3</v>
      </c>
      <c r="AJ417" t="str">
        <f t="shared" si="37"/>
        <v>24210230017</v>
      </c>
      <c r="AK417">
        <v>0.16706163784040351</v>
      </c>
      <c r="AL417">
        <f>IF(AK417&lt;'Company Market Shares'!$E$4,1,IF(AND(AK417&gt;'Company Market Shares'!$E$4,AK417&lt;'Company Market Shares'!$E$5),2,IF(AND(AK417&gt;'Company Market Shares'!$E$5,AK417&lt;'Company Market Shares'!$E$6),3,IF(AND(AK417&gt;'Company Market Shares'!$E$6,AK417&lt;'Company Market Shares'!$E$7),4,5))))</f>
        <v>1</v>
      </c>
      <c r="AM417">
        <f>VLOOKUP($U417,'Zone Coordinates'!$D$2:$G$2058,2)</f>
        <v>34.953103300000002</v>
      </c>
      <c r="AN417">
        <f t="shared" si="38"/>
        <v>0.61004673637469531</v>
      </c>
      <c r="AO417">
        <f>VLOOKUP($U417,'Zone Coordinates'!$D$2:$G$2058,3)</f>
        <v>136.49635129999999</v>
      </c>
      <c r="AP417">
        <f t="shared" si="39"/>
        <v>2.3823107471438418</v>
      </c>
      <c r="AQ417">
        <f>VLOOKUP($AB417,'Zone Coordinates'!$D$2:$G$2058,2)</f>
        <v>36.172969399999999</v>
      </c>
      <c r="AR417">
        <f t="shared" si="40"/>
        <v>0.63133741625315765</v>
      </c>
      <c r="AS417">
        <f>VLOOKUP($AB417,'Zone Coordinates'!$D$2:$G$2058,3)</f>
        <v>136.4702456</v>
      </c>
      <c r="AT417">
        <f t="shared" si="41"/>
        <v>2.3818551167253044</v>
      </c>
    </row>
    <row r="418" spans="1:46" x14ac:dyDescent="0.25">
      <c r="A418">
        <v>1</v>
      </c>
      <c r="B418">
        <v>23105</v>
      </c>
      <c r="C418">
        <v>4</v>
      </c>
      <c r="D418">
        <v>3002</v>
      </c>
      <c r="E418" t="str">
        <f t="shared" si="36"/>
        <v>2310543002</v>
      </c>
      <c r="F418">
        <v>23105</v>
      </c>
      <c r="G418">
        <v>4</v>
      </c>
      <c r="H418">
        <v>3</v>
      </c>
      <c r="I418">
        <v>1</v>
      </c>
      <c r="J418">
        <v>1</v>
      </c>
      <c r="K418">
        <v>2</v>
      </c>
      <c r="L418">
        <v>1</v>
      </c>
      <c r="M418">
        <v>160</v>
      </c>
      <c r="N418">
        <v>109</v>
      </c>
      <c r="O418">
        <v>4</v>
      </c>
      <c r="P418">
        <v>640</v>
      </c>
      <c r="Q418">
        <v>3</v>
      </c>
      <c r="R418">
        <v>1</v>
      </c>
      <c r="S418">
        <v>7</v>
      </c>
      <c r="T418">
        <v>7</v>
      </c>
      <c r="U418">
        <v>23105</v>
      </c>
      <c r="V418">
        <v>3</v>
      </c>
      <c r="AB418">
        <v>23100</v>
      </c>
      <c r="AC418">
        <v>3</v>
      </c>
      <c r="AD418">
        <v>10</v>
      </c>
      <c r="AE418">
        <v>19</v>
      </c>
      <c r="AF418">
        <v>1</v>
      </c>
      <c r="AG418">
        <v>1</v>
      </c>
      <c r="AI418">
        <v>1</v>
      </c>
      <c r="AJ418" t="str">
        <f t="shared" si="37"/>
        <v>23105430027</v>
      </c>
      <c r="AK418">
        <v>0.26672383177259817</v>
      </c>
      <c r="AL418">
        <f>IF(AK418&lt;'Company Market Shares'!$E$4,1,IF(AND(AK418&gt;'Company Market Shares'!$E$4,AK418&lt;'Company Market Shares'!$E$5),2,IF(AND(AK418&gt;'Company Market Shares'!$E$5,AK418&lt;'Company Market Shares'!$E$6),3,IF(AND(AK418&gt;'Company Market Shares'!$E$6,AK418&lt;'Company Market Shares'!$E$7),4,5))))</f>
        <v>1</v>
      </c>
      <c r="AM418">
        <f>VLOOKUP($U418,'Zone Coordinates'!$D$2:$G$2058,2)</f>
        <v>35.191659999999999</v>
      </c>
      <c r="AN418">
        <f t="shared" si="38"/>
        <v>0.61421033624238763</v>
      </c>
      <c r="AO418">
        <f>VLOOKUP($U418,'Zone Coordinates'!$D$2:$G$2058,3)</f>
        <v>136.8930234</v>
      </c>
      <c r="AP418">
        <f t="shared" si="39"/>
        <v>2.3892339813396428</v>
      </c>
      <c r="AQ418">
        <f>VLOOKUP($AB418,'Zone Coordinates'!$D$2:$G$2058,2)</f>
        <v>35.136727399999998</v>
      </c>
      <c r="AR418">
        <f t="shared" si="40"/>
        <v>0.61325158150570658</v>
      </c>
      <c r="AS418">
        <f>VLOOKUP($AB418,'Zone Coordinates'!$D$2:$G$2058,3)</f>
        <v>136.93514300000001</v>
      </c>
      <c r="AT418">
        <f t="shared" si="41"/>
        <v>2.3899691070392657</v>
      </c>
    </row>
    <row r="419" spans="1:46" x14ac:dyDescent="0.25">
      <c r="A419">
        <v>1</v>
      </c>
      <c r="B419">
        <v>23110</v>
      </c>
      <c r="C419">
        <v>1</v>
      </c>
      <c r="D419">
        <v>106</v>
      </c>
      <c r="E419" t="str">
        <f t="shared" si="36"/>
        <v>231101106</v>
      </c>
      <c r="F419">
        <v>23110</v>
      </c>
      <c r="G419">
        <v>1</v>
      </c>
      <c r="H419">
        <v>2</v>
      </c>
      <c r="I419">
        <v>1</v>
      </c>
      <c r="J419">
        <v>2</v>
      </c>
      <c r="K419">
        <v>32</v>
      </c>
      <c r="L419">
        <v>7</v>
      </c>
      <c r="M419">
        <v>160</v>
      </c>
      <c r="N419">
        <v>147</v>
      </c>
      <c r="O419">
        <v>6</v>
      </c>
      <c r="P419">
        <v>960</v>
      </c>
      <c r="Q419">
        <v>4</v>
      </c>
      <c r="R419">
        <v>1</v>
      </c>
      <c r="S419">
        <v>20</v>
      </c>
      <c r="T419">
        <v>9</v>
      </c>
      <c r="U419">
        <v>10000</v>
      </c>
      <c r="V419">
        <v>5</v>
      </c>
      <c r="W419">
        <v>2</v>
      </c>
      <c r="X419">
        <v>4</v>
      </c>
      <c r="Y419">
        <v>1</v>
      </c>
      <c r="Z419">
        <v>1</v>
      </c>
      <c r="AA419">
        <v>3</v>
      </c>
      <c r="AB419">
        <v>23110</v>
      </c>
      <c r="AC419">
        <v>5</v>
      </c>
      <c r="AJ419" t="str">
        <f t="shared" si="37"/>
        <v>2311011067</v>
      </c>
      <c r="AK419">
        <v>0.71529610247475695</v>
      </c>
      <c r="AL419">
        <f>IF(AK419&lt;'Company Market Shares'!$E$4,1,IF(AND(AK419&gt;'Company Market Shares'!$E$4,AK419&lt;'Company Market Shares'!$E$5),2,IF(AND(AK419&gt;'Company Market Shares'!$E$5,AK419&lt;'Company Market Shares'!$E$6),3,IF(AND(AK419&gt;'Company Market Shares'!$E$6,AK419&lt;'Company Market Shares'!$E$7),4,5))))</f>
        <v>2</v>
      </c>
      <c r="AM419">
        <f>VLOOKUP($U419,'Zone Coordinates'!$D$2:$G$2058,2)</f>
        <v>36.562518900000001</v>
      </c>
      <c r="AN419">
        <f t="shared" si="38"/>
        <v>0.63813633762765531</v>
      </c>
      <c r="AO419">
        <f>VLOOKUP($U419,'Zone Coordinates'!$D$2:$G$2058,3)</f>
        <v>139.2303359</v>
      </c>
      <c r="AP419">
        <f t="shared" si="39"/>
        <v>2.4300277801126624</v>
      </c>
      <c r="AQ419">
        <f>VLOOKUP($AB419,'Zone Coordinates'!$D$2:$G$2058,2)</f>
        <v>35.168336500000002</v>
      </c>
      <c r="AR419">
        <f t="shared" si="40"/>
        <v>0.61380326437429877</v>
      </c>
      <c r="AS419">
        <f>VLOOKUP($AB419,'Zone Coordinates'!$D$2:$G$2058,3)</f>
        <v>136.89852490000001</v>
      </c>
      <c r="AT419">
        <f t="shared" si="41"/>
        <v>2.389330000628441</v>
      </c>
    </row>
    <row r="420" spans="1:46" x14ac:dyDescent="0.25">
      <c r="A420">
        <v>1</v>
      </c>
      <c r="B420">
        <v>23203</v>
      </c>
      <c r="C420">
        <v>1</v>
      </c>
      <c r="D420">
        <v>164</v>
      </c>
      <c r="E420" t="str">
        <f t="shared" si="36"/>
        <v>232031164</v>
      </c>
      <c r="F420">
        <v>23203</v>
      </c>
      <c r="G420">
        <v>1</v>
      </c>
      <c r="H420">
        <v>1</v>
      </c>
      <c r="I420">
        <v>2</v>
      </c>
      <c r="J420">
        <v>1</v>
      </c>
      <c r="K420">
        <v>24</v>
      </c>
      <c r="L420">
        <v>12</v>
      </c>
      <c r="M420">
        <v>160</v>
      </c>
      <c r="N420">
        <v>183</v>
      </c>
      <c r="O420">
        <v>9</v>
      </c>
      <c r="P420">
        <v>1440</v>
      </c>
      <c r="Q420">
        <v>4</v>
      </c>
      <c r="R420">
        <v>1</v>
      </c>
      <c r="S420">
        <v>9</v>
      </c>
      <c r="T420">
        <v>7</v>
      </c>
      <c r="U420">
        <v>23203</v>
      </c>
      <c r="V420">
        <v>5</v>
      </c>
      <c r="AB420">
        <v>13112</v>
      </c>
      <c r="AC420">
        <v>5</v>
      </c>
      <c r="AD420">
        <v>1</v>
      </c>
      <c r="AF420">
        <v>3</v>
      </c>
      <c r="AG420">
        <v>1</v>
      </c>
      <c r="AI420">
        <v>4</v>
      </c>
      <c r="AJ420" t="str">
        <f t="shared" si="37"/>
        <v>2320311647</v>
      </c>
      <c r="AK420">
        <v>3.262264660389258E-3</v>
      </c>
      <c r="AL420">
        <f>IF(AK420&lt;'Company Market Shares'!$E$4,1,IF(AND(AK420&gt;'Company Market Shares'!$E$4,AK420&lt;'Company Market Shares'!$E$5),2,IF(AND(AK420&gt;'Company Market Shares'!$E$5,AK420&lt;'Company Market Shares'!$E$6),3,IF(AND(AK420&gt;'Company Market Shares'!$E$6,AK420&lt;'Company Market Shares'!$E$7),4,5))))</f>
        <v>1</v>
      </c>
      <c r="AM420">
        <f>VLOOKUP($U420,'Zone Coordinates'!$D$2:$G$2058,2)</f>
        <v>35.370100100000002</v>
      </c>
      <c r="AN420">
        <f t="shared" si="38"/>
        <v>0.6173247035049757</v>
      </c>
      <c r="AO420">
        <f>VLOOKUP($U420,'Zone Coordinates'!$D$2:$G$2058,3)</f>
        <v>136.87722289999999</v>
      </c>
      <c r="AP420">
        <f t="shared" si="39"/>
        <v>2.3889582105911811</v>
      </c>
      <c r="AQ420">
        <f>VLOOKUP($AB420,'Zone Coordinates'!$D$2:$G$2058,2)</f>
        <v>35.682973699999998</v>
      </c>
      <c r="AR420">
        <f t="shared" si="40"/>
        <v>0.6227853779675433</v>
      </c>
      <c r="AS420">
        <f>VLOOKUP($AB420,'Zone Coordinates'!$D$2:$G$2058,3)</f>
        <v>139.68656010000001</v>
      </c>
      <c r="AT420">
        <f t="shared" si="41"/>
        <v>2.4379903945299395</v>
      </c>
    </row>
    <row r="421" spans="1:46" x14ac:dyDescent="0.25">
      <c r="A421">
        <v>1</v>
      </c>
      <c r="B421">
        <v>24210</v>
      </c>
      <c r="C421">
        <v>2</v>
      </c>
      <c r="D421">
        <v>3001</v>
      </c>
      <c r="E421" t="str">
        <f t="shared" si="36"/>
        <v>2421023001</v>
      </c>
      <c r="F421">
        <v>24210</v>
      </c>
      <c r="G421">
        <v>2</v>
      </c>
      <c r="H421">
        <v>3</v>
      </c>
      <c r="I421">
        <v>1</v>
      </c>
      <c r="J421">
        <v>1</v>
      </c>
      <c r="K421">
        <v>25</v>
      </c>
      <c r="L421">
        <v>10</v>
      </c>
      <c r="M421">
        <v>160</v>
      </c>
      <c r="N421">
        <v>150</v>
      </c>
      <c r="O421">
        <v>7</v>
      </c>
      <c r="P421">
        <v>1120</v>
      </c>
      <c r="Q421">
        <v>4</v>
      </c>
      <c r="R421">
        <v>1</v>
      </c>
      <c r="S421">
        <v>9</v>
      </c>
      <c r="T421">
        <v>7</v>
      </c>
      <c r="U421">
        <v>24210</v>
      </c>
      <c r="V421">
        <v>4</v>
      </c>
      <c r="AB421">
        <v>23104</v>
      </c>
      <c r="AC421">
        <v>4</v>
      </c>
      <c r="AD421">
        <v>1</v>
      </c>
      <c r="AE421">
        <v>11</v>
      </c>
      <c r="AF421">
        <v>8</v>
      </c>
      <c r="AG421">
        <v>2</v>
      </c>
      <c r="AI421">
        <v>3</v>
      </c>
      <c r="AJ421" t="str">
        <f t="shared" si="37"/>
        <v>24210230017</v>
      </c>
      <c r="AK421">
        <v>0.9712789588306423</v>
      </c>
      <c r="AL421">
        <f>IF(AK421&lt;'Company Market Shares'!$E$4,1,IF(AND(AK421&gt;'Company Market Shares'!$E$4,AK421&lt;'Company Market Shares'!$E$5),2,IF(AND(AK421&gt;'Company Market Shares'!$E$5,AK421&lt;'Company Market Shares'!$E$6),3,IF(AND(AK421&gt;'Company Market Shares'!$E$6,AK421&lt;'Company Market Shares'!$E$7),4,5))))</f>
        <v>5</v>
      </c>
      <c r="AM421">
        <f>VLOOKUP($U421,'Zone Coordinates'!$D$2:$G$2058,2)</f>
        <v>34.953103300000002</v>
      </c>
      <c r="AN421">
        <f t="shared" si="38"/>
        <v>0.61004673637469531</v>
      </c>
      <c r="AO421">
        <f>VLOOKUP($U421,'Zone Coordinates'!$D$2:$G$2058,3)</f>
        <v>136.49635129999999</v>
      </c>
      <c r="AP421">
        <f t="shared" si="39"/>
        <v>2.3823107471438418</v>
      </c>
      <c r="AQ421">
        <f>VLOOKUP($AB421,'Zone Coordinates'!$D$2:$G$2058,2)</f>
        <v>35.234739699999999</v>
      </c>
      <c r="AR421">
        <f t="shared" si="40"/>
        <v>0.61496221884815905</v>
      </c>
      <c r="AS421">
        <f>VLOOKUP($AB421,'Zone Coordinates'!$D$2:$G$2058,3)</f>
        <v>136.90802020000001</v>
      </c>
      <c r="AT421">
        <f t="shared" si="41"/>
        <v>2.3894957248769058</v>
      </c>
    </row>
    <row r="422" spans="1:46" x14ac:dyDescent="0.25">
      <c r="A422">
        <v>1</v>
      </c>
      <c r="B422">
        <v>24210</v>
      </c>
      <c r="C422">
        <v>2</v>
      </c>
      <c r="D422">
        <v>3001</v>
      </c>
      <c r="E422" t="str">
        <f t="shared" si="36"/>
        <v>2421023001</v>
      </c>
      <c r="F422">
        <v>24210</v>
      </c>
      <c r="G422">
        <v>2</v>
      </c>
      <c r="H422">
        <v>3</v>
      </c>
      <c r="I422">
        <v>1</v>
      </c>
      <c r="J422">
        <v>1</v>
      </c>
      <c r="K422">
        <v>25</v>
      </c>
      <c r="L422">
        <v>17</v>
      </c>
      <c r="M422">
        <v>160</v>
      </c>
      <c r="N422">
        <v>150</v>
      </c>
      <c r="O422">
        <v>7</v>
      </c>
      <c r="P422">
        <v>1120</v>
      </c>
      <c r="Q422">
        <v>4</v>
      </c>
      <c r="R422">
        <v>1</v>
      </c>
      <c r="S422">
        <v>9</v>
      </c>
      <c r="T422">
        <v>7</v>
      </c>
      <c r="U422">
        <v>24210</v>
      </c>
      <c r="V422">
        <v>4</v>
      </c>
      <c r="AB422">
        <v>21202</v>
      </c>
      <c r="AC422">
        <v>4</v>
      </c>
      <c r="AD422">
        <v>1</v>
      </c>
      <c r="AE422">
        <v>11</v>
      </c>
      <c r="AF422">
        <v>8</v>
      </c>
      <c r="AG422">
        <v>2</v>
      </c>
      <c r="AI422">
        <v>3</v>
      </c>
      <c r="AJ422" t="str">
        <f t="shared" si="37"/>
        <v>24210230017</v>
      </c>
      <c r="AK422">
        <v>0.45933044031247905</v>
      </c>
      <c r="AL422">
        <f>IF(AK422&lt;'Company Market Shares'!$E$4,1,IF(AND(AK422&gt;'Company Market Shares'!$E$4,AK422&lt;'Company Market Shares'!$E$5),2,IF(AND(AK422&gt;'Company Market Shares'!$E$5,AK422&lt;'Company Market Shares'!$E$6),3,IF(AND(AK422&gt;'Company Market Shares'!$E$6,AK422&lt;'Company Market Shares'!$E$7),4,5))))</f>
        <v>2</v>
      </c>
      <c r="AM422">
        <f>VLOOKUP($U422,'Zone Coordinates'!$D$2:$G$2058,2)</f>
        <v>34.953103300000002</v>
      </c>
      <c r="AN422">
        <f t="shared" si="38"/>
        <v>0.61004673637469531</v>
      </c>
      <c r="AO422">
        <f>VLOOKUP($U422,'Zone Coordinates'!$D$2:$G$2058,3)</f>
        <v>136.49635129999999</v>
      </c>
      <c r="AP422">
        <f t="shared" si="39"/>
        <v>2.3823107471438418</v>
      </c>
      <c r="AQ422">
        <f>VLOOKUP($AB422,'Zone Coordinates'!$D$2:$G$2058,2)</f>
        <v>35.410915600000003</v>
      </c>
      <c r="AR422">
        <f t="shared" si="40"/>
        <v>0.61803706836582339</v>
      </c>
      <c r="AS422">
        <f>VLOOKUP($AB422,'Zone Coordinates'!$D$2:$G$2058,3)</f>
        <v>136.6902121</v>
      </c>
      <c r="AT422">
        <f t="shared" si="41"/>
        <v>2.3856942563943924</v>
      </c>
    </row>
    <row r="423" spans="1:46" x14ac:dyDescent="0.25">
      <c r="A423">
        <v>1</v>
      </c>
      <c r="B423">
        <v>24210</v>
      </c>
      <c r="C423">
        <v>2</v>
      </c>
      <c r="D423">
        <v>3001</v>
      </c>
      <c r="E423" t="str">
        <f t="shared" si="36"/>
        <v>2421023001</v>
      </c>
      <c r="F423">
        <v>24210</v>
      </c>
      <c r="G423">
        <v>2</v>
      </c>
      <c r="H423">
        <v>3</v>
      </c>
      <c r="I423">
        <v>1</v>
      </c>
      <c r="J423">
        <v>1</v>
      </c>
      <c r="K423">
        <v>25</v>
      </c>
      <c r="L423">
        <v>22</v>
      </c>
      <c r="M423">
        <v>160</v>
      </c>
      <c r="N423">
        <v>150</v>
      </c>
      <c r="O423">
        <v>7</v>
      </c>
      <c r="P423">
        <v>1120</v>
      </c>
      <c r="Q423">
        <v>4</v>
      </c>
      <c r="R423">
        <v>1</v>
      </c>
      <c r="S423">
        <v>9</v>
      </c>
      <c r="T423">
        <v>7</v>
      </c>
      <c r="U423">
        <v>24210</v>
      </c>
      <c r="V423">
        <v>6</v>
      </c>
      <c r="AB423">
        <v>28100</v>
      </c>
      <c r="AC423">
        <v>6</v>
      </c>
      <c r="AD423">
        <v>1</v>
      </c>
      <c r="AE423">
        <v>11</v>
      </c>
      <c r="AF423">
        <v>8</v>
      </c>
      <c r="AG423">
        <v>2</v>
      </c>
      <c r="AI423">
        <v>3</v>
      </c>
      <c r="AJ423" t="str">
        <f t="shared" si="37"/>
        <v>24210230017</v>
      </c>
      <c r="AK423">
        <v>0.40163641945956419</v>
      </c>
      <c r="AL423">
        <f>IF(AK423&lt;'Company Market Shares'!$E$4,1,IF(AND(AK423&gt;'Company Market Shares'!$E$4,AK423&lt;'Company Market Shares'!$E$5),2,IF(AND(AK423&gt;'Company Market Shares'!$E$5,AK423&lt;'Company Market Shares'!$E$6),3,IF(AND(AK423&gt;'Company Market Shares'!$E$6,AK423&lt;'Company Market Shares'!$E$7),4,5))))</f>
        <v>1</v>
      </c>
      <c r="AM423">
        <f>VLOOKUP($U423,'Zone Coordinates'!$D$2:$G$2058,2)</f>
        <v>34.953103300000002</v>
      </c>
      <c r="AN423">
        <f t="shared" si="38"/>
        <v>0.61004673637469531</v>
      </c>
      <c r="AO423">
        <f>VLOOKUP($U423,'Zone Coordinates'!$D$2:$G$2058,3)</f>
        <v>136.49635129999999</v>
      </c>
      <c r="AP423">
        <f t="shared" si="39"/>
        <v>2.3823107471438418</v>
      </c>
      <c r="AQ423">
        <f>VLOOKUP($AB423,'Zone Coordinates'!$D$2:$G$2058,2)</f>
        <v>34.650429600000002</v>
      </c>
      <c r="AR423">
        <f t="shared" si="40"/>
        <v>0.60476408375050184</v>
      </c>
      <c r="AS423">
        <f>VLOOKUP($AB423,'Zone Coordinates'!$D$2:$G$2058,3)</f>
        <v>135.24055480000001</v>
      </c>
      <c r="AT423">
        <f t="shared" si="41"/>
        <v>2.3603929634838217</v>
      </c>
    </row>
    <row r="424" spans="1:46" x14ac:dyDescent="0.25">
      <c r="A424">
        <v>1</v>
      </c>
      <c r="B424">
        <v>21201</v>
      </c>
      <c r="C424">
        <v>1</v>
      </c>
      <c r="D424">
        <v>111</v>
      </c>
      <c r="E424" t="str">
        <f t="shared" si="36"/>
        <v>212011111</v>
      </c>
      <c r="F424">
        <v>21201</v>
      </c>
      <c r="G424">
        <v>1</v>
      </c>
      <c r="H424">
        <v>3</v>
      </c>
      <c r="I424">
        <v>1</v>
      </c>
      <c r="J424">
        <v>3</v>
      </c>
      <c r="K424">
        <v>25</v>
      </c>
      <c r="L424">
        <v>2</v>
      </c>
      <c r="M424">
        <v>164</v>
      </c>
      <c r="Q424">
        <v>4</v>
      </c>
      <c r="R424">
        <v>1</v>
      </c>
      <c r="S424">
        <v>12</v>
      </c>
      <c r="T424">
        <v>4</v>
      </c>
      <c r="U424">
        <v>23220</v>
      </c>
      <c r="V424">
        <v>5</v>
      </c>
      <c r="W424">
        <v>1</v>
      </c>
      <c r="X424">
        <v>7</v>
      </c>
      <c r="Y424">
        <v>2</v>
      </c>
      <c r="Z424">
        <v>1</v>
      </c>
      <c r="AA424">
        <v>3</v>
      </c>
      <c r="AB424">
        <v>14209</v>
      </c>
      <c r="AC424">
        <v>5</v>
      </c>
      <c r="AD424">
        <v>1</v>
      </c>
      <c r="AE424">
        <v>7</v>
      </c>
      <c r="AF424">
        <v>1</v>
      </c>
      <c r="AG424">
        <v>1</v>
      </c>
      <c r="AI424">
        <v>3</v>
      </c>
      <c r="AJ424" t="str">
        <f t="shared" si="37"/>
        <v>2120111117</v>
      </c>
      <c r="AK424">
        <v>0.68637348106703777</v>
      </c>
      <c r="AL424">
        <f>IF(AK424&lt;'Company Market Shares'!$E$4,1,IF(AND(AK424&gt;'Company Market Shares'!$E$4,AK424&lt;'Company Market Shares'!$E$5),2,IF(AND(AK424&gt;'Company Market Shares'!$E$5,AK424&lt;'Company Market Shares'!$E$6),3,IF(AND(AK424&gt;'Company Market Shares'!$E$6,AK424&lt;'Company Market Shares'!$E$7),4,5))))</f>
        <v>2</v>
      </c>
      <c r="AM424">
        <f>VLOOKUP($U424,'Zone Coordinates'!$D$2:$G$2058,2)</f>
        <v>35.276843399999997</v>
      </c>
      <c r="AN424">
        <f t="shared" si="38"/>
        <v>0.61569706704043092</v>
      </c>
      <c r="AO424">
        <f>VLOOKUP($U424,'Zone Coordinates'!$D$2:$G$2058,3)</f>
        <v>136.83898099999999</v>
      </c>
      <c r="AP424">
        <f t="shared" si="39"/>
        <v>2.3882907635239627</v>
      </c>
      <c r="AQ424">
        <f>VLOOKUP($AB424,'Zone Coordinates'!$D$2:$G$2058,2)</f>
        <v>35.672753800000002</v>
      </c>
      <c r="AR424">
        <f t="shared" si="40"/>
        <v>0.62260700706331873</v>
      </c>
      <c r="AS424">
        <f>VLOOKUP($AB424,'Zone Coordinates'!$D$2:$G$2058,3)</f>
        <v>139.45853690000001</v>
      </c>
      <c r="AT424">
        <f t="shared" si="41"/>
        <v>2.4340106389190059</v>
      </c>
    </row>
    <row r="425" spans="1:46" x14ac:dyDescent="0.25">
      <c r="A425">
        <v>1</v>
      </c>
      <c r="B425">
        <v>23215</v>
      </c>
      <c r="C425">
        <v>1</v>
      </c>
      <c r="D425">
        <v>1</v>
      </c>
      <c r="E425" t="str">
        <f t="shared" si="36"/>
        <v>2321511</v>
      </c>
      <c r="F425">
        <v>23215</v>
      </c>
      <c r="G425">
        <v>1</v>
      </c>
      <c r="H425">
        <v>2</v>
      </c>
      <c r="I425">
        <v>1</v>
      </c>
      <c r="J425">
        <v>1</v>
      </c>
      <c r="K425">
        <v>15</v>
      </c>
      <c r="L425">
        <v>9</v>
      </c>
      <c r="M425">
        <v>165</v>
      </c>
      <c r="N425">
        <v>161</v>
      </c>
      <c r="O425">
        <v>7</v>
      </c>
      <c r="P425">
        <v>1155</v>
      </c>
      <c r="Q425">
        <v>4</v>
      </c>
      <c r="R425">
        <v>1</v>
      </c>
      <c r="S425">
        <v>14</v>
      </c>
      <c r="T425">
        <v>4</v>
      </c>
      <c r="U425">
        <v>23215</v>
      </c>
      <c r="V425">
        <v>6</v>
      </c>
      <c r="AB425">
        <v>34103</v>
      </c>
      <c r="AC425">
        <v>6</v>
      </c>
      <c r="AD425">
        <v>1</v>
      </c>
      <c r="AE425">
        <v>8</v>
      </c>
      <c r="AF425">
        <v>16</v>
      </c>
      <c r="AG425">
        <v>3</v>
      </c>
      <c r="AI425">
        <v>2</v>
      </c>
      <c r="AJ425" t="str">
        <f t="shared" si="37"/>
        <v>23215117</v>
      </c>
      <c r="AK425">
        <v>0.62662944960035716</v>
      </c>
      <c r="AL425">
        <f>IF(AK425&lt;'Company Market Shares'!$E$4,1,IF(AND(AK425&gt;'Company Market Shares'!$E$4,AK425&lt;'Company Market Shares'!$E$5),2,IF(AND(AK425&gt;'Company Market Shares'!$E$5,AK425&lt;'Company Market Shares'!$E$6),3,IF(AND(AK425&gt;'Company Market Shares'!$E$6,AK425&lt;'Company Market Shares'!$E$7),4,5))))</f>
        <v>2</v>
      </c>
      <c r="AM425">
        <f>VLOOKUP($U425,'Zone Coordinates'!$D$2:$G$2058,2)</f>
        <v>35.424821999999999</v>
      </c>
      <c r="AN425">
        <f t="shared" si="38"/>
        <v>0.61827978083292268</v>
      </c>
      <c r="AO425">
        <f>VLOOKUP($U425,'Zone Coordinates'!$D$2:$G$2058,3)</f>
        <v>137.04999190000001</v>
      </c>
      <c r="AP425">
        <f t="shared" si="39"/>
        <v>2.3919735984865595</v>
      </c>
      <c r="AQ425">
        <f>VLOOKUP($AB425,'Zone Coordinates'!$D$2:$G$2058,2)</f>
        <v>34.403547199999998</v>
      </c>
      <c r="AR425">
        <f t="shared" si="40"/>
        <v>0.60045517300527607</v>
      </c>
      <c r="AS425">
        <f>VLOOKUP($AB425,'Zone Coordinates'!$D$2:$G$2058,3)</f>
        <v>132.51741960000001</v>
      </c>
      <c r="AT425">
        <f t="shared" si="41"/>
        <v>2.3128652882668672</v>
      </c>
    </row>
    <row r="426" spans="1:46" x14ac:dyDescent="0.25">
      <c r="A426">
        <v>1</v>
      </c>
      <c r="B426">
        <v>21201</v>
      </c>
      <c r="C426">
        <v>1</v>
      </c>
      <c r="D426">
        <v>111</v>
      </c>
      <c r="E426" t="str">
        <f t="shared" si="36"/>
        <v>212011111</v>
      </c>
      <c r="F426">
        <v>21201</v>
      </c>
      <c r="G426">
        <v>1</v>
      </c>
      <c r="H426">
        <v>3</v>
      </c>
      <c r="I426">
        <v>1</v>
      </c>
      <c r="J426">
        <v>3</v>
      </c>
      <c r="K426">
        <v>25</v>
      </c>
      <c r="L426">
        <v>6</v>
      </c>
      <c r="M426">
        <v>166</v>
      </c>
      <c r="Q426">
        <v>4</v>
      </c>
      <c r="R426">
        <v>1</v>
      </c>
      <c r="S426">
        <v>12</v>
      </c>
      <c r="T426">
        <v>4</v>
      </c>
      <c r="U426">
        <v>21201</v>
      </c>
      <c r="V426">
        <v>6</v>
      </c>
      <c r="W426">
        <v>1</v>
      </c>
      <c r="X426">
        <v>7</v>
      </c>
      <c r="Y426">
        <v>2</v>
      </c>
      <c r="Z426">
        <v>1</v>
      </c>
      <c r="AA426">
        <v>1</v>
      </c>
      <c r="AB426">
        <v>42212</v>
      </c>
      <c r="AC426">
        <v>6</v>
      </c>
      <c r="AD426">
        <v>1</v>
      </c>
      <c r="AE426">
        <v>6</v>
      </c>
      <c r="AF426">
        <v>2</v>
      </c>
      <c r="AG426">
        <v>1</v>
      </c>
      <c r="AI426">
        <v>1</v>
      </c>
      <c r="AJ426" t="str">
        <f t="shared" si="37"/>
        <v>2120111117</v>
      </c>
      <c r="AK426">
        <v>0.97664222873725925</v>
      </c>
      <c r="AL426">
        <f>IF(AK426&lt;'Company Market Shares'!$E$4,1,IF(AND(AK426&gt;'Company Market Shares'!$E$4,AK426&lt;'Company Market Shares'!$E$5),2,IF(AND(AK426&gt;'Company Market Shares'!$E$5,AK426&lt;'Company Market Shares'!$E$6),3,IF(AND(AK426&gt;'Company Market Shares'!$E$6,AK426&lt;'Company Market Shares'!$E$7),4,5))))</f>
        <v>5</v>
      </c>
      <c r="AM426">
        <f>VLOOKUP($U426,'Zone Coordinates'!$D$2:$G$2058,2)</f>
        <v>35.543131000000002</v>
      </c>
      <c r="AN426">
        <f t="shared" si="38"/>
        <v>0.62034466241766473</v>
      </c>
      <c r="AO426">
        <f>VLOOKUP($U426,'Zone Coordinates'!$D$2:$G$2058,3)</f>
        <v>136.8861857</v>
      </c>
      <c r="AP426">
        <f t="shared" si="39"/>
        <v>2.3891146409613788</v>
      </c>
      <c r="AQ426">
        <f>VLOOKUP($AB426,'Zone Coordinates'!$D$2:$G$2058,2)</f>
        <v>33.0998327</v>
      </c>
      <c r="AR426">
        <f t="shared" si="40"/>
        <v>0.57770106247428443</v>
      </c>
      <c r="AS426">
        <f>VLOOKUP($AB426,'Zone Coordinates'!$D$2:$G$2058,3)</f>
        <v>129.82486700000001</v>
      </c>
      <c r="AT426">
        <f t="shared" si="41"/>
        <v>2.2658713801137331</v>
      </c>
    </row>
    <row r="427" spans="1:46" x14ac:dyDescent="0.25">
      <c r="A427">
        <v>1</v>
      </c>
      <c r="B427">
        <v>24210</v>
      </c>
      <c r="C427">
        <v>2</v>
      </c>
      <c r="D427">
        <v>3001</v>
      </c>
      <c r="E427" t="str">
        <f t="shared" si="36"/>
        <v>2421023001</v>
      </c>
      <c r="F427">
        <v>24210</v>
      </c>
      <c r="G427">
        <v>2</v>
      </c>
      <c r="H427">
        <v>3</v>
      </c>
      <c r="I427">
        <v>1</v>
      </c>
      <c r="J427">
        <v>2</v>
      </c>
      <c r="K427">
        <v>17</v>
      </c>
      <c r="L427">
        <v>11</v>
      </c>
      <c r="M427">
        <v>170</v>
      </c>
      <c r="N427">
        <v>171</v>
      </c>
      <c r="O427">
        <v>9</v>
      </c>
      <c r="P427">
        <v>1530</v>
      </c>
      <c r="Q427">
        <v>4</v>
      </c>
      <c r="R427">
        <v>1</v>
      </c>
      <c r="S427">
        <v>9</v>
      </c>
      <c r="T427">
        <v>7</v>
      </c>
      <c r="U427">
        <v>13109</v>
      </c>
      <c r="V427">
        <v>5</v>
      </c>
      <c r="W427">
        <v>1</v>
      </c>
      <c r="X427">
        <v>11</v>
      </c>
      <c r="Y427">
        <v>8</v>
      </c>
      <c r="Z427">
        <v>2</v>
      </c>
      <c r="AA427">
        <v>2</v>
      </c>
      <c r="AB427">
        <v>24210</v>
      </c>
      <c r="AC427">
        <v>5</v>
      </c>
      <c r="AJ427" t="str">
        <f t="shared" si="37"/>
        <v>24210230017</v>
      </c>
      <c r="AK427">
        <v>0.89387068232200284</v>
      </c>
      <c r="AL427">
        <f>IF(AK427&lt;'Company Market Shares'!$E$4,1,IF(AND(AK427&gt;'Company Market Shares'!$E$4,AK427&lt;'Company Market Shares'!$E$5),2,IF(AND(AK427&gt;'Company Market Shares'!$E$5,AK427&lt;'Company Market Shares'!$E$6),3,IF(AND(AK427&gt;'Company Market Shares'!$E$6,AK427&lt;'Company Market Shares'!$E$7),4,5))))</f>
        <v>3</v>
      </c>
      <c r="AM427">
        <f>VLOOKUP($U427,'Zone Coordinates'!$D$2:$G$2058,2)</f>
        <v>35.641585200000002</v>
      </c>
      <c r="AN427">
        <f t="shared" si="38"/>
        <v>0.62206301237008166</v>
      </c>
      <c r="AO427">
        <f>VLOOKUP($U427,'Zone Coordinates'!$D$2:$G$2058,3)</f>
        <v>139.77364299999999</v>
      </c>
      <c r="AP427">
        <f t="shared" si="39"/>
        <v>2.4395102778571243</v>
      </c>
      <c r="AQ427">
        <f>VLOOKUP($AB427,'Zone Coordinates'!$D$2:$G$2058,2)</f>
        <v>34.953103300000002</v>
      </c>
      <c r="AR427">
        <f t="shared" si="40"/>
        <v>0.61004673637469531</v>
      </c>
      <c r="AS427">
        <f>VLOOKUP($AB427,'Zone Coordinates'!$D$2:$G$2058,3)</f>
        <v>136.49635129999999</v>
      </c>
      <c r="AT427">
        <f t="shared" si="41"/>
        <v>2.3823107471438418</v>
      </c>
    </row>
    <row r="428" spans="1:46" x14ac:dyDescent="0.25">
      <c r="A428">
        <v>1</v>
      </c>
      <c r="B428">
        <v>23215</v>
      </c>
      <c r="C428">
        <v>1</v>
      </c>
      <c r="D428">
        <v>1</v>
      </c>
      <c r="E428" t="str">
        <f t="shared" si="36"/>
        <v>2321511</v>
      </c>
      <c r="F428">
        <v>23215</v>
      </c>
      <c r="G428">
        <v>1</v>
      </c>
      <c r="H428">
        <v>2</v>
      </c>
      <c r="I428">
        <v>1</v>
      </c>
      <c r="J428">
        <v>1</v>
      </c>
      <c r="K428">
        <v>15</v>
      </c>
      <c r="L428">
        <v>1</v>
      </c>
      <c r="M428">
        <v>175</v>
      </c>
      <c r="N428">
        <v>161</v>
      </c>
      <c r="O428">
        <v>7</v>
      </c>
      <c r="P428">
        <v>1225</v>
      </c>
      <c r="Q428">
        <v>4</v>
      </c>
      <c r="R428">
        <v>1</v>
      </c>
      <c r="S428">
        <v>14</v>
      </c>
      <c r="T428">
        <v>4</v>
      </c>
      <c r="U428">
        <v>23215</v>
      </c>
      <c r="V428">
        <v>5</v>
      </c>
      <c r="AB428">
        <v>15204</v>
      </c>
      <c r="AC428">
        <v>5</v>
      </c>
      <c r="AD428">
        <v>1</v>
      </c>
      <c r="AE428">
        <v>8</v>
      </c>
      <c r="AF428">
        <v>16</v>
      </c>
      <c r="AG428">
        <v>3</v>
      </c>
      <c r="AI428">
        <v>2</v>
      </c>
      <c r="AJ428" t="str">
        <f t="shared" si="37"/>
        <v>23215117</v>
      </c>
      <c r="AK428">
        <v>0.41164572458614224</v>
      </c>
      <c r="AL428">
        <f>IF(AK428&lt;'Company Market Shares'!$E$4,1,IF(AND(AK428&gt;'Company Market Shares'!$E$4,AK428&lt;'Company Market Shares'!$E$5),2,IF(AND(AK428&gt;'Company Market Shares'!$E$5,AK428&lt;'Company Market Shares'!$E$6),3,IF(AND(AK428&gt;'Company Market Shares'!$E$6,AK428&lt;'Company Market Shares'!$E$7),4,5))))</f>
        <v>1</v>
      </c>
      <c r="AM428">
        <f>VLOOKUP($U428,'Zone Coordinates'!$D$2:$G$2058,2)</f>
        <v>35.424821999999999</v>
      </c>
      <c r="AN428">
        <f t="shared" si="38"/>
        <v>0.61827978083292268</v>
      </c>
      <c r="AO428">
        <f>VLOOKUP($U428,'Zone Coordinates'!$D$2:$G$2058,3)</f>
        <v>137.04999190000001</v>
      </c>
      <c r="AP428">
        <f t="shared" si="39"/>
        <v>2.3919735984865595</v>
      </c>
      <c r="AQ428">
        <f>VLOOKUP($AB428,'Zone Coordinates'!$D$2:$G$2058,2)</f>
        <v>37.6822078</v>
      </c>
      <c r="AR428">
        <f t="shared" si="40"/>
        <v>0.65767859553068886</v>
      </c>
      <c r="AS428">
        <f>VLOOKUP($AB428,'Zone Coordinates'!$D$2:$G$2058,3)</f>
        <v>139.29800800000001</v>
      </c>
      <c r="AT428">
        <f t="shared" si="41"/>
        <v>2.4312088810694013</v>
      </c>
    </row>
    <row r="429" spans="1:46" x14ac:dyDescent="0.25">
      <c r="A429">
        <v>1</v>
      </c>
      <c r="B429">
        <v>23203</v>
      </c>
      <c r="C429">
        <v>1</v>
      </c>
      <c r="D429">
        <v>164</v>
      </c>
      <c r="E429" t="str">
        <f t="shared" si="36"/>
        <v>232031164</v>
      </c>
      <c r="F429">
        <v>23203</v>
      </c>
      <c r="G429">
        <v>1</v>
      </c>
      <c r="H429">
        <v>1</v>
      </c>
      <c r="I429">
        <v>2</v>
      </c>
      <c r="J429">
        <v>1</v>
      </c>
      <c r="K429">
        <v>24</v>
      </c>
      <c r="L429">
        <v>1</v>
      </c>
      <c r="M429">
        <v>180</v>
      </c>
      <c r="N429">
        <v>183</v>
      </c>
      <c r="O429">
        <v>9</v>
      </c>
      <c r="P429">
        <v>1620</v>
      </c>
      <c r="Q429">
        <v>4</v>
      </c>
      <c r="R429">
        <v>1</v>
      </c>
      <c r="S429">
        <v>9</v>
      </c>
      <c r="T429">
        <v>7</v>
      </c>
      <c r="U429">
        <v>23203</v>
      </c>
      <c r="V429">
        <v>6</v>
      </c>
      <c r="AB429">
        <v>26107</v>
      </c>
      <c r="AC429">
        <v>6</v>
      </c>
      <c r="AD429">
        <v>1</v>
      </c>
      <c r="AF429">
        <v>8</v>
      </c>
      <c r="AG429">
        <v>2</v>
      </c>
      <c r="AI429">
        <v>1</v>
      </c>
      <c r="AJ429" t="str">
        <f t="shared" si="37"/>
        <v>2320311647</v>
      </c>
      <c r="AK429">
        <v>0.44899979891174169</v>
      </c>
      <c r="AL429">
        <f>IF(AK429&lt;'Company Market Shares'!$E$4,1,IF(AND(AK429&gt;'Company Market Shares'!$E$4,AK429&lt;'Company Market Shares'!$E$5),2,IF(AND(AK429&gt;'Company Market Shares'!$E$5,AK429&lt;'Company Market Shares'!$E$6),3,IF(AND(AK429&gt;'Company Market Shares'!$E$6,AK429&lt;'Company Market Shares'!$E$7),4,5))))</f>
        <v>1</v>
      </c>
      <c r="AM429">
        <f>VLOOKUP($U429,'Zone Coordinates'!$D$2:$G$2058,2)</f>
        <v>35.370100100000002</v>
      </c>
      <c r="AN429">
        <f t="shared" si="38"/>
        <v>0.6173247035049757</v>
      </c>
      <c r="AO429">
        <f>VLOOKUP($U429,'Zone Coordinates'!$D$2:$G$2058,3)</f>
        <v>136.87722289999999</v>
      </c>
      <c r="AP429">
        <f t="shared" si="39"/>
        <v>2.3889582105911811</v>
      </c>
      <c r="AQ429">
        <f>VLOOKUP($AB429,'Zone Coordinates'!$D$2:$G$2058,2)</f>
        <v>34.985966500000004</v>
      </c>
      <c r="AR429">
        <f t="shared" si="40"/>
        <v>0.61062030741743678</v>
      </c>
      <c r="AS429">
        <f>VLOOKUP($AB429,'Zone Coordinates'!$D$2:$G$2058,3)</f>
        <v>135.76796809999999</v>
      </c>
      <c r="AT429">
        <f t="shared" si="41"/>
        <v>2.36959806208763</v>
      </c>
    </row>
    <row r="430" spans="1:46" x14ac:dyDescent="0.25">
      <c r="A430">
        <v>1</v>
      </c>
      <c r="B430">
        <v>23215</v>
      </c>
      <c r="C430">
        <v>1</v>
      </c>
      <c r="D430">
        <v>1</v>
      </c>
      <c r="E430" t="str">
        <f t="shared" si="36"/>
        <v>2321511</v>
      </c>
      <c r="F430">
        <v>23215</v>
      </c>
      <c r="G430">
        <v>1</v>
      </c>
      <c r="H430">
        <v>2</v>
      </c>
      <c r="I430">
        <v>1</v>
      </c>
      <c r="J430">
        <v>3</v>
      </c>
      <c r="K430">
        <v>14</v>
      </c>
      <c r="L430">
        <v>7</v>
      </c>
      <c r="M430">
        <v>180</v>
      </c>
      <c r="Q430">
        <v>4</v>
      </c>
      <c r="R430">
        <v>1</v>
      </c>
      <c r="S430">
        <v>14</v>
      </c>
      <c r="T430">
        <v>4</v>
      </c>
      <c r="U430">
        <v>17207</v>
      </c>
      <c r="X430">
        <v>20</v>
      </c>
      <c r="Y430">
        <v>23</v>
      </c>
      <c r="Z430">
        <v>4</v>
      </c>
      <c r="AA430">
        <v>2</v>
      </c>
      <c r="AB430">
        <v>17210</v>
      </c>
      <c r="AD430">
        <v>2</v>
      </c>
      <c r="AE430">
        <v>20</v>
      </c>
      <c r="AF430">
        <v>23</v>
      </c>
      <c r="AG430">
        <v>4</v>
      </c>
      <c r="AI430">
        <v>2</v>
      </c>
      <c r="AJ430" t="str">
        <f t="shared" si="37"/>
        <v>23215117</v>
      </c>
      <c r="AK430">
        <v>0.94852303284348893</v>
      </c>
      <c r="AL430">
        <f>IF(AK430&lt;'Company Market Shares'!$E$4,1,IF(AND(AK430&gt;'Company Market Shares'!$E$4,AK430&lt;'Company Market Shares'!$E$5),2,IF(AND(AK430&gt;'Company Market Shares'!$E$5,AK430&lt;'Company Market Shares'!$E$6),3,IF(AND(AK430&gt;'Company Market Shares'!$E$6,AK430&lt;'Company Market Shares'!$E$7),4,5))))</f>
        <v>4</v>
      </c>
      <c r="AM430">
        <f>VLOOKUP($U430,'Zone Coordinates'!$D$2:$G$2058,2)</f>
        <v>36.967598199999998</v>
      </c>
      <c r="AN430">
        <f t="shared" si="38"/>
        <v>0.6452063051443292</v>
      </c>
      <c r="AO430">
        <f>VLOOKUP($U430,'Zone Coordinates'!$D$2:$G$2058,3)</f>
        <v>136.88573600000001</v>
      </c>
      <c r="AP430">
        <f t="shared" si="39"/>
        <v>2.3891067922157325</v>
      </c>
      <c r="AQ430">
        <f>VLOOKUP($AB430,'Zone Coordinates'!$D$2:$G$2058,2)</f>
        <v>36.567911700000003</v>
      </c>
      <c r="AR430">
        <f t="shared" si="40"/>
        <v>0.63823045974355697</v>
      </c>
      <c r="AS430">
        <f>VLOOKUP($AB430,'Zone Coordinates'!$D$2:$G$2058,3)</f>
        <v>136.85208460000001</v>
      </c>
      <c r="AT430">
        <f t="shared" si="41"/>
        <v>2.3885194644878274</v>
      </c>
    </row>
    <row r="431" spans="1:46" x14ac:dyDescent="0.25">
      <c r="A431">
        <v>1</v>
      </c>
      <c r="B431">
        <v>23215</v>
      </c>
      <c r="C431">
        <v>1</v>
      </c>
      <c r="D431">
        <v>1</v>
      </c>
      <c r="E431" t="str">
        <f t="shared" si="36"/>
        <v>2321511</v>
      </c>
      <c r="F431">
        <v>23215</v>
      </c>
      <c r="G431">
        <v>1</v>
      </c>
      <c r="H431">
        <v>2</v>
      </c>
      <c r="I431">
        <v>1</v>
      </c>
      <c r="J431">
        <v>3</v>
      </c>
      <c r="K431">
        <v>14</v>
      </c>
      <c r="L431">
        <v>1</v>
      </c>
      <c r="M431">
        <v>190</v>
      </c>
      <c r="Q431">
        <v>4</v>
      </c>
      <c r="R431">
        <v>1</v>
      </c>
      <c r="S431">
        <v>14</v>
      </c>
      <c r="T431">
        <v>4</v>
      </c>
      <c r="U431">
        <v>17207</v>
      </c>
      <c r="X431">
        <v>20</v>
      </c>
      <c r="Y431">
        <v>23</v>
      </c>
      <c r="Z431">
        <v>4</v>
      </c>
      <c r="AA431">
        <v>2</v>
      </c>
      <c r="AB431">
        <v>2411</v>
      </c>
      <c r="AD431">
        <v>2</v>
      </c>
      <c r="AE431">
        <v>20</v>
      </c>
      <c r="AF431">
        <v>23</v>
      </c>
      <c r="AG431">
        <v>4</v>
      </c>
      <c r="AI431">
        <v>2</v>
      </c>
      <c r="AJ431" t="str">
        <f t="shared" si="37"/>
        <v>23215117</v>
      </c>
      <c r="AK431">
        <v>0.42380214247115178</v>
      </c>
      <c r="AL431">
        <f>IF(AK431&lt;'Company Market Shares'!$E$4,1,IF(AND(AK431&gt;'Company Market Shares'!$E$4,AK431&lt;'Company Market Shares'!$E$5),2,IF(AND(AK431&gt;'Company Market Shares'!$E$5,AK431&lt;'Company Market Shares'!$E$6),3,IF(AND(AK431&gt;'Company Market Shares'!$E$6,AK431&lt;'Company Market Shares'!$E$7),4,5))))</f>
        <v>1</v>
      </c>
      <c r="AM431">
        <f>VLOOKUP($U431,'Zone Coordinates'!$D$2:$G$2058,2)</f>
        <v>36.967598199999998</v>
      </c>
      <c r="AN431">
        <f t="shared" si="38"/>
        <v>0.6452063051443292</v>
      </c>
      <c r="AO431">
        <f>VLOOKUP($U431,'Zone Coordinates'!$D$2:$G$2058,3)</f>
        <v>136.88573600000001</v>
      </c>
      <c r="AP431">
        <f t="shared" si="39"/>
        <v>2.3891067922157325</v>
      </c>
      <c r="AQ431">
        <f>VLOOKUP($AB431,'Zone Coordinates'!$D$2:$G$2058,2)</f>
        <v>41.132580099999998</v>
      </c>
      <c r="AR431">
        <f t="shared" si="40"/>
        <v>0.71789895258529834</v>
      </c>
      <c r="AS431">
        <f>VLOOKUP($AB431,'Zone Coordinates'!$D$2:$G$2058,3)</f>
        <v>141.40013049999999</v>
      </c>
      <c r="AT431">
        <f t="shared" si="41"/>
        <v>2.4678978399746558</v>
      </c>
    </row>
    <row r="432" spans="1:46" x14ac:dyDescent="0.25">
      <c r="A432">
        <v>1</v>
      </c>
      <c r="B432">
        <v>24210</v>
      </c>
      <c r="C432">
        <v>2</v>
      </c>
      <c r="D432">
        <v>3001</v>
      </c>
      <c r="E432" t="str">
        <f t="shared" si="36"/>
        <v>2421023001</v>
      </c>
      <c r="F432">
        <v>24210</v>
      </c>
      <c r="G432">
        <v>2</v>
      </c>
      <c r="H432">
        <v>3</v>
      </c>
      <c r="I432">
        <v>1</v>
      </c>
      <c r="J432">
        <v>1</v>
      </c>
      <c r="K432">
        <v>25</v>
      </c>
      <c r="L432">
        <v>11</v>
      </c>
      <c r="M432">
        <v>190</v>
      </c>
      <c r="N432">
        <v>150</v>
      </c>
      <c r="O432">
        <v>7</v>
      </c>
      <c r="P432">
        <v>1330</v>
      </c>
      <c r="Q432">
        <v>4</v>
      </c>
      <c r="R432">
        <v>1</v>
      </c>
      <c r="S432">
        <v>9</v>
      </c>
      <c r="T432">
        <v>7</v>
      </c>
      <c r="U432">
        <v>24210</v>
      </c>
      <c r="V432">
        <v>2</v>
      </c>
      <c r="AB432">
        <v>24207</v>
      </c>
      <c r="AC432">
        <v>2</v>
      </c>
      <c r="AD432">
        <v>1</v>
      </c>
      <c r="AE432">
        <v>11</v>
      </c>
      <c r="AF432">
        <v>8</v>
      </c>
      <c r="AG432">
        <v>2</v>
      </c>
      <c r="AI432">
        <v>3</v>
      </c>
      <c r="AJ432" t="str">
        <f t="shared" si="37"/>
        <v>24210230017</v>
      </c>
      <c r="AK432">
        <v>0.38208071564990931</v>
      </c>
      <c r="AL432">
        <f>IF(AK432&lt;'Company Market Shares'!$E$4,1,IF(AND(AK432&gt;'Company Market Shares'!$E$4,AK432&lt;'Company Market Shares'!$E$5),2,IF(AND(AK432&gt;'Company Market Shares'!$E$5,AK432&lt;'Company Market Shares'!$E$6),3,IF(AND(AK432&gt;'Company Market Shares'!$E$6,AK432&lt;'Company Market Shares'!$E$7),4,5))))</f>
        <v>1</v>
      </c>
      <c r="AM432">
        <f>VLOOKUP($U432,'Zone Coordinates'!$D$2:$G$2058,2)</f>
        <v>34.953103300000002</v>
      </c>
      <c r="AN432">
        <f t="shared" si="38"/>
        <v>0.61004673637469531</v>
      </c>
      <c r="AO432">
        <f>VLOOKUP($U432,'Zone Coordinates'!$D$2:$G$2058,3)</f>
        <v>136.49635129999999</v>
      </c>
      <c r="AP432">
        <f t="shared" si="39"/>
        <v>2.3823107471438418</v>
      </c>
      <c r="AQ432">
        <f>VLOOKUP($AB432,'Zone Coordinates'!$D$2:$G$2058,2)</f>
        <v>34.988331500000001</v>
      </c>
      <c r="AR432">
        <f t="shared" si="40"/>
        <v>0.61066158445424634</v>
      </c>
      <c r="AS432">
        <f>VLOOKUP($AB432,'Zone Coordinates'!$D$2:$G$2058,3)</f>
        <v>136.64256470000001</v>
      </c>
      <c r="AT432">
        <f t="shared" si="41"/>
        <v>2.3848626523843777</v>
      </c>
    </row>
    <row r="433" spans="1:46" x14ac:dyDescent="0.25">
      <c r="A433">
        <v>1</v>
      </c>
      <c r="B433">
        <v>21201</v>
      </c>
      <c r="C433">
        <v>1</v>
      </c>
      <c r="D433">
        <v>54</v>
      </c>
      <c r="E433" t="str">
        <f t="shared" si="36"/>
        <v>21201154</v>
      </c>
      <c r="F433">
        <v>21201</v>
      </c>
      <c r="G433">
        <v>1</v>
      </c>
      <c r="H433">
        <v>1</v>
      </c>
      <c r="I433">
        <v>1</v>
      </c>
      <c r="J433">
        <v>2</v>
      </c>
      <c r="K433">
        <v>5</v>
      </c>
      <c r="L433">
        <v>3</v>
      </c>
      <c r="M433">
        <v>200</v>
      </c>
      <c r="N433">
        <v>165</v>
      </c>
      <c r="O433">
        <v>9</v>
      </c>
      <c r="P433">
        <v>1800</v>
      </c>
      <c r="Q433">
        <v>3</v>
      </c>
      <c r="R433">
        <v>1</v>
      </c>
      <c r="S433">
        <v>8</v>
      </c>
      <c r="T433">
        <v>7</v>
      </c>
      <c r="U433">
        <v>23105</v>
      </c>
      <c r="V433">
        <v>4</v>
      </c>
      <c r="W433">
        <v>2</v>
      </c>
      <c r="X433">
        <v>11</v>
      </c>
      <c r="Y433">
        <v>8</v>
      </c>
      <c r="Z433">
        <v>2</v>
      </c>
      <c r="AA433">
        <v>1</v>
      </c>
      <c r="AB433">
        <v>21201</v>
      </c>
      <c r="AC433">
        <v>4</v>
      </c>
      <c r="AJ433" t="str">
        <f t="shared" si="37"/>
        <v>212011547</v>
      </c>
      <c r="AK433">
        <v>0.96417131254463651</v>
      </c>
      <c r="AL433">
        <f>IF(AK433&lt;'Company Market Shares'!$E$4,1,IF(AND(AK433&gt;'Company Market Shares'!$E$4,AK433&lt;'Company Market Shares'!$E$5),2,IF(AND(AK433&gt;'Company Market Shares'!$E$5,AK433&lt;'Company Market Shares'!$E$6),3,IF(AND(AK433&gt;'Company Market Shares'!$E$6,AK433&lt;'Company Market Shares'!$E$7),4,5))))</f>
        <v>4</v>
      </c>
      <c r="AM433">
        <f>VLOOKUP($U433,'Zone Coordinates'!$D$2:$G$2058,2)</f>
        <v>35.191659999999999</v>
      </c>
      <c r="AN433">
        <f t="shared" si="38"/>
        <v>0.61421033624238763</v>
      </c>
      <c r="AO433">
        <f>VLOOKUP($U433,'Zone Coordinates'!$D$2:$G$2058,3)</f>
        <v>136.8930234</v>
      </c>
      <c r="AP433">
        <f t="shared" si="39"/>
        <v>2.3892339813396428</v>
      </c>
      <c r="AQ433">
        <f>VLOOKUP($AB433,'Zone Coordinates'!$D$2:$G$2058,2)</f>
        <v>35.543131000000002</v>
      </c>
      <c r="AR433">
        <f t="shared" si="40"/>
        <v>0.62034466241766473</v>
      </c>
      <c r="AS433">
        <f>VLOOKUP($AB433,'Zone Coordinates'!$D$2:$G$2058,3)</f>
        <v>136.8861857</v>
      </c>
      <c r="AT433">
        <f t="shared" si="41"/>
        <v>2.3891146409613788</v>
      </c>
    </row>
    <row r="434" spans="1:46" x14ac:dyDescent="0.25">
      <c r="A434">
        <v>1</v>
      </c>
      <c r="B434">
        <v>21201</v>
      </c>
      <c r="C434">
        <v>1</v>
      </c>
      <c r="D434">
        <v>111</v>
      </c>
      <c r="E434" t="str">
        <f t="shared" si="36"/>
        <v>212011111</v>
      </c>
      <c r="F434">
        <v>21201</v>
      </c>
      <c r="G434">
        <v>1</v>
      </c>
      <c r="H434">
        <v>3</v>
      </c>
      <c r="I434">
        <v>1</v>
      </c>
      <c r="J434">
        <v>3</v>
      </c>
      <c r="K434">
        <v>25</v>
      </c>
      <c r="L434">
        <v>23</v>
      </c>
      <c r="M434">
        <v>200</v>
      </c>
      <c r="Q434">
        <v>4</v>
      </c>
      <c r="R434">
        <v>1</v>
      </c>
      <c r="S434">
        <v>5</v>
      </c>
      <c r="T434">
        <v>6</v>
      </c>
      <c r="U434">
        <v>21401</v>
      </c>
      <c r="V434">
        <v>4</v>
      </c>
      <c r="W434">
        <v>1</v>
      </c>
      <c r="X434">
        <v>4</v>
      </c>
      <c r="Y434">
        <v>2</v>
      </c>
      <c r="Z434">
        <v>1</v>
      </c>
      <c r="AA434">
        <v>3</v>
      </c>
      <c r="AB434">
        <v>23106</v>
      </c>
      <c r="AC434">
        <v>4</v>
      </c>
      <c r="AD434">
        <v>1</v>
      </c>
      <c r="AE434">
        <v>4</v>
      </c>
      <c r="AF434">
        <v>6</v>
      </c>
      <c r="AG434">
        <v>1</v>
      </c>
      <c r="AI434">
        <v>3</v>
      </c>
      <c r="AJ434" t="str">
        <f t="shared" si="37"/>
        <v>2120111117</v>
      </c>
      <c r="AK434">
        <v>0.37694922643822948</v>
      </c>
      <c r="AL434">
        <f>IF(AK434&lt;'Company Market Shares'!$E$4,1,IF(AND(AK434&gt;'Company Market Shares'!$E$4,AK434&lt;'Company Market Shares'!$E$5),2,IF(AND(AK434&gt;'Company Market Shares'!$E$5,AK434&lt;'Company Market Shares'!$E$6),3,IF(AND(AK434&gt;'Company Market Shares'!$E$6,AK434&lt;'Company Market Shares'!$E$7),4,5))))</f>
        <v>1</v>
      </c>
      <c r="AM434">
        <f>VLOOKUP($U434,'Zone Coordinates'!$D$2:$G$2058,2)</f>
        <v>35.795384200000001</v>
      </c>
      <c r="AN434">
        <f t="shared" si="38"/>
        <v>0.62474731130635641</v>
      </c>
      <c r="AO434">
        <f>VLOOKUP($U434,'Zone Coordinates'!$D$2:$G$2058,3)</f>
        <v>136.65368470000001</v>
      </c>
      <c r="AP434">
        <f t="shared" si="39"/>
        <v>2.3850567329971999</v>
      </c>
      <c r="AQ434">
        <f>VLOOKUP($AB434,'Zone Coordinates'!$D$2:$G$2058,2)</f>
        <v>35.187503599999999</v>
      </c>
      <c r="AR434">
        <f t="shared" si="40"/>
        <v>0.61413779337735774</v>
      </c>
      <c r="AS434">
        <f>VLOOKUP($AB434,'Zone Coordinates'!$D$2:$G$2058,3)</f>
        <v>136.92979410000001</v>
      </c>
      <c r="AT434">
        <f t="shared" si="41"/>
        <v>2.3898757511229056</v>
      </c>
    </row>
    <row r="435" spans="1:46" x14ac:dyDescent="0.25">
      <c r="A435">
        <v>1</v>
      </c>
      <c r="B435">
        <v>21204</v>
      </c>
      <c r="C435">
        <v>1</v>
      </c>
      <c r="D435">
        <v>48</v>
      </c>
      <c r="E435" t="str">
        <f t="shared" si="36"/>
        <v>21204148</v>
      </c>
      <c r="F435">
        <v>21204</v>
      </c>
      <c r="G435">
        <v>1</v>
      </c>
      <c r="H435">
        <v>1</v>
      </c>
      <c r="I435">
        <v>1</v>
      </c>
      <c r="J435">
        <v>2</v>
      </c>
      <c r="K435">
        <v>1</v>
      </c>
      <c r="L435">
        <v>1</v>
      </c>
      <c r="M435">
        <v>200</v>
      </c>
      <c r="N435">
        <v>165</v>
      </c>
      <c r="O435">
        <v>9</v>
      </c>
      <c r="P435">
        <v>1800</v>
      </c>
      <c r="Q435">
        <v>4</v>
      </c>
      <c r="R435">
        <v>1</v>
      </c>
      <c r="S435">
        <v>20</v>
      </c>
      <c r="T435">
        <v>9</v>
      </c>
      <c r="U435">
        <v>21204</v>
      </c>
      <c r="V435">
        <v>1</v>
      </c>
      <c r="W435">
        <v>1</v>
      </c>
      <c r="X435">
        <v>15</v>
      </c>
      <c r="Y435">
        <v>17</v>
      </c>
      <c r="Z435">
        <v>3</v>
      </c>
      <c r="AA435">
        <v>4</v>
      </c>
      <c r="AB435">
        <v>21204</v>
      </c>
      <c r="AC435">
        <v>1</v>
      </c>
      <c r="AJ435" t="str">
        <f t="shared" si="37"/>
        <v>212041487</v>
      </c>
      <c r="AK435">
        <v>0.19160459397665519</v>
      </c>
      <c r="AL435">
        <f>IF(AK435&lt;'Company Market Shares'!$E$4,1,IF(AND(AK435&gt;'Company Market Shares'!$E$4,AK435&lt;'Company Market Shares'!$E$5),2,IF(AND(AK435&gt;'Company Market Shares'!$E$5,AK435&lt;'Company Market Shares'!$E$6),3,IF(AND(AK435&gt;'Company Market Shares'!$E$6,AK435&lt;'Company Market Shares'!$E$7),4,5))))</f>
        <v>1</v>
      </c>
      <c r="AM435">
        <f>VLOOKUP($U435,'Zone Coordinates'!$D$2:$G$2058,2)</f>
        <v>35.403085900000001</v>
      </c>
      <c r="AN435">
        <f t="shared" si="38"/>
        <v>0.61790041432137999</v>
      </c>
      <c r="AO435">
        <f>VLOOKUP($U435,'Zone Coordinates'!$D$2:$G$2058,3)</f>
        <v>137.18655860000001</v>
      </c>
      <c r="AP435">
        <f t="shared" si="39"/>
        <v>2.3943571370501426</v>
      </c>
      <c r="AQ435">
        <f>VLOOKUP($AB435,'Zone Coordinates'!$D$2:$G$2058,2)</f>
        <v>35.403085900000001</v>
      </c>
      <c r="AR435">
        <f t="shared" si="40"/>
        <v>0.61790041432137999</v>
      </c>
      <c r="AS435">
        <f>VLOOKUP($AB435,'Zone Coordinates'!$D$2:$G$2058,3)</f>
        <v>137.18655860000001</v>
      </c>
      <c r="AT435">
        <f t="shared" si="41"/>
        <v>2.3943571370501426</v>
      </c>
    </row>
    <row r="436" spans="1:46" x14ac:dyDescent="0.25">
      <c r="A436">
        <v>1</v>
      </c>
      <c r="B436">
        <v>21218</v>
      </c>
      <c r="C436">
        <v>1</v>
      </c>
      <c r="D436">
        <v>11</v>
      </c>
      <c r="E436" t="str">
        <f t="shared" si="36"/>
        <v>21218111</v>
      </c>
      <c r="F436">
        <v>21218</v>
      </c>
      <c r="G436">
        <v>1</v>
      </c>
      <c r="H436">
        <v>3</v>
      </c>
      <c r="I436">
        <v>1</v>
      </c>
      <c r="J436">
        <v>1</v>
      </c>
      <c r="K436">
        <v>25</v>
      </c>
      <c r="L436">
        <v>1</v>
      </c>
      <c r="M436">
        <v>200</v>
      </c>
      <c r="N436">
        <v>260</v>
      </c>
      <c r="O436">
        <v>10</v>
      </c>
      <c r="P436">
        <v>2000</v>
      </c>
      <c r="Q436">
        <v>4</v>
      </c>
      <c r="R436">
        <v>1</v>
      </c>
      <c r="S436">
        <v>8</v>
      </c>
      <c r="T436">
        <v>7</v>
      </c>
      <c r="U436">
        <v>21218</v>
      </c>
      <c r="V436">
        <v>4</v>
      </c>
      <c r="AB436">
        <v>23102</v>
      </c>
      <c r="AC436">
        <v>4</v>
      </c>
      <c r="AD436">
        <v>1</v>
      </c>
      <c r="AE436">
        <v>12</v>
      </c>
      <c r="AF436">
        <v>4</v>
      </c>
      <c r="AG436">
        <v>1</v>
      </c>
      <c r="AI436">
        <v>3</v>
      </c>
      <c r="AJ436" t="str">
        <f t="shared" si="37"/>
        <v>212181117</v>
      </c>
      <c r="AK436">
        <v>9.4475234277827558E-2</v>
      </c>
      <c r="AL436">
        <f>IF(AK436&lt;'Company Market Shares'!$E$4,1,IF(AND(AK436&gt;'Company Market Shares'!$E$4,AK436&lt;'Company Market Shares'!$E$5),2,IF(AND(AK436&gt;'Company Market Shares'!$E$5,AK436&lt;'Company Market Shares'!$E$6),3,IF(AND(AK436&gt;'Company Market Shares'!$E$6,AK436&lt;'Company Market Shares'!$E$7),4,5))))</f>
        <v>1</v>
      </c>
      <c r="AM436">
        <f>VLOOKUP($U436,'Zone Coordinates'!$D$2:$G$2058,2)</f>
        <v>35.8072315</v>
      </c>
      <c r="AN436">
        <f t="shared" si="38"/>
        <v>0.62495408569882793</v>
      </c>
      <c r="AO436">
        <f>VLOOKUP($U436,'Zone Coordinates'!$D$2:$G$2058,3)</f>
        <v>136.69880900000001</v>
      </c>
      <c r="AP436">
        <f t="shared" si="39"/>
        <v>2.3858443006048571</v>
      </c>
      <c r="AQ436">
        <f>VLOOKUP($AB436,'Zone Coordinates'!$D$2:$G$2058,2)</f>
        <v>35.199319600000003</v>
      </c>
      <c r="AR436">
        <f t="shared" si="40"/>
        <v>0.61434402148177347</v>
      </c>
      <c r="AS436">
        <f>VLOOKUP($AB436,'Zone Coordinates'!$D$2:$G$2058,3)</f>
        <v>136.96582419999999</v>
      </c>
      <c r="AT436">
        <f t="shared" si="41"/>
        <v>2.3905045949977284</v>
      </c>
    </row>
    <row r="437" spans="1:46" x14ac:dyDescent="0.25">
      <c r="A437">
        <v>1</v>
      </c>
      <c r="B437">
        <v>21218</v>
      </c>
      <c r="C437">
        <v>1</v>
      </c>
      <c r="D437">
        <v>11</v>
      </c>
      <c r="E437" t="str">
        <f t="shared" si="36"/>
        <v>21218111</v>
      </c>
      <c r="F437">
        <v>21218</v>
      </c>
      <c r="G437">
        <v>1</v>
      </c>
      <c r="H437">
        <v>3</v>
      </c>
      <c r="I437">
        <v>1</v>
      </c>
      <c r="J437">
        <v>1</v>
      </c>
      <c r="K437">
        <v>25</v>
      </c>
      <c r="L437">
        <v>2</v>
      </c>
      <c r="M437">
        <v>200</v>
      </c>
      <c r="N437">
        <v>260</v>
      </c>
      <c r="O437">
        <v>10</v>
      </c>
      <c r="P437">
        <v>2000</v>
      </c>
      <c r="Q437">
        <v>4</v>
      </c>
      <c r="R437">
        <v>1</v>
      </c>
      <c r="S437">
        <v>8</v>
      </c>
      <c r="T437">
        <v>7</v>
      </c>
      <c r="U437">
        <v>21218</v>
      </c>
      <c r="V437">
        <v>4</v>
      </c>
      <c r="AB437">
        <v>24202</v>
      </c>
      <c r="AC437">
        <v>4</v>
      </c>
      <c r="AD437">
        <v>1</v>
      </c>
      <c r="AE437">
        <v>12</v>
      </c>
      <c r="AF437">
        <v>4</v>
      </c>
      <c r="AG437">
        <v>1</v>
      </c>
      <c r="AI437">
        <v>3</v>
      </c>
      <c r="AJ437" t="str">
        <f t="shared" si="37"/>
        <v>212181117</v>
      </c>
      <c r="AK437">
        <v>0.55579964811715499</v>
      </c>
      <c r="AL437">
        <f>IF(AK437&lt;'Company Market Shares'!$E$4,1,IF(AND(AK437&gt;'Company Market Shares'!$E$4,AK437&lt;'Company Market Shares'!$E$5),2,IF(AND(AK437&gt;'Company Market Shares'!$E$5,AK437&lt;'Company Market Shares'!$E$6),3,IF(AND(AK437&gt;'Company Market Shares'!$E$6,AK437&lt;'Company Market Shares'!$E$7),4,5))))</f>
        <v>2</v>
      </c>
      <c r="AM437">
        <f>VLOOKUP($U437,'Zone Coordinates'!$D$2:$G$2058,2)</f>
        <v>35.8072315</v>
      </c>
      <c r="AN437">
        <f t="shared" si="38"/>
        <v>0.62495408569882793</v>
      </c>
      <c r="AO437">
        <f>VLOOKUP($U437,'Zone Coordinates'!$D$2:$G$2058,3)</f>
        <v>136.69880900000001</v>
      </c>
      <c r="AP437">
        <f t="shared" si="39"/>
        <v>2.3858443006048571</v>
      </c>
      <c r="AQ437">
        <f>VLOOKUP($AB437,'Zone Coordinates'!$D$2:$G$2058,2)</f>
        <v>35.071916299999998</v>
      </c>
      <c r="AR437">
        <f t="shared" si="40"/>
        <v>0.61212041441886733</v>
      </c>
      <c r="AS437">
        <f>VLOOKUP($AB437,'Zone Coordinates'!$D$2:$G$2058,3)</f>
        <v>136.67770530000001</v>
      </c>
      <c r="AT437">
        <f t="shared" si="41"/>
        <v>2.3854759715555045</v>
      </c>
    </row>
    <row r="438" spans="1:46" x14ac:dyDescent="0.25">
      <c r="A438">
        <v>1</v>
      </c>
      <c r="B438">
        <v>21218</v>
      </c>
      <c r="C438">
        <v>1</v>
      </c>
      <c r="D438">
        <v>11</v>
      </c>
      <c r="E438" t="str">
        <f t="shared" si="36"/>
        <v>21218111</v>
      </c>
      <c r="F438">
        <v>21218</v>
      </c>
      <c r="G438">
        <v>1</v>
      </c>
      <c r="H438">
        <v>3</v>
      </c>
      <c r="I438">
        <v>1</v>
      </c>
      <c r="J438">
        <v>1</v>
      </c>
      <c r="K438">
        <v>25</v>
      </c>
      <c r="L438">
        <v>3</v>
      </c>
      <c r="M438">
        <v>200</v>
      </c>
      <c r="N438">
        <v>260</v>
      </c>
      <c r="O438">
        <v>10</v>
      </c>
      <c r="P438">
        <v>2000</v>
      </c>
      <c r="Q438">
        <v>4</v>
      </c>
      <c r="R438">
        <v>1</v>
      </c>
      <c r="S438">
        <v>8</v>
      </c>
      <c r="T438">
        <v>7</v>
      </c>
      <c r="U438">
        <v>21218</v>
      </c>
      <c r="V438">
        <v>4</v>
      </c>
      <c r="AB438">
        <v>24203</v>
      </c>
      <c r="AC438">
        <v>4</v>
      </c>
      <c r="AD438">
        <v>1</v>
      </c>
      <c r="AE438">
        <v>12</v>
      </c>
      <c r="AF438">
        <v>4</v>
      </c>
      <c r="AG438">
        <v>1</v>
      </c>
      <c r="AI438">
        <v>3</v>
      </c>
      <c r="AJ438" t="str">
        <f t="shared" si="37"/>
        <v>212181117</v>
      </c>
      <c r="AK438">
        <v>0.30581270463569965</v>
      </c>
      <c r="AL438">
        <f>IF(AK438&lt;'Company Market Shares'!$E$4,1,IF(AND(AK438&gt;'Company Market Shares'!$E$4,AK438&lt;'Company Market Shares'!$E$5),2,IF(AND(AK438&gt;'Company Market Shares'!$E$5,AK438&lt;'Company Market Shares'!$E$6),3,IF(AND(AK438&gt;'Company Market Shares'!$E$6,AK438&lt;'Company Market Shares'!$E$7),4,5))))</f>
        <v>1</v>
      </c>
      <c r="AM438">
        <f>VLOOKUP($U438,'Zone Coordinates'!$D$2:$G$2058,2)</f>
        <v>35.8072315</v>
      </c>
      <c r="AN438">
        <f t="shared" si="38"/>
        <v>0.62495408569882793</v>
      </c>
      <c r="AO438">
        <f>VLOOKUP($U438,'Zone Coordinates'!$D$2:$G$2058,3)</f>
        <v>136.69880900000001</v>
      </c>
      <c r="AP438">
        <f t="shared" si="39"/>
        <v>2.3858443006048571</v>
      </c>
      <c r="AQ438">
        <f>VLOOKUP($AB438,'Zone Coordinates'!$D$2:$G$2058,2)</f>
        <v>34.566524000000001</v>
      </c>
      <c r="AR438">
        <f t="shared" si="40"/>
        <v>0.60329965476964043</v>
      </c>
      <c r="AS438">
        <f>VLOOKUP($AB438,'Zone Coordinates'!$D$2:$G$2058,3)</f>
        <v>136.81770940000001</v>
      </c>
      <c r="AT438">
        <f t="shared" si="41"/>
        <v>2.387919504066796</v>
      </c>
    </row>
    <row r="439" spans="1:46" x14ac:dyDescent="0.25">
      <c r="A439">
        <v>1</v>
      </c>
      <c r="B439">
        <v>21218</v>
      </c>
      <c r="C439">
        <v>1</v>
      </c>
      <c r="D439">
        <v>11</v>
      </c>
      <c r="E439" t="str">
        <f t="shared" si="36"/>
        <v>21218111</v>
      </c>
      <c r="F439">
        <v>21218</v>
      </c>
      <c r="G439">
        <v>1</v>
      </c>
      <c r="H439">
        <v>3</v>
      </c>
      <c r="I439">
        <v>1</v>
      </c>
      <c r="J439">
        <v>1</v>
      </c>
      <c r="K439">
        <v>25</v>
      </c>
      <c r="L439">
        <v>4</v>
      </c>
      <c r="M439">
        <v>200</v>
      </c>
      <c r="N439">
        <v>260</v>
      </c>
      <c r="O439">
        <v>10</v>
      </c>
      <c r="P439">
        <v>2000</v>
      </c>
      <c r="Q439">
        <v>4</v>
      </c>
      <c r="R439">
        <v>1</v>
      </c>
      <c r="S439">
        <v>8</v>
      </c>
      <c r="T439">
        <v>7</v>
      </c>
      <c r="U439">
        <v>21218</v>
      </c>
      <c r="V439">
        <v>3</v>
      </c>
      <c r="AB439">
        <v>21213</v>
      </c>
      <c r="AC439">
        <v>3</v>
      </c>
      <c r="AD439">
        <v>1</v>
      </c>
      <c r="AE439">
        <v>12</v>
      </c>
      <c r="AF439">
        <v>4</v>
      </c>
      <c r="AG439">
        <v>1</v>
      </c>
      <c r="AI439">
        <v>3</v>
      </c>
      <c r="AJ439" t="str">
        <f t="shared" si="37"/>
        <v>212181117</v>
      </c>
      <c r="AK439">
        <v>0.66173839374214127</v>
      </c>
      <c r="AL439">
        <f>IF(AK439&lt;'Company Market Shares'!$E$4,1,IF(AND(AK439&gt;'Company Market Shares'!$E$4,AK439&lt;'Company Market Shares'!$E$5),2,IF(AND(AK439&gt;'Company Market Shares'!$E$5,AK439&lt;'Company Market Shares'!$E$6),3,IF(AND(AK439&gt;'Company Market Shares'!$E$6,AK439&lt;'Company Market Shares'!$E$7),4,5))))</f>
        <v>2</v>
      </c>
      <c r="AM439">
        <f>VLOOKUP($U439,'Zone Coordinates'!$D$2:$G$2058,2)</f>
        <v>35.8072315</v>
      </c>
      <c r="AN439">
        <f t="shared" si="38"/>
        <v>0.62495408569882793</v>
      </c>
      <c r="AO439">
        <f>VLOOKUP($U439,'Zone Coordinates'!$D$2:$G$2058,3)</f>
        <v>136.69880900000001</v>
      </c>
      <c r="AP439">
        <f t="shared" si="39"/>
        <v>2.3858443006048571</v>
      </c>
      <c r="AQ439">
        <f>VLOOKUP($AB439,'Zone Coordinates'!$D$2:$G$2058,2)</f>
        <v>35.446760400000002</v>
      </c>
      <c r="AR439">
        <f t="shared" si="40"/>
        <v>0.61866267814554221</v>
      </c>
      <c r="AS439">
        <f>VLOOKUP($AB439,'Zone Coordinates'!$D$2:$G$2058,3)</f>
        <v>136.96289340000001</v>
      </c>
      <c r="AT439">
        <f t="shared" si="41"/>
        <v>2.3904534428880111</v>
      </c>
    </row>
    <row r="440" spans="1:46" x14ac:dyDescent="0.25">
      <c r="A440">
        <v>1</v>
      </c>
      <c r="B440">
        <v>21218</v>
      </c>
      <c r="C440">
        <v>1</v>
      </c>
      <c r="D440">
        <v>11</v>
      </c>
      <c r="E440" t="str">
        <f t="shared" si="36"/>
        <v>21218111</v>
      </c>
      <c r="F440">
        <v>21218</v>
      </c>
      <c r="G440">
        <v>1</v>
      </c>
      <c r="H440">
        <v>3</v>
      </c>
      <c r="I440">
        <v>1</v>
      </c>
      <c r="J440">
        <v>1</v>
      </c>
      <c r="K440">
        <v>25</v>
      </c>
      <c r="L440">
        <v>5</v>
      </c>
      <c r="M440">
        <v>200</v>
      </c>
      <c r="N440">
        <v>260</v>
      </c>
      <c r="O440">
        <v>10</v>
      </c>
      <c r="P440">
        <v>2000</v>
      </c>
      <c r="Q440">
        <v>4</v>
      </c>
      <c r="R440">
        <v>1</v>
      </c>
      <c r="S440">
        <v>8</v>
      </c>
      <c r="T440">
        <v>7</v>
      </c>
      <c r="U440">
        <v>21218</v>
      </c>
      <c r="V440">
        <v>3</v>
      </c>
      <c r="AB440">
        <v>21212</v>
      </c>
      <c r="AC440">
        <v>3</v>
      </c>
      <c r="AD440">
        <v>1</v>
      </c>
      <c r="AE440">
        <v>12</v>
      </c>
      <c r="AF440">
        <v>4</v>
      </c>
      <c r="AG440">
        <v>1</v>
      </c>
      <c r="AI440">
        <v>3</v>
      </c>
      <c r="AJ440" t="str">
        <f t="shared" si="37"/>
        <v>212181117</v>
      </c>
      <c r="AK440">
        <v>0.55332347000917426</v>
      </c>
      <c r="AL440">
        <f>IF(AK440&lt;'Company Market Shares'!$E$4,1,IF(AND(AK440&gt;'Company Market Shares'!$E$4,AK440&lt;'Company Market Shares'!$E$5),2,IF(AND(AK440&gt;'Company Market Shares'!$E$5,AK440&lt;'Company Market Shares'!$E$6),3,IF(AND(AK440&gt;'Company Market Shares'!$E$6,AK440&lt;'Company Market Shares'!$E$7),4,5))))</f>
        <v>2</v>
      </c>
      <c r="AM440">
        <f>VLOOKUP($U440,'Zone Coordinates'!$D$2:$G$2058,2)</f>
        <v>35.8072315</v>
      </c>
      <c r="AN440">
        <f t="shared" si="38"/>
        <v>0.62495408569882793</v>
      </c>
      <c r="AO440">
        <f>VLOOKUP($U440,'Zone Coordinates'!$D$2:$G$2058,3)</f>
        <v>136.69880900000001</v>
      </c>
      <c r="AP440">
        <f t="shared" si="39"/>
        <v>2.3858443006048571</v>
      </c>
      <c r="AQ440">
        <f>VLOOKUP($AB440,'Zone Coordinates'!$D$2:$G$2058,2)</f>
        <v>35.403479799999999</v>
      </c>
      <c r="AR440">
        <f t="shared" si="40"/>
        <v>0.61790728917330351</v>
      </c>
      <c r="AS440">
        <f>VLOOKUP($AB440,'Zone Coordinates'!$D$2:$G$2058,3)</f>
        <v>137.28042350000001</v>
      </c>
      <c r="AT440">
        <f t="shared" si="41"/>
        <v>2.3959953886071981</v>
      </c>
    </row>
    <row r="441" spans="1:46" x14ac:dyDescent="0.25">
      <c r="A441">
        <v>1</v>
      </c>
      <c r="B441">
        <v>21218</v>
      </c>
      <c r="C441">
        <v>1</v>
      </c>
      <c r="D441">
        <v>11</v>
      </c>
      <c r="E441" t="str">
        <f t="shared" si="36"/>
        <v>21218111</v>
      </c>
      <c r="F441">
        <v>21218</v>
      </c>
      <c r="G441">
        <v>1</v>
      </c>
      <c r="H441">
        <v>3</v>
      </c>
      <c r="I441">
        <v>1</v>
      </c>
      <c r="J441">
        <v>1</v>
      </c>
      <c r="K441">
        <v>25</v>
      </c>
      <c r="L441">
        <v>6</v>
      </c>
      <c r="M441">
        <v>200</v>
      </c>
      <c r="N441">
        <v>260</v>
      </c>
      <c r="O441">
        <v>10</v>
      </c>
      <c r="P441">
        <v>2000</v>
      </c>
      <c r="Q441">
        <v>4</v>
      </c>
      <c r="R441">
        <v>1</v>
      </c>
      <c r="S441">
        <v>8</v>
      </c>
      <c r="T441">
        <v>7</v>
      </c>
      <c r="U441">
        <v>21218</v>
      </c>
      <c r="V441">
        <v>4</v>
      </c>
      <c r="AB441">
        <v>23212</v>
      </c>
      <c r="AC441">
        <v>4</v>
      </c>
      <c r="AD441">
        <v>1</v>
      </c>
      <c r="AE441">
        <v>12</v>
      </c>
      <c r="AF441">
        <v>4</v>
      </c>
      <c r="AG441">
        <v>1</v>
      </c>
      <c r="AI441">
        <v>3</v>
      </c>
      <c r="AJ441" t="str">
        <f t="shared" si="37"/>
        <v>212181117</v>
      </c>
      <c r="AK441">
        <v>0.59985987151974229</v>
      </c>
      <c r="AL441">
        <f>IF(AK441&lt;'Company Market Shares'!$E$4,1,IF(AND(AK441&gt;'Company Market Shares'!$E$4,AK441&lt;'Company Market Shares'!$E$5),2,IF(AND(AK441&gt;'Company Market Shares'!$E$5,AK441&lt;'Company Market Shares'!$E$6),3,IF(AND(AK441&gt;'Company Market Shares'!$E$6,AK441&lt;'Company Market Shares'!$E$7),4,5))))</f>
        <v>2</v>
      </c>
      <c r="AM441">
        <f>VLOOKUP($U441,'Zone Coordinates'!$D$2:$G$2058,2)</f>
        <v>35.8072315</v>
      </c>
      <c r="AN441">
        <f t="shared" si="38"/>
        <v>0.62495408569882793</v>
      </c>
      <c r="AO441">
        <f>VLOOKUP($U441,'Zone Coordinates'!$D$2:$G$2058,3)</f>
        <v>136.69880900000001</v>
      </c>
      <c r="AP441">
        <f t="shared" si="39"/>
        <v>2.3858443006048571</v>
      </c>
      <c r="AQ441">
        <f>VLOOKUP($AB441,'Zone Coordinates'!$D$2:$G$2058,2)</f>
        <v>35.011158199999997</v>
      </c>
      <c r="AR441">
        <f t="shared" si="40"/>
        <v>0.61105998552661134</v>
      </c>
      <c r="AS441">
        <f>VLOOKUP($AB441,'Zone Coordinates'!$D$2:$G$2058,3)</f>
        <v>137.12644879999999</v>
      </c>
      <c r="AT441">
        <f t="shared" si="41"/>
        <v>2.3933080231274269</v>
      </c>
    </row>
    <row r="442" spans="1:46" x14ac:dyDescent="0.25">
      <c r="A442">
        <v>1</v>
      </c>
      <c r="B442">
        <v>21218</v>
      </c>
      <c r="C442">
        <v>1</v>
      </c>
      <c r="D442">
        <v>11</v>
      </c>
      <c r="E442" t="str">
        <f t="shared" si="36"/>
        <v>21218111</v>
      </c>
      <c r="F442">
        <v>21218</v>
      </c>
      <c r="G442">
        <v>1</v>
      </c>
      <c r="H442">
        <v>3</v>
      </c>
      <c r="I442">
        <v>1</v>
      </c>
      <c r="J442">
        <v>1</v>
      </c>
      <c r="K442">
        <v>25</v>
      </c>
      <c r="L442">
        <v>7</v>
      </c>
      <c r="M442">
        <v>200</v>
      </c>
      <c r="N442">
        <v>260</v>
      </c>
      <c r="O442">
        <v>10</v>
      </c>
      <c r="P442">
        <v>2000</v>
      </c>
      <c r="Q442">
        <v>4</v>
      </c>
      <c r="R442">
        <v>1</v>
      </c>
      <c r="S442">
        <v>8</v>
      </c>
      <c r="T442">
        <v>7</v>
      </c>
      <c r="U442">
        <v>21218</v>
      </c>
      <c r="V442">
        <v>4</v>
      </c>
      <c r="AB442">
        <v>23111</v>
      </c>
      <c r="AC442">
        <v>4</v>
      </c>
      <c r="AD442">
        <v>1</v>
      </c>
      <c r="AE442">
        <v>12</v>
      </c>
      <c r="AF442">
        <v>4</v>
      </c>
      <c r="AG442">
        <v>1</v>
      </c>
      <c r="AI442">
        <v>3</v>
      </c>
      <c r="AJ442" t="str">
        <f t="shared" si="37"/>
        <v>212181117</v>
      </c>
      <c r="AK442">
        <v>0.94941125472561316</v>
      </c>
      <c r="AL442">
        <f>IF(AK442&lt;'Company Market Shares'!$E$4,1,IF(AND(AK442&gt;'Company Market Shares'!$E$4,AK442&lt;'Company Market Shares'!$E$5),2,IF(AND(AK442&gt;'Company Market Shares'!$E$5,AK442&lt;'Company Market Shares'!$E$6),3,IF(AND(AK442&gt;'Company Market Shares'!$E$6,AK442&lt;'Company Market Shares'!$E$7),4,5))))</f>
        <v>4</v>
      </c>
      <c r="AM442">
        <f>VLOOKUP($U442,'Zone Coordinates'!$D$2:$G$2058,2)</f>
        <v>35.8072315</v>
      </c>
      <c r="AN442">
        <f t="shared" si="38"/>
        <v>0.62495408569882793</v>
      </c>
      <c r="AO442">
        <f>VLOOKUP($U442,'Zone Coordinates'!$D$2:$G$2058,3)</f>
        <v>136.69880900000001</v>
      </c>
      <c r="AP442">
        <f t="shared" si="39"/>
        <v>2.3858443006048571</v>
      </c>
      <c r="AQ442">
        <f>VLOOKUP($AB442,'Zone Coordinates'!$D$2:$G$2058,2)</f>
        <v>35.12724</v>
      </c>
      <c r="AR442">
        <f t="shared" si="40"/>
        <v>0.6130859951382529</v>
      </c>
      <c r="AS442">
        <f>VLOOKUP($AB442,'Zone Coordinates'!$D$2:$G$2058,3)</f>
        <v>136.9121284</v>
      </c>
      <c r="AT442">
        <f t="shared" si="41"/>
        <v>2.3895674264932358</v>
      </c>
    </row>
    <row r="443" spans="1:46" x14ac:dyDescent="0.25">
      <c r="A443">
        <v>1</v>
      </c>
      <c r="B443">
        <v>21218</v>
      </c>
      <c r="C443">
        <v>1</v>
      </c>
      <c r="D443">
        <v>11</v>
      </c>
      <c r="E443" t="str">
        <f t="shared" si="36"/>
        <v>21218111</v>
      </c>
      <c r="F443">
        <v>21218</v>
      </c>
      <c r="G443">
        <v>1</v>
      </c>
      <c r="H443">
        <v>3</v>
      </c>
      <c r="I443">
        <v>1</v>
      </c>
      <c r="J443">
        <v>1</v>
      </c>
      <c r="K443">
        <v>25</v>
      </c>
      <c r="L443">
        <v>8</v>
      </c>
      <c r="M443">
        <v>200</v>
      </c>
      <c r="N443">
        <v>260</v>
      </c>
      <c r="O443">
        <v>10</v>
      </c>
      <c r="P443">
        <v>2000</v>
      </c>
      <c r="Q443">
        <v>4</v>
      </c>
      <c r="R443">
        <v>1</v>
      </c>
      <c r="S443">
        <v>8</v>
      </c>
      <c r="T443">
        <v>7</v>
      </c>
      <c r="U443">
        <v>21218</v>
      </c>
      <c r="V443">
        <v>4</v>
      </c>
      <c r="AB443">
        <v>24205</v>
      </c>
      <c r="AC443">
        <v>4</v>
      </c>
      <c r="AD443">
        <v>1</v>
      </c>
      <c r="AE443">
        <v>12</v>
      </c>
      <c r="AF443">
        <v>4</v>
      </c>
      <c r="AG443">
        <v>1</v>
      </c>
      <c r="AI443">
        <v>3</v>
      </c>
      <c r="AJ443" t="str">
        <f t="shared" si="37"/>
        <v>212181117</v>
      </c>
      <c r="AK443">
        <v>1.8975709326965462E-2</v>
      </c>
      <c r="AL443">
        <f>IF(AK443&lt;'Company Market Shares'!$E$4,1,IF(AND(AK443&gt;'Company Market Shares'!$E$4,AK443&lt;'Company Market Shares'!$E$5),2,IF(AND(AK443&gt;'Company Market Shares'!$E$5,AK443&lt;'Company Market Shares'!$E$6),3,IF(AND(AK443&gt;'Company Market Shares'!$E$6,AK443&lt;'Company Market Shares'!$E$7),4,5))))</f>
        <v>1</v>
      </c>
      <c r="AM443">
        <f>VLOOKUP($U443,'Zone Coordinates'!$D$2:$G$2058,2)</f>
        <v>35.8072315</v>
      </c>
      <c r="AN443">
        <f t="shared" si="38"/>
        <v>0.62495408569882793</v>
      </c>
      <c r="AO443">
        <f>VLOOKUP($U443,'Zone Coordinates'!$D$2:$G$2058,3)</f>
        <v>136.69880900000001</v>
      </c>
      <c r="AP443">
        <f t="shared" si="39"/>
        <v>2.3858443006048571</v>
      </c>
      <c r="AQ443">
        <f>VLOOKUP($AB443,'Zone Coordinates'!$D$2:$G$2058,2)</f>
        <v>35.180935699999999</v>
      </c>
      <c r="AR443">
        <f t="shared" si="40"/>
        <v>0.61402316189741601</v>
      </c>
      <c r="AS443">
        <f>VLOOKUP($AB443,'Zone Coordinates'!$D$2:$G$2058,3)</f>
        <v>136.75527109999999</v>
      </c>
      <c r="AT443">
        <f t="shared" si="41"/>
        <v>2.3868297501524474</v>
      </c>
    </row>
    <row r="444" spans="1:46" x14ac:dyDescent="0.25">
      <c r="A444">
        <v>1</v>
      </c>
      <c r="B444">
        <v>21218</v>
      </c>
      <c r="C444">
        <v>1</v>
      </c>
      <c r="D444">
        <v>11</v>
      </c>
      <c r="E444" t="str">
        <f t="shared" si="36"/>
        <v>21218111</v>
      </c>
      <c r="F444">
        <v>21218</v>
      </c>
      <c r="G444">
        <v>1</v>
      </c>
      <c r="H444">
        <v>3</v>
      </c>
      <c r="I444">
        <v>1</v>
      </c>
      <c r="J444">
        <v>1</v>
      </c>
      <c r="K444">
        <v>25</v>
      </c>
      <c r="L444">
        <v>9</v>
      </c>
      <c r="M444">
        <v>200</v>
      </c>
      <c r="N444">
        <v>260</v>
      </c>
      <c r="O444">
        <v>10</v>
      </c>
      <c r="P444">
        <v>2000</v>
      </c>
      <c r="Q444">
        <v>4</v>
      </c>
      <c r="R444">
        <v>1</v>
      </c>
      <c r="S444">
        <v>8</v>
      </c>
      <c r="T444">
        <v>7</v>
      </c>
      <c r="U444">
        <v>21218</v>
      </c>
      <c r="V444">
        <v>4</v>
      </c>
      <c r="AB444">
        <v>23201</v>
      </c>
      <c r="AC444">
        <v>4</v>
      </c>
      <c r="AD444">
        <v>1</v>
      </c>
      <c r="AE444">
        <v>12</v>
      </c>
      <c r="AF444">
        <v>4</v>
      </c>
      <c r="AG444">
        <v>1</v>
      </c>
      <c r="AI444">
        <v>3</v>
      </c>
      <c r="AJ444" t="str">
        <f t="shared" si="37"/>
        <v>212181117</v>
      </c>
      <c r="AK444">
        <v>0.22720975645794417</v>
      </c>
      <c r="AL444">
        <f>IF(AK444&lt;'Company Market Shares'!$E$4,1,IF(AND(AK444&gt;'Company Market Shares'!$E$4,AK444&lt;'Company Market Shares'!$E$5),2,IF(AND(AK444&gt;'Company Market Shares'!$E$5,AK444&lt;'Company Market Shares'!$E$6),3,IF(AND(AK444&gt;'Company Market Shares'!$E$6,AK444&lt;'Company Market Shares'!$E$7),4,5))))</f>
        <v>1</v>
      </c>
      <c r="AM444">
        <f>VLOOKUP($U444,'Zone Coordinates'!$D$2:$G$2058,2)</f>
        <v>35.8072315</v>
      </c>
      <c r="AN444">
        <f t="shared" si="38"/>
        <v>0.62495408569882793</v>
      </c>
      <c r="AO444">
        <f>VLOOKUP($U444,'Zone Coordinates'!$D$2:$G$2058,3)</f>
        <v>136.69880900000001</v>
      </c>
      <c r="AP444">
        <f t="shared" si="39"/>
        <v>2.3858443006048571</v>
      </c>
      <c r="AQ444">
        <f>VLOOKUP($AB444,'Zone Coordinates'!$D$2:$G$2058,2)</f>
        <v>34.861383699999998</v>
      </c>
      <c r="AR444">
        <f t="shared" si="40"/>
        <v>0.60844592736608305</v>
      </c>
      <c r="AS444">
        <f>VLOOKUP($AB444,'Zone Coordinates'!$D$2:$G$2058,3)</f>
        <v>137.50140769999999</v>
      </c>
      <c r="AT444">
        <f t="shared" si="41"/>
        <v>2.3998522904920834</v>
      </c>
    </row>
    <row r="445" spans="1:46" x14ac:dyDescent="0.25">
      <c r="A445">
        <v>1</v>
      </c>
      <c r="B445">
        <v>21218</v>
      </c>
      <c r="C445">
        <v>1</v>
      </c>
      <c r="D445">
        <v>11</v>
      </c>
      <c r="E445" t="str">
        <f t="shared" si="36"/>
        <v>21218111</v>
      </c>
      <c r="F445">
        <v>21218</v>
      </c>
      <c r="G445">
        <v>1</v>
      </c>
      <c r="H445">
        <v>3</v>
      </c>
      <c r="I445">
        <v>1</v>
      </c>
      <c r="J445">
        <v>1</v>
      </c>
      <c r="K445">
        <v>25</v>
      </c>
      <c r="L445">
        <v>10</v>
      </c>
      <c r="M445">
        <v>200</v>
      </c>
      <c r="N445">
        <v>260</v>
      </c>
      <c r="O445">
        <v>10</v>
      </c>
      <c r="P445">
        <v>2000</v>
      </c>
      <c r="Q445">
        <v>4</v>
      </c>
      <c r="R445">
        <v>1</v>
      </c>
      <c r="S445">
        <v>8</v>
      </c>
      <c r="T445">
        <v>7</v>
      </c>
      <c r="U445">
        <v>21218</v>
      </c>
      <c r="V445">
        <v>4</v>
      </c>
      <c r="AB445">
        <v>23211</v>
      </c>
      <c r="AC445">
        <v>4</v>
      </c>
      <c r="AD445">
        <v>1</v>
      </c>
      <c r="AE445">
        <v>12</v>
      </c>
      <c r="AF445">
        <v>4</v>
      </c>
      <c r="AG445">
        <v>1</v>
      </c>
      <c r="AI445">
        <v>3</v>
      </c>
      <c r="AJ445" t="str">
        <f t="shared" si="37"/>
        <v>212181117</v>
      </c>
      <c r="AK445">
        <v>0.53936482428696719</v>
      </c>
      <c r="AL445">
        <f>IF(AK445&lt;'Company Market Shares'!$E$4,1,IF(AND(AK445&gt;'Company Market Shares'!$E$4,AK445&lt;'Company Market Shares'!$E$5),2,IF(AND(AK445&gt;'Company Market Shares'!$E$5,AK445&lt;'Company Market Shares'!$E$6),3,IF(AND(AK445&gt;'Company Market Shares'!$E$6,AK445&lt;'Company Market Shares'!$E$7),4,5))))</f>
        <v>2</v>
      </c>
      <c r="AM445">
        <f>VLOOKUP($U445,'Zone Coordinates'!$D$2:$G$2058,2)</f>
        <v>35.8072315</v>
      </c>
      <c r="AN445">
        <f t="shared" si="38"/>
        <v>0.62495408569882793</v>
      </c>
      <c r="AO445">
        <f>VLOOKUP($U445,'Zone Coordinates'!$D$2:$G$2058,3)</f>
        <v>136.69880900000001</v>
      </c>
      <c r="AP445">
        <f t="shared" si="39"/>
        <v>2.3858443006048571</v>
      </c>
      <c r="AQ445">
        <f>VLOOKUP($AB445,'Zone Coordinates'!$D$2:$G$2058,2)</f>
        <v>35.2912374</v>
      </c>
      <c r="AR445">
        <f t="shared" si="40"/>
        <v>0.61594828973296312</v>
      </c>
      <c r="AS445">
        <f>VLOOKUP($AB445,'Zone Coordinates'!$D$2:$G$2058,3)</f>
        <v>137.58173210000001</v>
      </c>
      <c r="AT445">
        <f t="shared" si="41"/>
        <v>2.4012542157417727</v>
      </c>
    </row>
    <row r="446" spans="1:46" x14ac:dyDescent="0.25">
      <c r="A446">
        <v>1</v>
      </c>
      <c r="B446">
        <v>21218</v>
      </c>
      <c r="C446">
        <v>1</v>
      </c>
      <c r="D446">
        <v>11</v>
      </c>
      <c r="E446" t="str">
        <f t="shared" si="36"/>
        <v>21218111</v>
      </c>
      <c r="F446">
        <v>21218</v>
      </c>
      <c r="G446">
        <v>1</v>
      </c>
      <c r="H446">
        <v>3</v>
      </c>
      <c r="I446">
        <v>1</v>
      </c>
      <c r="J446">
        <v>1</v>
      </c>
      <c r="K446">
        <v>25</v>
      </c>
      <c r="L446">
        <v>11</v>
      </c>
      <c r="M446">
        <v>200</v>
      </c>
      <c r="N446">
        <v>260</v>
      </c>
      <c r="O446">
        <v>10</v>
      </c>
      <c r="P446">
        <v>2000</v>
      </c>
      <c r="Q446">
        <v>4</v>
      </c>
      <c r="R446">
        <v>1</v>
      </c>
      <c r="S446">
        <v>8</v>
      </c>
      <c r="T446">
        <v>7</v>
      </c>
      <c r="U446">
        <v>21218</v>
      </c>
      <c r="V446">
        <v>4</v>
      </c>
      <c r="AB446">
        <v>23202</v>
      </c>
      <c r="AC446">
        <v>4</v>
      </c>
      <c r="AD446">
        <v>1</v>
      </c>
      <c r="AE446">
        <v>12</v>
      </c>
      <c r="AF446">
        <v>4</v>
      </c>
      <c r="AG446">
        <v>1</v>
      </c>
      <c r="AI446">
        <v>3</v>
      </c>
      <c r="AJ446" t="str">
        <f t="shared" si="37"/>
        <v>212181117</v>
      </c>
      <c r="AK446">
        <v>0.50978723691366701</v>
      </c>
      <c r="AL446">
        <f>IF(AK446&lt;'Company Market Shares'!$E$4,1,IF(AND(AK446&gt;'Company Market Shares'!$E$4,AK446&lt;'Company Market Shares'!$E$5),2,IF(AND(AK446&gt;'Company Market Shares'!$E$5,AK446&lt;'Company Market Shares'!$E$6),3,IF(AND(AK446&gt;'Company Market Shares'!$E$6,AK446&lt;'Company Market Shares'!$E$7),4,5))))</f>
        <v>2</v>
      </c>
      <c r="AM446">
        <f>VLOOKUP($U446,'Zone Coordinates'!$D$2:$G$2058,2)</f>
        <v>35.8072315</v>
      </c>
      <c r="AN446">
        <f t="shared" si="38"/>
        <v>0.62495408569882793</v>
      </c>
      <c r="AO446">
        <f>VLOOKUP($U446,'Zone Coordinates'!$D$2:$G$2058,3)</f>
        <v>136.69880900000001</v>
      </c>
      <c r="AP446">
        <f t="shared" si="39"/>
        <v>2.3858443006048571</v>
      </c>
      <c r="AQ446">
        <f>VLOOKUP($AB446,'Zone Coordinates'!$D$2:$G$2058,2)</f>
        <v>35.041512900000001</v>
      </c>
      <c r="AR446">
        <f t="shared" si="40"/>
        <v>0.6115897749850665</v>
      </c>
      <c r="AS446">
        <f>VLOOKUP($AB446,'Zone Coordinates'!$D$2:$G$2058,3)</f>
        <v>137.42111600000001</v>
      </c>
      <c r="AT446">
        <f t="shared" si="41"/>
        <v>2.3984509359650601</v>
      </c>
    </row>
    <row r="447" spans="1:46" x14ac:dyDescent="0.25">
      <c r="A447">
        <v>1</v>
      </c>
      <c r="B447">
        <v>21218</v>
      </c>
      <c r="C447">
        <v>1</v>
      </c>
      <c r="D447">
        <v>11</v>
      </c>
      <c r="E447" t="str">
        <f t="shared" si="36"/>
        <v>21218111</v>
      </c>
      <c r="F447">
        <v>21218</v>
      </c>
      <c r="G447">
        <v>1</v>
      </c>
      <c r="H447">
        <v>3</v>
      </c>
      <c r="I447">
        <v>1</v>
      </c>
      <c r="J447">
        <v>1</v>
      </c>
      <c r="K447">
        <v>25</v>
      </c>
      <c r="L447">
        <v>12</v>
      </c>
      <c r="M447">
        <v>200</v>
      </c>
      <c r="N447">
        <v>260</v>
      </c>
      <c r="O447">
        <v>10</v>
      </c>
      <c r="P447">
        <v>2000</v>
      </c>
      <c r="Q447">
        <v>4</v>
      </c>
      <c r="R447">
        <v>1</v>
      </c>
      <c r="S447">
        <v>8</v>
      </c>
      <c r="T447">
        <v>7</v>
      </c>
      <c r="U447">
        <v>21218</v>
      </c>
      <c r="V447">
        <v>4</v>
      </c>
      <c r="AB447">
        <v>23102</v>
      </c>
      <c r="AC447">
        <v>4</v>
      </c>
      <c r="AD447">
        <v>1</v>
      </c>
      <c r="AE447">
        <v>12</v>
      </c>
      <c r="AF447">
        <v>4</v>
      </c>
      <c r="AG447">
        <v>1</v>
      </c>
      <c r="AI447">
        <v>3</v>
      </c>
      <c r="AJ447" t="str">
        <f t="shared" si="37"/>
        <v>212181117</v>
      </c>
      <c r="AK447">
        <v>0.795807516929674</v>
      </c>
      <c r="AL447">
        <f>IF(AK447&lt;'Company Market Shares'!$E$4,1,IF(AND(AK447&gt;'Company Market Shares'!$E$4,AK447&lt;'Company Market Shares'!$E$5),2,IF(AND(AK447&gt;'Company Market Shares'!$E$5,AK447&lt;'Company Market Shares'!$E$6),3,IF(AND(AK447&gt;'Company Market Shares'!$E$6,AK447&lt;'Company Market Shares'!$E$7),4,5))))</f>
        <v>3</v>
      </c>
      <c r="AM447">
        <f>VLOOKUP($U447,'Zone Coordinates'!$D$2:$G$2058,2)</f>
        <v>35.8072315</v>
      </c>
      <c r="AN447">
        <f t="shared" si="38"/>
        <v>0.62495408569882793</v>
      </c>
      <c r="AO447">
        <f>VLOOKUP($U447,'Zone Coordinates'!$D$2:$G$2058,3)</f>
        <v>136.69880900000001</v>
      </c>
      <c r="AP447">
        <f t="shared" si="39"/>
        <v>2.3858443006048571</v>
      </c>
      <c r="AQ447">
        <f>VLOOKUP($AB447,'Zone Coordinates'!$D$2:$G$2058,2)</f>
        <v>35.199319600000003</v>
      </c>
      <c r="AR447">
        <f t="shared" si="40"/>
        <v>0.61434402148177347</v>
      </c>
      <c r="AS447">
        <f>VLOOKUP($AB447,'Zone Coordinates'!$D$2:$G$2058,3)</f>
        <v>136.96582419999999</v>
      </c>
      <c r="AT447">
        <f t="shared" si="41"/>
        <v>2.3905045949977284</v>
      </c>
    </row>
    <row r="448" spans="1:46" x14ac:dyDescent="0.25">
      <c r="A448">
        <v>1</v>
      </c>
      <c r="B448">
        <v>21218</v>
      </c>
      <c r="C448">
        <v>1</v>
      </c>
      <c r="D448">
        <v>11</v>
      </c>
      <c r="E448" t="str">
        <f t="shared" si="36"/>
        <v>21218111</v>
      </c>
      <c r="F448">
        <v>21218</v>
      </c>
      <c r="G448">
        <v>1</v>
      </c>
      <c r="H448">
        <v>3</v>
      </c>
      <c r="I448">
        <v>1</v>
      </c>
      <c r="J448">
        <v>1</v>
      </c>
      <c r="K448">
        <v>25</v>
      </c>
      <c r="L448">
        <v>13</v>
      </c>
      <c r="M448">
        <v>200</v>
      </c>
      <c r="N448">
        <v>260</v>
      </c>
      <c r="O448">
        <v>10</v>
      </c>
      <c r="P448">
        <v>2000</v>
      </c>
      <c r="Q448">
        <v>3</v>
      </c>
      <c r="R448">
        <v>1</v>
      </c>
      <c r="S448">
        <v>8</v>
      </c>
      <c r="T448">
        <v>7</v>
      </c>
      <c r="U448">
        <v>21218</v>
      </c>
      <c r="V448">
        <v>4</v>
      </c>
      <c r="AB448">
        <v>23107</v>
      </c>
      <c r="AC448">
        <v>4</v>
      </c>
      <c r="AD448">
        <v>1</v>
      </c>
      <c r="AE448">
        <v>12</v>
      </c>
      <c r="AF448">
        <v>4</v>
      </c>
      <c r="AG448">
        <v>1</v>
      </c>
      <c r="AH448">
        <v>1</v>
      </c>
      <c r="AI448">
        <v>3</v>
      </c>
      <c r="AJ448" t="str">
        <f t="shared" si="37"/>
        <v>212181117</v>
      </c>
      <c r="AK448">
        <v>0.76909872314768513</v>
      </c>
      <c r="AL448">
        <f>IF(AK448&lt;'Company Market Shares'!$E$4,1,IF(AND(AK448&gt;'Company Market Shares'!$E$4,AK448&lt;'Company Market Shares'!$E$5),2,IF(AND(AK448&gt;'Company Market Shares'!$E$5,AK448&lt;'Company Market Shares'!$E$6),3,IF(AND(AK448&gt;'Company Market Shares'!$E$6,AK448&lt;'Company Market Shares'!$E$7),4,5))))</f>
        <v>2</v>
      </c>
      <c r="AM448">
        <f>VLOOKUP($U448,'Zone Coordinates'!$D$2:$G$2058,2)</f>
        <v>35.8072315</v>
      </c>
      <c r="AN448">
        <f t="shared" si="38"/>
        <v>0.62495408569882793</v>
      </c>
      <c r="AO448">
        <f>VLOOKUP($U448,'Zone Coordinates'!$D$2:$G$2058,3)</f>
        <v>136.69880900000001</v>
      </c>
      <c r="AP448">
        <f t="shared" si="39"/>
        <v>2.3858443006048571</v>
      </c>
      <c r="AQ448">
        <f>VLOOKUP($AB448,'Zone Coordinates'!$D$2:$G$2058,2)</f>
        <v>35.159796499999999</v>
      </c>
      <c r="AR448">
        <f t="shared" si="40"/>
        <v>0.61365421325617842</v>
      </c>
      <c r="AS448">
        <f>VLOOKUP($AB448,'Zone Coordinates'!$D$2:$G$2058,3)</f>
        <v>136.97287019999999</v>
      </c>
      <c r="AT448">
        <f t="shared" si="41"/>
        <v>2.3906275708968234</v>
      </c>
    </row>
    <row r="449" spans="1:46" x14ac:dyDescent="0.25">
      <c r="A449">
        <v>1</v>
      </c>
      <c r="B449">
        <v>21218</v>
      </c>
      <c r="C449">
        <v>1</v>
      </c>
      <c r="D449">
        <v>11</v>
      </c>
      <c r="E449" t="str">
        <f t="shared" si="36"/>
        <v>21218111</v>
      </c>
      <c r="F449">
        <v>21218</v>
      </c>
      <c r="G449">
        <v>1</v>
      </c>
      <c r="H449">
        <v>3</v>
      </c>
      <c r="I449">
        <v>1</v>
      </c>
      <c r="J449">
        <v>1</v>
      </c>
      <c r="K449">
        <v>25</v>
      </c>
      <c r="L449">
        <v>16</v>
      </c>
      <c r="M449">
        <v>200</v>
      </c>
      <c r="N449">
        <v>260</v>
      </c>
      <c r="O449">
        <v>10</v>
      </c>
      <c r="P449">
        <v>2000</v>
      </c>
      <c r="Q449">
        <v>4</v>
      </c>
      <c r="R449">
        <v>1</v>
      </c>
      <c r="S449">
        <v>8</v>
      </c>
      <c r="T449">
        <v>7</v>
      </c>
      <c r="U449">
        <v>21218</v>
      </c>
      <c r="V449">
        <v>2</v>
      </c>
      <c r="AB449">
        <v>21201</v>
      </c>
      <c r="AC449">
        <v>2</v>
      </c>
      <c r="AD449">
        <v>2</v>
      </c>
      <c r="AE449">
        <v>12</v>
      </c>
      <c r="AF449">
        <v>4</v>
      </c>
      <c r="AG449">
        <v>1</v>
      </c>
      <c r="AI449">
        <v>3</v>
      </c>
      <c r="AJ449" t="str">
        <f t="shared" si="37"/>
        <v>212181117</v>
      </c>
      <c r="AK449">
        <v>0.24720744027689046</v>
      </c>
      <c r="AL449">
        <f>IF(AK449&lt;'Company Market Shares'!$E$4,1,IF(AND(AK449&gt;'Company Market Shares'!$E$4,AK449&lt;'Company Market Shares'!$E$5),2,IF(AND(AK449&gt;'Company Market Shares'!$E$5,AK449&lt;'Company Market Shares'!$E$6),3,IF(AND(AK449&gt;'Company Market Shares'!$E$6,AK449&lt;'Company Market Shares'!$E$7),4,5))))</f>
        <v>1</v>
      </c>
      <c r="AM449">
        <f>VLOOKUP($U449,'Zone Coordinates'!$D$2:$G$2058,2)</f>
        <v>35.8072315</v>
      </c>
      <c r="AN449">
        <f t="shared" si="38"/>
        <v>0.62495408569882793</v>
      </c>
      <c r="AO449">
        <f>VLOOKUP($U449,'Zone Coordinates'!$D$2:$G$2058,3)</f>
        <v>136.69880900000001</v>
      </c>
      <c r="AP449">
        <f t="shared" si="39"/>
        <v>2.3858443006048571</v>
      </c>
      <c r="AQ449">
        <f>VLOOKUP($AB449,'Zone Coordinates'!$D$2:$G$2058,2)</f>
        <v>35.543131000000002</v>
      </c>
      <c r="AR449">
        <f t="shared" si="40"/>
        <v>0.62034466241766473</v>
      </c>
      <c r="AS449">
        <f>VLOOKUP($AB449,'Zone Coordinates'!$D$2:$G$2058,3)</f>
        <v>136.8861857</v>
      </c>
      <c r="AT449">
        <f t="shared" si="41"/>
        <v>2.3891146409613788</v>
      </c>
    </row>
    <row r="450" spans="1:46" x14ac:dyDescent="0.25">
      <c r="A450">
        <v>1</v>
      </c>
      <c r="B450">
        <v>21303</v>
      </c>
      <c r="C450">
        <v>1</v>
      </c>
      <c r="D450">
        <v>2</v>
      </c>
      <c r="E450" t="str">
        <f t="shared" ref="E450:E513" si="42">CONCATENATE(B450,C450,D450)</f>
        <v>2130312</v>
      </c>
      <c r="F450">
        <v>21303</v>
      </c>
      <c r="G450">
        <v>1</v>
      </c>
      <c r="H450">
        <v>2</v>
      </c>
      <c r="I450">
        <v>1</v>
      </c>
      <c r="J450">
        <v>1</v>
      </c>
      <c r="K450">
        <v>3</v>
      </c>
      <c r="L450">
        <v>2</v>
      </c>
      <c r="M450">
        <v>200</v>
      </c>
      <c r="N450">
        <v>154</v>
      </c>
      <c r="O450">
        <v>7</v>
      </c>
      <c r="P450">
        <v>1400</v>
      </c>
      <c r="Q450">
        <v>4</v>
      </c>
      <c r="R450">
        <v>1</v>
      </c>
      <c r="S450">
        <v>9</v>
      </c>
      <c r="T450">
        <v>7</v>
      </c>
      <c r="U450">
        <v>21303</v>
      </c>
      <c r="V450">
        <v>4</v>
      </c>
      <c r="AB450">
        <v>23104</v>
      </c>
      <c r="AC450">
        <v>4</v>
      </c>
      <c r="AD450">
        <v>1</v>
      </c>
      <c r="AE450">
        <v>19</v>
      </c>
      <c r="AF450">
        <v>1</v>
      </c>
      <c r="AG450">
        <v>1</v>
      </c>
      <c r="AI450">
        <v>2</v>
      </c>
      <c r="AJ450" t="str">
        <f t="shared" si="37"/>
        <v>21303127</v>
      </c>
      <c r="AK450">
        <v>0.53809054978186943</v>
      </c>
      <c r="AL450">
        <f>IF(AK450&lt;'Company Market Shares'!$E$4,1,IF(AND(AK450&gt;'Company Market Shares'!$E$4,AK450&lt;'Company Market Shares'!$E$5),2,IF(AND(AK450&gt;'Company Market Shares'!$E$5,AK450&lt;'Company Market Shares'!$E$6),3,IF(AND(AK450&gt;'Company Market Shares'!$E$6,AK450&lt;'Company Market Shares'!$E$7),4,5))))</f>
        <v>2</v>
      </c>
      <c r="AM450">
        <f>VLOOKUP($U450,'Zone Coordinates'!$D$2:$G$2058,2)</f>
        <v>35.383043899999997</v>
      </c>
      <c r="AN450">
        <f t="shared" si="38"/>
        <v>0.61755061543269518</v>
      </c>
      <c r="AO450">
        <f>VLOOKUP($U450,'Zone Coordinates'!$D$2:$G$2058,3)</f>
        <v>136.82094420000001</v>
      </c>
      <c r="AP450">
        <f t="shared" si="39"/>
        <v>2.387975961977439</v>
      </c>
      <c r="AQ450">
        <f>VLOOKUP($AB450,'Zone Coordinates'!$D$2:$G$2058,2)</f>
        <v>35.234739699999999</v>
      </c>
      <c r="AR450">
        <f t="shared" si="40"/>
        <v>0.61496221884815905</v>
      </c>
      <c r="AS450">
        <f>VLOOKUP($AB450,'Zone Coordinates'!$D$2:$G$2058,3)</f>
        <v>136.90802020000001</v>
      </c>
      <c r="AT450">
        <f t="shared" si="41"/>
        <v>2.3894957248769058</v>
      </c>
    </row>
    <row r="451" spans="1:46" x14ac:dyDescent="0.25">
      <c r="A451">
        <v>1</v>
      </c>
      <c r="B451">
        <v>23107</v>
      </c>
      <c r="C451">
        <v>2</v>
      </c>
      <c r="D451">
        <v>4005</v>
      </c>
      <c r="E451" t="str">
        <f t="shared" si="42"/>
        <v>2310724005</v>
      </c>
      <c r="F451">
        <v>23107</v>
      </c>
      <c r="G451">
        <v>2</v>
      </c>
      <c r="H451">
        <v>4</v>
      </c>
      <c r="I451">
        <v>3</v>
      </c>
      <c r="J451">
        <v>2</v>
      </c>
      <c r="K451">
        <v>17</v>
      </c>
      <c r="L451">
        <v>1</v>
      </c>
      <c r="M451">
        <v>200</v>
      </c>
      <c r="N451">
        <v>200</v>
      </c>
      <c r="O451">
        <v>5</v>
      </c>
      <c r="P451">
        <v>1000</v>
      </c>
      <c r="Q451">
        <v>4</v>
      </c>
      <c r="R451">
        <v>1</v>
      </c>
      <c r="S451">
        <v>5</v>
      </c>
      <c r="T451">
        <v>6</v>
      </c>
      <c r="U451">
        <v>23228</v>
      </c>
      <c r="V451">
        <v>3</v>
      </c>
      <c r="W451">
        <v>1</v>
      </c>
      <c r="X451">
        <v>11</v>
      </c>
      <c r="Y451">
        <v>8</v>
      </c>
      <c r="Z451">
        <v>2</v>
      </c>
      <c r="AB451">
        <v>23107</v>
      </c>
      <c r="AC451">
        <v>3</v>
      </c>
      <c r="AJ451" t="str">
        <f t="shared" ref="AJ451:AJ514" si="43">CONCATENATE(E451,7)</f>
        <v>23107240057</v>
      </c>
      <c r="AK451">
        <v>0.31314866160674115</v>
      </c>
      <c r="AL451">
        <f>IF(AK451&lt;'Company Market Shares'!$E$4,1,IF(AND(AK451&gt;'Company Market Shares'!$E$4,AK451&lt;'Company Market Shares'!$E$5),2,IF(AND(AK451&gt;'Company Market Shares'!$E$5,AK451&lt;'Company Market Shares'!$E$6),3,IF(AND(AK451&gt;'Company Market Shares'!$E$6,AK451&lt;'Company Market Shares'!$E$7),4,5))))</f>
        <v>1</v>
      </c>
      <c r="AM451">
        <f>VLOOKUP($U451,'Zone Coordinates'!$D$2:$G$2058,2)</f>
        <v>35.3022122</v>
      </c>
      <c r="AN451">
        <f t="shared" ref="AN451:AN514" si="44">(AM451*PI())/180</f>
        <v>0.61613983612771095</v>
      </c>
      <c r="AO451">
        <f>VLOOKUP($U451,'Zone Coordinates'!$D$2:$G$2058,3)</f>
        <v>136.88557739999999</v>
      </c>
      <c r="AP451">
        <f t="shared" ref="AP451:AP514" si="45">(AO451*PI())/180</f>
        <v>2.3891040241235388</v>
      </c>
      <c r="AQ451">
        <f>VLOOKUP($AB451,'Zone Coordinates'!$D$2:$G$2058,2)</f>
        <v>35.159796499999999</v>
      </c>
      <c r="AR451">
        <f t="shared" ref="AR451:AR514" si="46">(AQ451*PI())/180</f>
        <v>0.61365421325617842</v>
      </c>
      <c r="AS451">
        <f>VLOOKUP($AB451,'Zone Coordinates'!$D$2:$G$2058,3)</f>
        <v>136.97287019999999</v>
      </c>
      <c r="AT451">
        <f t="shared" ref="AT451:AT514" si="47">(AS451*PI())/180</f>
        <v>2.3906275708968234</v>
      </c>
    </row>
    <row r="452" spans="1:46" x14ac:dyDescent="0.25">
      <c r="A452">
        <v>1</v>
      </c>
      <c r="B452">
        <v>23110</v>
      </c>
      <c r="C452">
        <v>2</v>
      </c>
      <c r="D452">
        <v>4002</v>
      </c>
      <c r="E452" t="str">
        <f t="shared" si="42"/>
        <v>2311024002</v>
      </c>
      <c r="F452">
        <v>23110</v>
      </c>
      <c r="G452">
        <v>2</v>
      </c>
      <c r="H452">
        <v>4</v>
      </c>
      <c r="I452">
        <v>1</v>
      </c>
      <c r="J452">
        <v>2</v>
      </c>
      <c r="K452">
        <v>9</v>
      </c>
      <c r="L452">
        <v>7</v>
      </c>
      <c r="M452">
        <v>200</v>
      </c>
      <c r="N452">
        <v>200</v>
      </c>
      <c r="O452">
        <v>5</v>
      </c>
      <c r="P452">
        <v>1000</v>
      </c>
      <c r="Q452">
        <v>4</v>
      </c>
      <c r="R452">
        <v>1</v>
      </c>
      <c r="S452">
        <v>7</v>
      </c>
      <c r="T452">
        <v>7</v>
      </c>
      <c r="U452">
        <v>23100</v>
      </c>
      <c r="V452">
        <v>3</v>
      </c>
      <c r="X452">
        <v>11</v>
      </c>
      <c r="Y452">
        <v>8</v>
      </c>
      <c r="Z452">
        <v>2</v>
      </c>
      <c r="AA452">
        <v>2</v>
      </c>
      <c r="AB452">
        <v>23110</v>
      </c>
      <c r="AC452">
        <v>3</v>
      </c>
      <c r="AJ452" t="str">
        <f t="shared" si="43"/>
        <v>23110240027</v>
      </c>
      <c r="AK452">
        <v>0.98426434449720646</v>
      </c>
      <c r="AL452">
        <f>IF(AK452&lt;'Company Market Shares'!$E$4,1,IF(AND(AK452&gt;'Company Market Shares'!$E$4,AK452&lt;'Company Market Shares'!$E$5),2,IF(AND(AK452&gt;'Company Market Shares'!$E$5,AK452&lt;'Company Market Shares'!$E$6),3,IF(AND(AK452&gt;'Company Market Shares'!$E$6,AK452&lt;'Company Market Shares'!$E$7),4,5))))</f>
        <v>5</v>
      </c>
      <c r="AM452">
        <f>VLOOKUP($U452,'Zone Coordinates'!$D$2:$G$2058,2)</f>
        <v>35.136727399999998</v>
      </c>
      <c r="AN452">
        <f t="shared" si="44"/>
        <v>0.61325158150570658</v>
      </c>
      <c r="AO452">
        <f>VLOOKUP($U452,'Zone Coordinates'!$D$2:$G$2058,3)</f>
        <v>136.93514300000001</v>
      </c>
      <c r="AP452">
        <f t="shared" si="45"/>
        <v>2.3899691070392657</v>
      </c>
      <c r="AQ452">
        <f>VLOOKUP($AB452,'Zone Coordinates'!$D$2:$G$2058,2)</f>
        <v>35.168336500000002</v>
      </c>
      <c r="AR452">
        <f t="shared" si="46"/>
        <v>0.61380326437429877</v>
      </c>
      <c r="AS452">
        <f>VLOOKUP($AB452,'Zone Coordinates'!$D$2:$G$2058,3)</f>
        <v>136.89852490000001</v>
      </c>
      <c r="AT452">
        <f t="shared" si="47"/>
        <v>2.389330000628441</v>
      </c>
    </row>
    <row r="453" spans="1:46" x14ac:dyDescent="0.25">
      <c r="A453">
        <v>1</v>
      </c>
      <c r="B453">
        <v>23110</v>
      </c>
      <c r="C453">
        <v>2</v>
      </c>
      <c r="D453">
        <v>4002</v>
      </c>
      <c r="E453" t="str">
        <f t="shared" si="42"/>
        <v>2311024002</v>
      </c>
      <c r="F453">
        <v>23110</v>
      </c>
      <c r="G453">
        <v>2</v>
      </c>
      <c r="H453">
        <v>4</v>
      </c>
      <c r="I453">
        <v>1</v>
      </c>
      <c r="J453">
        <v>2</v>
      </c>
      <c r="K453">
        <v>9</v>
      </c>
      <c r="L453">
        <v>9</v>
      </c>
      <c r="M453">
        <v>200</v>
      </c>
      <c r="N453">
        <v>200</v>
      </c>
      <c r="O453">
        <v>5</v>
      </c>
      <c r="P453">
        <v>1000</v>
      </c>
      <c r="Q453">
        <v>4</v>
      </c>
      <c r="R453">
        <v>1</v>
      </c>
      <c r="S453">
        <v>14</v>
      </c>
      <c r="T453">
        <v>4</v>
      </c>
      <c r="U453">
        <v>23100</v>
      </c>
      <c r="V453">
        <v>3</v>
      </c>
      <c r="X453">
        <v>8</v>
      </c>
      <c r="Y453">
        <v>8</v>
      </c>
      <c r="Z453">
        <v>2</v>
      </c>
      <c r="AA453">
        <v>2</v>
      </c>
      <c r="AB453">
        <v>23110</v>
      </c>
      <c r="AC453">
        <v>3</v>
      </c>
      <c r="AJ453" t="str">
        <f t="shared" si="43"/>
        <v>23110240027</v>
      </c>
      <c r="AK453">
        <v>1.354507979286701E-2</v>
      </c>
      <c r="AL453">
        <f>IF(AK453&lt;'Company Market Shares'!$E$4,1,IF(AND(AK453&gt;'Company Market Shares'!$E$4,AK453&lt;'Company Market Shares'!$E$5),2,IF(AND(AK453&gt;'Company Market Shares'!$E$5,AK453&lt;'Company Market Shares'!$E$6),3,IF(AND(AK453&gt;'Company Market Shares'!$E$6,AK453&lt;'Company Market Shares'!$E$7),4,5))))</f>
        <v>1</v>
      </c>
      <c r="AM453">
        <f>VLOOKUP($U453,'Zone Coordinates'!$D$2:$G$2058,2)</f>
        <v>35.136727399999998</v>
      </c>
      <c r="AN453">
        <f t="shared" si="44"/>
        <v>0.61325158150570658</v>
      </c>
      <c r="AO453">
        <f>VLOOKUP($U453,'Zone Coordinates'!$D$2:$G$2058,3)</f>
        <v>136.93514300000001</v>
      </c>
      <c r="AP453">
        <f t="shared" si="45"/>
        <v>2.3899691070392657</v>
      </c>
      <c r="AQ453">
        <f>VLOOKUP($AB453,'Zone Coordinates'!$D$2:$G$2058,2)</f>
        <v>35.168336500000002</v>
      </c>
      <c r="AR453">
        <f t="shared" si="46"/>
        <v>0.61380326437429877</v>
      </c>
      <c r="AS453">
        <f>VLOOKUP($AB453,'Zone Coordinates'!$D$2:$G$2058,3)</f>
        <v>136.89852490000001</v>
      </c>
      <c r="AT453">
        <f t="shared" si="47"/>
        <v>2.389330000628441</v>
      </c>
    </row>
    <row r="454" spans="1:46" x14ac:dyDescent="0.25">
      <c r="A454">
        <v>1</v>
      </c>
      <c r="B454">
        <v>23111</v>
      </c>
      <c r="C454">
        <v>2</v>
      </c>
      <c r="D454">
        <v>2005</v>
      </c>
      <c r="E454" t="str">
        <f t="shared" si="42"/>
        <v>2311122005</v>
      </c>
      <c r="F454">
        <v>23111</v>
      </c>
      <c r="G454">
        <v>2</v>
      </c>
      <c r="H454">
        <v>2</v>
      </c>
      <c r="I454">
        <v>3</v>
      </c>
      <c r="J454">
        <v>2</v>
      </c>
      <c r="K454">
        <v>5</v>
      </c>
      <c r="L454">
        <v>5</v>
      </c>
      <c r="M454">
        <v>200</v>
      </c>
      <c r="N454">
        <v>165</v>
      </c>
      <c r="O454">
        <v>7</v>
      </c>
      <c r="P454">
        <v>15400</v>
      </c>
      <c r="Q454">
        <v>4</v>
      </c>
      <c r="R454">
        <v>1</v>
      </c>
      <c r="S454">
        <v>5</v>
      </c>
      <c r="T454">
        <v>6</v>
      </c>
      <c r="U454">
        <v>23000</v>
      </c>
      <c r="V454">
        <v>3</v>
      </c>
      <c r="W454">
        <v>2</v>
      </c>
      <c r="X454">
        <v>11</v>
      </c>
      <c r="Y454">
        <v>8</v>
      </c>
      <c r="Z454">
        <v>2</v>
      </c>
      <c r="AA454">
        <v>2</v>
      </c>
      <c r="AB454">
        <v>23111</v>
      </c>
      <c r="AC454">
        <v>3</v>
      </c>
      <c r="AJ454" t="str">
        <f t="shared" si="43"/>
        <v>23111220057</v>
      </c>
      <c r="AK454">
        <v>0.96127379785925504</v>
      </c>
      <c r="AL454">
        <f>IF(AK454&lt;'Company Market Shares'!$E$4,1,IF(AND(AK454&gt;'Company Market Shares'!$E$4,AK454&lt;'Company Market Shares'!$E$5),2,IF(AND(AK454&gt;'Company Market Shares'!$E$5,AK454&lt;'Company Market Shares'!$E$6),3,IF(AND(AK454&gt;'Company Market Shares'!$E$6,AK454&lt;'Company Market Shares'!$E$7),4,5))))</f>
        <v>4</v>
      </c>
      <c r="AM454">
        <f>VLOOKUP($U454,'Zone Coordinates'!$D$2:$G$2058,2)</f>
        <v>35.136727399999998</v>
      </c>
      <c r="AN454">
        <f t="shared" si="44"/>
        <v>0.61325158150570658</v>
      </c>
      <c r="AO454">
        <f>VLOOKUP($U454,'Zone Coordinates'!$D$2:$G$2058,3)</f>
        <v>136.93514300000001</v>
      </c>
      <c r="AP454">
        <f t="shared" si="45"/>
        <v>2.3899691070392657</v>
      </c>
      <c r="AQ454">
        <f>VLOOKUP($AB454,'Zone Coordinates'!$D$2:$G$2058,2)</f>
        <v>35.12724</v>
      </c>
      <c r="AR454">
        <f t="shared" si="46"/>
        <v>0.6130859951382529</v>
      </c>
      <c r="AS454">
        <f>VLOOKUP($AB454,'Zone Coordinates'!$D$2:$G$2058,3)</f>
        <v>136.9121284</v>
      </c>
      <c r="AT454">
        <f t="shared" si="47"/>
        <v>2.3895674264932358</v>
      </c>
    </row>
    <row r="455" spans="1:46" x14ac:dyDescent="0.25">
      <c r="A455">
        <v>1</v>
      </c>
      <c r="B455">
        <v>23114</v>
      </c>
      <c r="C455">
        <v>2</v>
      </c>
      <c r="D455">
        <v>3005</v>
      </c>
      <c r="E455" t="str">
        <f t="shared" si="42"/>
        <v>2311423005</v>
      </c>
      <c r="F455">
        <v>23114</v>
      </c>
      <c r="G455">
        <v>2</v>
      </c>
      <c r="H455">
        <v>3</v>
      </c>
      <c r="I455">
        <v>1</v>
      </c>
      <c r="J455">
        <v>2</v>
      </c>
      <c r="K455">
        <v>6</v>
      </c>
      <c r="L455">
        <v>4</v>
      </c>
      <c r="M455">
        <v>200</v>
      </c>
      <c r="N455">
        <v>122</v>
      </c>
      <c r="O455">
        <v>6</v>
      </c>
      <c r="P455">
        <v>1600</v>
      </c>
      <c r="Q455">
        <v>3</v>
      </c>
      <c r="R455">
        <v>1</v>
      </c>
      <c r="S455">
        <v>8</v>
      </c>
      <c r="T455">
        <v>7</v>
      </c>
      <c r="U455">
        <v>23104</v>
      </c>
      <c r="V455">
        <v>3</v>
      </c>
      <c r="X455">
        <v>11</v>
      </c>
      <c r="Y455">
        <v>17</v>
      </c>
      <c r="Z455">
        <v>3</v>
      </c>
      <c r="AA455">
        <v>3</v>
      </c>
      <c r="AB455">
        <v>23114</v>
      </c>
      <c r="AC455">
        <v>3</v>
      </c>
      <c r="AJ455" t="str">
        <f t="shared" si="43"/>
        <v>23114230057</v>
      </c>
      <c r="AK455">
        <v>0.28373243630544465</v>
      </c>
      <c r="AL455">
        <f>IF(AK455&lt;'Company Market Shares'!$E$4,1,IF(AND(AK455&gt;'Company Market Shares'!$E$4,AK455&lt;'Company Market Shares'!$E$5),2,IF(AND(AK455&gt;'Company Market Shares'!$E$5,AK455&lt;'Company Market Shares'!$E$6),3,IF(AND(AK455&gt;'Company Market Shares'!$E$6,AK455&lt;'Company Market Shares'!$E$7),4,5))))</f>
        <v>1</v>
      </c>
      <c r="AM455">
        <f>VLOOKUP($U455,'Zone Coordinates'!$D$2:$G$2058,2)</f>
        <v>35.234739699999999</v>
      </c>
      <c r="AN455">
        <f t="shared" si="44"/>
        <v>0.61496221884815905</v>
      </c>
      <c r="AO455">
        <f>VLOOKUP($U455,'Zone Coordinates'!$D$2:$G$2058,3)</f>
        <v>136.90802020000001</v>
      </c>
      <c r="AP455">
        <f t="shared" si="45"/>
        <v>2.3894957248769058</v>
      </c>
      <c r="AQ455">
        <f>VLOOKUP($AB455,'Zone Coordinates'!$D$2:$G$2058,2)</f>
        <v>35.109721</v>
      </c>
      <c r="AR455">
        <f t="shared" si="46"/>
        <v>0.61278023090659606</v>
      </c>
      <c r="AS455">
        <f>VLOOKUP($AB455,'Zone Coordinates'!$D$2:$G$2058,3)</f>
        <v>137.0235137</v>
      </c>
      <c r="AT455">
        <f t="shared" si="47"/>
        <v>2.3915114667165573</v>
      </c>
    </row>
    <row r="456" spans="1:46" x14ac:dyDescent="0.25">
      <c r="A456">
        <v>1</v>
      </c>
      <c r="B456">
        <v>23115</v>
      </c>
      <c r="C456">
        <v>2</v>
      </c>
      <c r="D456">
        <v>3014</v>
      </c>
      <c r="E456" t="str">
        <f t="shared" si="42"/>
        <v>2311523014</v>
      </c>
      <c r="F456">
        <v>23115</v>
      </c>
      <c r="G456">
        <v>2</v>
      </c>
      <c r="H456">
        <v>3</v>
      </c>
      <c r="I456">
        <v>1</v>
      </c>
      <c r="J456">
        <v>2</v>
      </c>
      <c r="K456">
        <v>5</v>
      </c>
      <c r="L456">
        <v>2</v>
      </c>
      <c r="M456">
        <v>200</v>
      </c>
      <c r="N456">
        <v>122</v>
      </c>
      <c r="O456">
        <v>6</v>
      </c>
      <c r="P456">
        <v>1800</v>
      </c>
      <c r="Q456">
        <v>4</v>
      </c>
      <c r="R456">
        <v>1</v>
      </c>
      <c r="S456">
        <v>6</v>
      </c>
      <c r="T456">
        <v>6</v>
      </c>
      <c r="U456">
        <v>21202</v>
      </c>
      <c r="V456">
        <v>4</v>
      </c>
      <c r="X456">
        <v>11</v>
      </c>
      <c r="Y456">
        <v>8</v>
      </c>
      <c r="Z456">
        <v>2</v>
      </c>
      <c r="AA456">
        <v>2</v>
      </c>
      <c r="AB456">
        <v>23115</v>
      </c>
      <c r="AC456">
        <v>4</v>
      </c>
      <c r="AJ456" t="str">
        <f t="shared" si="43"/>
        <v>23115230147</v>
      </c>
      <c r="AK456">
        <v>0.41284588710311099</v>
      </c>
      <c r="AL456">
        <f>IF(AK456&lt;'Company Market Shares'!$E$4,1,IF(AND(AK456&gt;'Company Market Shares'!$E$4,AK456&lt;'Company Market Shares'!$E$5),2,IF(AND(AK456&gt;'Company Market Shares'!$E$5,AK456&lt;'Company Market Shares'!$E$6),3,IF(AND(AK456&gt;'Company Market Shares'!$E$6,AK456&lt;'Company Market Shares'!$E$7),4,5))))</f>
        <v>1</v>
      </c>
      <c r="AM456">
        <f>VLOOKUP($U456,'Zone Coordinates'!$D$2:$G$2058,2)</f>
        <v>35.410915600000003</v>
      </c>
      <c r="AN456">
        <f t="shared" si="44"/>
        <v>0.61803706836582339</v>
      </c>
      <c r="AO456">
        <f>VLOOKUP($U456,'Zone Coordinates'!$D$2:$G$2058,3)</f>
        <v>136.6902121</v>
      </c>
      <c r="AP456">
        <f t="shared" si="45"/>
        <v>2.3856942563943924</v>
      </c>
      <c r="AQ456">
        <f>VLOOKUP($AB456,'Zone Coordinates'!$D$2:$G$2058,2)</f>
        <v>35.197339900000003</v>
      </c>
      <c r="AR456">
        <f t="shared" si="46"/>
        <v>0.61430946919857177</v>
      </c>
      <c r="AS456">
        <f>VLOOKUP($AB456,'Zone Coordinates'!$D$2:$G$2058,3)</f>
        <v>137.0276356</v>
      </c>
      <c r="AT456">
        <f t="shared" si="47"/>
        <v>2.3915834074429956</v>
      </c>
    </row>
    <row r="457" spans="1:46" x14ac:dyDescent="0.25">
      <c r="A457">
        <v>1</v>
      </c>
      <c r="B457">
        <v>23115</v>
      </c>
      <c r="C457">
        <v>2</v>
      </c>
      <c r="D457">
        <v>3014</v>
      </c>
      <c r="E457" t="str">
        <f t="shared" si="42"/>
        <v>2311523014</v>
      </c>
      <c r="F457">
        <v>23115</v>
      </c>
      <c r="G457">
        <v>2</v>
      </c>
      <c r="H457">
        <v>3</v>
      </c>
      <c r="I457">
        <v>1</v>
      </c>
      <c r="J457">
        <v>2</v>
      </c>
      <c r="K457">
        <v>5</v>
      </c>
      <c r="L457">
        <v>4</v>
      </c>
      <c r="M457">
        <v>200</v>
      </c>
      <c r="N457">
        <v>122</v>
      </c>
      <c r="O457">
        <v>6</v>
      </c>
      <c r="P457">
        <v>1800</v>
      </c>
      <c r="Q457">
        <v>4</v>
      </c>
      <c r="R457">
        <v>1</v>
      </c>
      <c r="S457">
        <v>8</v>
      </c>
      <c r="T457">
        <v>7</v>
      </c>
      <c r="U457">
        <v>23206</v>
      </c>
      <c r="V457">
        <v>3</v>
      </c>
      <c r="X457">
        <v>11</v>
      </c>
      <c r="Y457">
        <v>8</v>
      </c>
      <c r="Z457">
        <v>2</v>
      </c>
      <c r="AA457">
        <v>2</v>
      </c>
      <c r="AB457">
        <v>23115</v>
      </c>
      <c r="AC457">
        <v>3</v>
      </c>
      <c r="AJ457" t="str">
        <f t="shared" si="43"/>
        <v>23115230147</v>
      </c>
      <c r="AK457">
        <v>0.96581614279881634</v>
      </c>
      <c r="AL457">
        <f>IF(AK457&lt;'Company Market Shares'!$E$4,1,IF(AND(AK457&gt;'Company Market Shares'!$E$4,AK457&lt;'Company Market Shares'!$E$5),2,IF(AND(AK457&gt;'Company Market Shares'!$E$5,AK457&lt;'Company Market Shares'!$E$6),3,IF(AND(AK457&gt;'Company Market Shares'!$E$6,AK457&lt;'Company Market Shares'!$E$7),4,5))))</f>
        <v>5</v>
      </c>
      <c r="AM457">
        <f>VLOOKUP($U457,'Zone Coordinates'!$D$2:$G$2058,2)</f>
        <v>35.339554399999997</v>
      </c>
      <c r="AN457">
        <f t="shared" si="44"/>
        <v>0.61679158046764915</v>
      </c>
      <c r="AO457">
        <f>VLOOKUP($U457,'Zone Coordinates'!$D$2:$G$2058,3)</f>
        <v>137.09756680000001</v>
      </c>
      <c r="AP457">
        <f t="shared" si="45"/>
        <v>2.3928039371328662</v>
      </c>
      <c r="AQ457">
        <f>VLOOKUP($AB457,'Zone Coordinates'!$D$2:$G$2058,2)</f>
        <v>35.197339900000003</v>
      </c>
      <c r="AR457">
        <f t="shared" si="46"/>
        <v>0.61430946919857177</v>
      </c>
      <c r="AS457">
        <f>VLOOKUP($AB457,'Zone Coordinates'!$D$2:$G$2058,3)</f>
        <v>137.0276356</v>
      </c>
      <c r="AT457">
        <f t="shared" si="47"/>
        <v>2.3915834074429956</v>
      </c>
    </row>
    <row r="458" spans="1:46" x14ac:dyDescent="0.25">
      <c r="A458">
        <v>1</v>
      </c>
      <c r="B458">
        <v>23115</v>
      </c>
      <c r="C458">
        <v>2</v>
      </c>
      <c r="D458">
        <v>3014</v>
      </c>
      <c r="E458" t="str">
        <f t="shared" si="42"/>
        <v>2311523014</v>
      </c>
      <c r="F458">
        <v>23115</v>
      </c>
      <c r="G458">
        <v>2</v>
      </c>
      <c r="H458">
        <v>3</v>
      </c>
      <c r="I458">
        <v>1</v>
      </c>
      <c r="J458">
        <v>2</v>
      </c>
      <c r="K458">
        <v>5</v>
      </c>
      <c r="L458">
        <v>5</v>
      </c>
      <c r="M458">
        <v>200</v>
      </c>
      <c r="N458">
        <v>122</v>
      </c>
      <c r="O458">
        <v>6</v>
      </c>
      <c r="P458">
        <v>1800</v>
      </c>
      <c r="Q458">
        <v>3</v>
      </c>
      <c r="R458">
        <v>1</v>
      </c>
      <c r="S458">
        <v>14</v>
      </c>
      <c r="T458">
        <v>4</v>
      </c>
      <c r="U458">
        <v>23100</v>
      </c>
      <c r="V458">
        <v>3</v>
      </c>
      <c r="X458">
        <v>11</v>
      </c>
      <c r="Y458">
        <v>8</v>
      </c>
      <c r="Z458">
        <v>2</v>
      </c>
      <c r="AA458">
        <v>2</v>
      </c>
      <c r="AB458">
        <v>23115</v>
      </c>
      <c r="AC458">
        <v>3</v>
      </c>
      <c r="AJ458" t="str">
        <f t="shared" si="43"/>
        <v>23115230147</v>
      </c>
      <c r="AK458">
        <v>0.354454165269115</v>
      </c>
      <c r="AL458">
        <f>IF(AK458&lt;'Company Market Shares'!$E$4,1,IF(AND(AK458&gt;'Company Market Shares'!$E$4,AK458&lt;'Company Market Shares'!$E$5),2,IF(AND(AK458&gt;'Company Market Shares'!$E$5,AK458&lt;'Company Market Shares'!$E$6),3,IF(AND(AK458&gt;'Company Market Shares'!$E$6,AK458&lt;'Company Market Shares'!$E$7),4,5))))</f>
        <v>1</v>
      </c>
      <c r="AM458">
        <f>VLOOKUP($U458,'Zone Coordinates'!$D$2:$G$2058,2)</f>
        <v>35.136727399999998</v>
      </c>
      <c r="AN458">
        <f t="shared" si="44"/>
        <v>0.61325158150570658</v>
      </c>
      <c r="AO458">
        <f>VLOOKUP($U458,'Zone Coordinates'!$D$2:$G$2058,3)</f>
        <v>136.93514300000001</v>
      </c>
      <c r="AP458">
        <f t="shared" si="45"/>
        <v>2.3899691070392657</v>
      </c>
      <c r="AQ458">
        <f>VLOOKUP($AB458,'Zone Coordinates'!$D$2:$G$2058,2)</f>
        <v>35.197339900000003</v>
      </c>
      <c r="AR458">
        <f t="shared" si="46"/>
        <v>0.61430946919857177</v>
      </c>
      <c r="AS458">
        <f>VLOOKUP($AB458,'Zone Coordinates'!$D$2:$G$2058,3)</f>
        <v>137.0276356</v>
      </c>
      <c r="AT458">
        <f t="shared" si="47"/>
        <v>2.3915834074429956</v>
      </c>
    </row>
    <row r="459" spans="1:46" x14ac:dyDescent="0.25">
      <c r="A459">
        <v>1</v>
      </c>
      <c r="B459">
        <v>23201</v>
      </c>
      <c r="C459">
        <v>1</v>
      </c>
      <c r="D459">
        <v>171</v>
      </c>
      <c r="E459" t="str">
        <f t="shared" si="42"/>
        <v>232011171</v>
      </c>
      <c r="F459">
        <v>23201</v>
      </c>
      <c r="G459">
        <v>1</v>
      </c>
      <c r="H459">
        <v>2</v>
      </c>
      <c r="I459">
        <v>1</v>
      </c>
      <c r="J459">
        <v>3</v>
      </c>
      <c r="K459">
        <v>15</v>
      </c>
      <c r="L459">
        <v>10</v>
      </c>
      <c r="M459">
        <v>200</v>
      </c>
      <c r="Q459">
        <v>4</v>
      </c>
      <c r="R459">
        <v>1</v>
      </c>
      <c r="S459">
        <v>6</v>
      </c>
      <c r="T459">
        <v>6</v>
      </c>
      <c r="U459">
        <v>23201</v>
      </c>
      <c r="V459">
        <v>6</v>
      </c>
      <c r="W459">
        <v>1</v>
      </c>
      <c r="X459">
        <v>4</v>
      </c>
      <c r="Y459">
        <v>8</v>
      </c>
      <c r="Z459">
        <v>2</v>
      </c>
      <c r="AA459">
        <v>2</v>
      </c>
      <c r="AB459">
        <v>28213</v>
      </c>
      <c r="AC459">
        <v>6</v>
      </c>
      <c r="AE459">
        <v>4</v>
      </c>
      <c r="AF459">
        <v>2</v>
      </c>
      <c r="AG459">
        <v>1</v>
      </c>
      <c r="AI459">
        <v>2</v>
      </c>
      <c r="AJ459" t="str">
        <f t="shared" si="43"/>
        <v>2320111717</v>
      </c>
      <c r="AK459">
        <v>0.61992639072037714</v>
      </c>
      <c r="AL459">
        <f>IF(AK459&lt;'Company Market Shares'!$E$4,1,IF(AND(AK459&gt;'Company Market Shares'!$E$4,AK459&lt;'Company Market Shares'!$E$5),2,IF(AND(AK459&gt;'Company Market Shares'!$E$5,AK459&lt;'Company Market Shares'!$E$6),3,IF(AND(AK459&gt;'Company Market Shares'!$E$6,AK459&lt;'Company Market Shares'!$E$7),4,5))))</f>
        <v>2</v>
      </c>
      <c r="AM459">
        <f>VLOOKUP($U459,'Zone Coordinates'!$D$2:$G$2058,2)</f>
        <v>34.861383699999998</v>
      </c>
      <c r="AN459">
        <f t="shared" si="44"/>
        <v>0.60844592736608305</v>
      </c>
      <c r="AO459">
        <f>VLOOKUP($U459,'Zone Coordinates'!$D$2:$G$2058,3)</f>
        <v>137.50140769999999</v>
      </c>
      <c r="AP459">
        <f t="shared" si="45"/>
        <v>2.3998522904920834</v>
      </c>
      <c r="AQ459">
        <f>VLOOKUP($AB459,'Zone Coordinates'!$D$2:$G$2058,2)</f>
        <v>35.072283800000001</v>
      </c>
      <c r="AR459">
        <f t="shared" si="46"/>
        <v>0.61212682850386846</v>
      </c>
      <c r="AS459">
        <f>VLOOKUP($AB459,'Zone Coordinates'!$D$2:$G$2058,3)</f>
        <v>135.1009153</v>
      </c>
      <c r="AT459">
        <f t="shared" si="47"/>
        <v>2.3579557944429825</v>
      </c>
    </row>
    <row r="460" spans="1:46" x14ac:dyDescent="0.25">
      <c r="A460">
        <v>1</v>
      </c>
      <c r="B460">
        <v>23201</v>
      </c>
      <c r="C460">
        <v>2</v>
      </c>
      <c r="D460">
        <v>2019</v>
      </c>
      <c r="E460" t="str">
        <f t="shared" si="42"/>
        <v>2320122019</v>
      </c>
      <c r="F460">
        <v>23201</v>
      </c>
      <c r="G460">
        <v>2</v>
      </c>
      <c r="H460">
        <v>2</v>
      </c>
      <c r="I460">
        <v>3</v>
      </c>
      <c r="J460">
        <v>2</v>
      </c>
      <c r="K460">
        <v>3</v>
      </c>
      <c r="L460">
        <v>1</v>
      </c>
      <c r="M460">
        <v>200</v>
      </c>
      <c r="N460">
        <v>172</v>
      </c>
      <c r="O460">
        <v>8</v>
      </c>
      <c r="P460">
        <v>13200</v>
      </c>
      <c r="Q460">
        <v>3</v>
      </c>
      <c r="R460">
        <v>1</v>
      </c>
      <c r="S460">
        <v>5</v>
      </c>
      <c r="T460">
        <v>6</v>
      </c>
      <c r="U460">
        <v>22216</v>
      </c>
      <c r="V460">
        <v>5</v>
      </c>
      <c r="W460">
        <v>1</v>
      </c>
      <c r="X460">
        <v>13</v>
      </c>
      <c r="Y460">
        <v>2</v>
      </c>
      <c r="Z460">
        <v>1</v>
      </c>
      <c r="AB460">
        <v>23201</v>
      </c>
      <c r="AC460">
        <v>5</v>
      </c>
      <c r="AJ460" t="str">
        <f t="shared" si="43"/>
        <v>23201220197</v>
      </c>
      <c r="AK460">
        <v>0.73119767764848254</v>
      </c>
      <c r="AL460">
        <f>IF(AK460&lt;'Company Market Shares'!$E$4,1,IF(AND(AK460&gt;'Company Market Shares'!$E$4,AK460&lt;'Company Market Shares'!$E$5),2,IF(AND(AK460&gt;'Company Market Shares'!$E$5,AK460&lt;'Company Market Shares'!$E$6),3,IF(AND(AK460&gt;'Company Market Shares'!$E$6,AK460&lt;'Company Market Shares'!$E$7),4,5))))</f>
        <v>2</v>
      </c>
      <c r="AM460">
        <f>VLOOKUP($U460,'Zone Coordinates'!$D$2:$G$2058,2)</f>
        <v>34.744708500000002</v>
      </c>
      <c r="AN460">
        <f t="shared" si="44"/>
        <v>0.60640956097066023</v>
      </c>
      <c r="AO460">
        <f>VLOOKUP($U460,'Zone Coordinates'!$D$2:$G$2058,3)</f>
        <v>137.91179930000001</v>
      </c>
      <c r="AP460">
        <f t="shared" si="45"/>
        <v>2.407014975134611</v>
      </c>
      <c r="AQ460">
        <f>VLOOKUP($AB460,'Zone Coordinates'!$D$2:$G$2058,2)</f>
        <v>34.861383699999998</v>
      </c>
      <c r="AR460">
        <f t="shared" si="46"/>
        <v>0.60844592736608305</v>
      </c>
      <c r="AS460">
        <f>VLOOKUP($AB460,'Zone Coordinates'!$D$2:$G$2058,3)</f>
        <v>137.50140769999999</v>
      </c>
      <c r="AT460">
        <f t="shared" si="47"/>
        <v>2.3998522904920834</v>
      </c>
    </row>
    <row r="461" spans="1:46" x14ac:dyDescent="0.25">
      <c r="A461">
        <v>1</v>
      </c>
      <c r="B461">
        <v>23203</v>
      </c>
      <c r="C461">
        <v>1</v>
      </c>
      <c r="D461">
        <v>164</v>
      </c>
      <c r="E461" t="str">
        <f t="shared" si="42"/>
        <v>232031164</v>
      </c>
      <c r="F461">
        <v>23203</v>
      </c>
      <c r="G461">
        <v>1</v>
      </c>
      <c r="H461">
        <v>1</v>
      </c>
      <c r="I461">
        <v>2</v>
      </c>
      <c r="J461">
        <v>1</v>
      </c>
      <c r="K461">
        <v>24</v>
      </c>
      <c r="L461">
        <v>7</v>
      </c>
      <c r="M461">
        <v>200</v>
      </c>
      <c r="N461">
        <v>183</v>
      </c>
      <c r="O461">
        <v>9</v>
      </c>
      <c r="P461">
        <v>1800</v>
      </c>
      <c r="Q461">
        <v>4</v>
      </c>
      <c r="R461">
        <v>1</v>
      </c>
      <c r="S461">
        <v>9</v>
      </c>
      <c r="T461">
        <v>7</v>
      </c>
      <c r="U461">
        <v>23203</v>
      </c>
      <c r="V461">
        <v>5</v>
      </c>
      <c r="AB461">
        <v>8228</v>
      </c>
      <c r="AC461">
        <v>5</v>
      </c>
      <c r="AD461">
        <v>1</v>
      </c>
      <c r="AF461">
        <v>2</v>
      </c>
      <c r="AG461">
        <v>1</v>
      </c>
      <c r="AI461">
        <v>1</v>
      </c>
      <c r="AJ461" t="str">
        <f t="shared" si="43"/>
        <v>2320311647</v>
      </c>
      <c r="AK461">
        <v>0.61946377668525898</v>
      </c>
      <c r="AL461">
        <f>IF(AK461&lt;'Company Market Shares'!$E$4,1,IF(AND(AK461&gt;'Company Market Shares'!$E$4,AK461&lt;'Company Market Shares'!$E$5),2,IF(AND(AK461&gt;'Company Market Shares'!$E$5,AK461&lt;'Company Market Shares'!$E$6),3,IF(AND(AK461&gt;'Company Market Shares'!$E$6,AK461&lt;'Company Market Shares'!$E$7),4,5))))</f>
        <v>2</v>
      </c>
      <c r="AM461">
        <f>VLOOKUP($U461,'Zone Coordinates'!$D$2:$G$2058,2)</f>
        <v>35.370100100000002</v>
      </c>
      <c r="AN461">
        <f t="shared" si="44"/>
        <v>0.6173247035049757</v>
      </c>
      <c r="AO461">
        <f>VLOOKUP($U461,'Zone Coordinates'!$D$2:$G$2058,3)</f>
        <v>136.87722289999999</v>
      </c>
      <c r="AP461">
        <f t="shared" si="45"/>
        <v>2.3889582105911811</v>
      </c>
      <c r="AQ461">
        <f>VLOOKUP($AB461,'Zone Coordinates'!$D$2:$G$2058,2)</f>
        <v>36.155272400000001</v>
      </c>
      <c r="AR461">
        <f t="shared" si="46"/>
        <v>0.63102854533543229</v>
      </c>
      <c r="AS461">
        <f>VLOOKUP($AB461,'Zone Coordinates'!$D$2:$G$2058,3)</f>
        <v>139.9591456</v>
      </c>
      <c r="AT461">
        <f t="shared" si="47"/>
        <v>2.4427479089981348</v>
      </c>
    </row>
    <row r="462" spans="1:46" x14ac:dyDescent="0.25">
      <c r="A462">
        <v>1</v>
      </c>
      <c r="B462">
        <v>23203</v>
      </c>
      <c r="C462">
        <v>1</v>
      </c>
      <c r="D462">
        <v>164</v>
      </c>
      <c r="E462" t="str">
        <f t="shared" si="42"/>
        <v>232031164</v>
      </c>
      <c r="F462">
        <v>23203</v>
      </c>
      <c r="G462">
        <v>1</v>
      </c>
      <c r="H462">
        <v>1</v>
      </c>
      <c r="I462">
        <v>2</v>
      </c>
      <c r="J462">
        <v>1</v>
      </c>
      <c r="K462">
        <v>24</v>
      </c>
      <c r="L462">
        <v>22</v>
      </c>
      <c r="M462">
        <v>200</v>
      </c>
      <c r="N462">
        <v>183</v>
      </c>
      <c r="O462">
        <v>9</v>
      </c>
      <c r="P462">
        <v>1800</v>
      </c>
      <c r="Q462">
        <v>4</v>
      </c>
      <c r="R462">
        <v>1</v>
      </c>
      <c r="S462">
        <v>9</v>
      </c>
      <c r="T462">
        <v>7</v>
      </c>
      <c r="U462">
        <v>23203</v>
      </c>
      <c r="V462">
        <v>6</v>
      </c>
      <c r="AB462">
        <v>28202</v>
      </c>
      <c r="AC462">
        <v>6</v>
      </c>
      <c r="AD462">
        <v>1</v>
      </c>
      <c r="AF462">
        <v>3</v>
      </c>
      <c r="AG462">
        <v>1</v>
      </c>
      <c r="AI462">
        <v>1</v>
      </c>
      <c r="AJ462" t="str">
        <f t="shared" si="43"/>
        <v>2320311647</v>
      </c>
      <c r="AK462">
        <v>0.52298425076421429</v>
      </c>
      <c r="AL462">
        <f>IF(AK462&lt;'Company Market Shares'!$E$4,1,IF(AND(AK462&gt;'Company Market Shares'!$E$4,AK462&lt;'Company Market Shares'!$E$5),2,IF(AND(AK462&gt;'Company Market Shares'!$E$5,AK462&lt;'Company Market Shares'!$E$6),3,IF(AND(AK462&gt;'Company Market Shares'!$E$6,AK462&lt;'Company Market Shares'!$E$7),4,5))))</f>
        <v>2</v>
      </c>
      <c r="AM462">
        <f>VLOOKUP($U462,'Zone Coordinates'!$D$2:$G$2058,2)</f>
        <v>35.370100100000002</v>
      </c>
      <c r="AN462">
        <f t="shared" si="44"/>
        <v>0.6173247035049757</v>
      </c>
      <c r="AO462">
        <f>VLOOKUP($U462,'Zone Coordinates'!$D$2:$G$2058,3)</f>
        <v>136.87722289999999</v>
      </c>
      <c r="AP462">
        <f t="shared" si="45"/>
        <v>2.3889582105911811</v>
      </c>
      <c r="AQ462">
        <f>VLOOKUP($AB462,'Zone Coordinates'!$D$2:$G$2058,2)</f>
        <v>34.7816489</v>
      </c>
      <c r="AR462">
        <f t="shared" si="46"/>
        <v>0.60705429257766397</v>
      </c>
      <c r="AS462">
        <f>VLOOKUP($AB462,'Zone Coordinates'!$D$2:$G$2058,3)</f>
        <v>135.46012569999999</v>
      </c>
      <c r="AT462">
        <f t="shared" si="47"/>
        <v>2.3642251986303884</v>
      </c>
    </row>
    <row r="463" spans="1:46" x14ac:dyDescent="0.25">
      <c r="A463">
        <v>1</v>
      </c>
      <c r="B463">
        <v>23206</v>
      </c>
      <c r="C463">
        <v>1</v>
      </c>
      <c r="D463">
        <v>97</v>
      </c>
      <c r="E463" t="str">
        <f t="shared" si="42"/>
        <v>23206197</v>
      </c>
      <c r="F463">
        <v>23206</v>
      </c>
      <c r="G463">
        <v>1</v>
      </c>
      <c r="H463">
        <v>2</v>
      </c>
      <c r="I463">
        <v>1</v>
      </c>
      <c r="J463">
        <v>1</v>
      </c>
      <c r="K463">
        <v>20</v>
      </c>
      <c r="L463">
        <v>2</v>
      </c>
      <c r="M463">
        <v>200</v>
      </c>
      <c r="N463">
        <v>161</v>
      </c>
      <c r="O463">
        <v>7</v>
      </c>
      <c r="P463">
        <v>1400</v>
      </c>
      <c r="Q463">
        <v>3</v>
      </c>
      <c r="R463">
        <v>1</v>
      </c>
      <c r="S463">
        <v>6</v>
      </c>
      <c r="T463">
        <v>6</v>
      </c>
      <c r="U463">
        <v>23206</v>
      </c>
      <c r="V463">
        <v>3</v>
      </c>
      <c r="AB463">
        <v>23104</v>
      </c>
      <c r="AC463">
        <v>3</v>
      </c>
      <c r="AD463">
        <v>1</v>
      </c>
      <c r="AE463">
        <v>4</v>
      </c>
      <c r="AF463">
        <v>2</v>
      </c>
      <c r="AG463">
        <v>1</v>
      </c>
      <c r="AH463">
        <v>1</v>
      </c>
      <c r="AI463">
        <v>1</v>
      </c>
      <c r="AJ463" t="str">
        <f t="shared" si="43"/>
        <v>232061977</v>
      </c>
      <c r="AK463">
        <v>0.91614602815224677</v>
      </c>
      <c r="AL463">
        <f>IF(AK463&lt;'Company Market Shares'!$E$4,1,IF(AND(AK463&gt;'Company Market Shares'!$E$4,AK463&lt;'Company Market Shares'!$E$5),2,IF(AND(AK463&gt;'Company Market Shares'!$E$5,AK463&lt;'Company Market Shares'!$E$6),3,IF(AND(AK463&gt;'Company Market Shares'!$E$6,AK463&lt;'Company Market Shares'!$E$7),4,5))))</f>
        <v>3</v>
      </c>
      <c r="AM463">
        <f>VLOOKUP($U463,'Zone Coordinates'!$D$2:$G$2058,2)</f>
        <v>35.339554399999997</v>
      </c>
      <c r="AN463">
        <f t="shared" si="44"/>
        <v>0.61679158046764915</v>
      </c>
      <c r="AO463">
        <f>VLOOKUP($U463,'Zone Coordinates'!$D$2:$G$2058,3)</f>
        <v>137.09756680000001</v>
      </c>
      <c r="AP463">
        <f t="shared" si="45"/>
        <v>2.3928039371328662</v>
      </c>
      <c r="AQ463">
        <f>VLOOKUP($AB463,'Zone Coordinates'!$D$2:$G$2058,2)</f>
        <v>35.234739699999999</v>
      </c>
      <c r="AR463">
        <f t="shared" si="46"/>
        <v>0.61496221884815905</v>
      </c>
      <c r="AS463">
        <f>VLOOKUP($AB463,'Zone Coordinates'!$D$2:$G$2058,3)</f>
        <v>136.90802020000001</v>
      </c>
      <c r="AT463">
        <f t="shared" si="47"/>
        <v>2.3894957248769058</v>
      </c>
    </row>
    <row r="464" spans="1:46" x14ac:dyDescent="0.25">
      <c r="A464">
        <v>1</v>
      </c>
      <c r="B464">
        <v>23215</v>
      </c>
      <c r="C464">
        <v>1</v>
      </c>
      <c r="D464">
        <v>1</v>
      </c>
      <c r="E464" t="str">
        <f t="shared" si="42"/>
        <v>2321511</v>
      </c>
      <c r="F464">
        <v>23215</v>
      </c>
      <c r="G464">
        <v>1</v>
      </c>
      <c r="H464">
        <v>2</v>
      </c>
      <c r="I464">
        <v>1</v>
      </c>
      <c r="J464">
        <v>3</v>
      </c>
      <c r="K464">
        <v>14</v>
      </c>
      <c r="L464">
        <v>2</v>
      </c>
      <c r="M464">
        <v>200</v>
      </c>
      <c r="Q464">
        <v>4</v>
      </c>
      <c r="R464">
        <v>1</v>
      </c>
      <c r="S464">
        <v>14</v>
      </c>
      <c r="T464">
        <v>4</v>
      </c>
      <c r="U464">
        <v>17207</v>
      </c>
      <c r="X464">
        <v>20</v>
      </c>
      <c r="Y464">
        <v>23</v>
      </c>
      <c r="Z464">
        <v>4</v>
      </c>
      <c r="AA464">
        <v>2</v>
      </c>
      <c r="AB464">
        <v>7203</v>
      </c>
      <c r="AD464">
        <v>2</v>
      </c>
      <c r="AE464">
        <v>20</v>
      </c>
      <c r="AF464">
        <v>23</v>
      </c>
      <c r="AG464">
        <v>4</v>
      </c>
      <c r="AI464">
        <v>2</v>
      </c>
      <c r="AJ464" t="str">
        <f t="shared" si="43"/>
        <v>23215117</v>
      </c>
      <c r="AK464">
        <v>0.39257108621976522</v>
      </c>
      <c r="AL464">
        <f>IF(AK464&lt;'Company Market Shares'!$E$4,1,IF(AND(AK464&gt;'Company Market Shares'!$E$4,AK464&lt;'Company Market Shares'!$E$5),2,IF(AND(AK464&gt;'Company Market Shares'!$E$5,AK464&lt;'Company Market Shares'!$E$6),3,IF(AND(AK464&gt;'Company Market Shares'!$E$6,AK464&lt;'Company Market Shares'!$E$7),4,5))))</f>
        <v>1</v>
      </c>
      <c r="AM464">
        <f>VLOOKUP($U464,'Zone Coordinates'!$D$2:$G$2058,2)</f>
        <v>36.967598199999998</v>
      </c>
      <c r="AN464">
        <f t="shared" si="44"/>
        <v>0.6452063051443292</v>
      </c>
      <c r="AO464">
        <f>VLOOKUP($U464,'Zone Coordinates'!$D$2:$G$2058,3)</f>
        <v>136.88573600000001</v>
      </c>
      <c r="AP464">
        <f t="shared" si="45"/>
        <v>2.3891067922157325</v>
      </c>
      <c r="AQ464">
        <f>VLOOKUP($AB464,'Zone Coordinates'!$D$2:$G$2058,2)</f>
        <v>37.625882300000001</v>
      </c>
      <c r="AR464">
        <f t="shared" si="46"/>
        <v>0.65669553010285686</v>
      </c>
      <c r="AS464">
        <f>VLOOKUP($AB464,'Zone Coordinates'!$D$2:$G$2058,3)</f>
        <v>140.56394109999999</v>
      </c>
      <c r="AT464">
        <f t="shared" si="47"/>
        <v>2.4533035817743798</v>
      </c>
    </row>
    <row r="465" spans="1:46" x14ac:dyDescent="0.25">
      <c r="A465">
        <v>1</v>
      </c>
      <c r="B465">
        <v>23234</v>
      </c>
      <c r="C465">
        <v>1</v>
      </c>
      <c r="D465">
        <v>60</v>
      </c>
      <c r="E465" t="str">
        <f t="shared" si="42"/>
        <v>23234160</v>
      </c>
      <c r="F465">
        <v>23234</v>
      </c>
      <c r="G465">
        <v>1</v>
      </c>
      <c r="H465">
        <v>1</v>
      </c>
      <c r="I465">
        <v>1</v>
      </c>
      <c r="J465">
        <v>3</v>
      </c>
      <c r="K465">
        <v>15</v>
      </c>
      <c r="L465">
        <v>13</v>
      </c>
      <c r="M465">
        <v>200</v>
      </c>
      <c r="Q465">
        <v>4</v>
      </c>
      <c r="R465">
        <v>1</v>
      </c>
      <c r="S465">
        <v>8</v>
      </c>
      <c r="T465">
        <v>7</v>
      </c>
      <c r="U465">
        <v>23219</v>
      </c>
      <c r="V465">
        <v>5</v>
      </c>
      <c r="W465">
        <v>1</v>
      </c>
      <c r="X465">
        <v>13</v>
      </c>
      <c r="Y465">
        <v>3</v>
      </c>
      <c r="Z465">
        <v>1</v>
      </c>
      <c r="AA465">
        <v>2</v>
      </c>
      <c r="AB465">
        <v>13212</v>
      </c>
      <c r="AC465">
        <v>5</v>
      </c>
      <c r="AD465">
        <v>1</v>
      </c>
      <c r="AE465">
        <v>14</v>
      </c>
      <c r="AF465">
        <v>3</v>
      </c>
      <c r="AG465">
        <v>1</v>
      </c>
      <c r="AI465">
        <v>2</v>
      </c>
      <c r="AJ465" t="str">
        <f t="shared" si="43"/>
        <v>232341607</v>
      </c>
      <c r="AK465">
        <v>0.78814808518009738</v>
      </c>
      <c r="AL465">
        <f>IF(AK465&lt;'Company Market Shares'!$E$4,1,IF(AND(AK465&gt;'Company Market Shares'!$E$4,AK465&lt;'Company Market Shares'!$E$5),2,IF(AND(AK465&gt;'Company Market Shares'!$E$5,AK465&lt;'Company Market Shares'!$E$6),3,IF(AND(AK465&gt;'Company Market Shares'!$E$6,AK465&lt;'Company Market Shares'!$E$7),4,5))))</f>
        <v>2</v>
      </c>
      <c r="AM465">
        <f>VLOOKUP($U465,'Zone Coordinates'!$D$2:$G$2058,2)</f>
        <v>35.338933900000001</v>
      </c>
      <c r="AN465">
        <f t="shared" si="44"/>
        <v>0.61678075069964056</v>
      </c>
      <c r="AO465">
        <f>VLOOKUP($U465,'Zone Coordinates'!$D$2:$G$2058,3)</f>
        <v>137.0457212</v>
      </c>
      <c r="AP465">
        <f t="shared" si="45"/>
        <v>2.3918990607101942</v>
      </c>
      <c r="AQ465">
        <f>VLOOKUP($AB465,'Zone Coordinates'!$D$2:$G$2058,2)</f>
        <v>35.691726299999999</v>
      </c>
      <c r="AR465">
        <f t="shared" si="46"/>
        <v>0.62293813965565337</v>
      </c>
      <c r="AS465">
        <f>VLOOKUP($AB465,'Zone Coordinates'!$D$2:$G$2058,3)</f>
        <v>139.4415357</v>
      </c>
      <c r="AT465">
        <f t="shared" si="47"/>
        <v>2.433713912002216</v>
      </c>
    </row>
    <row r="466" spans="1:46" x14ac:dyDescent="0.25">
      <c r="A466">
        <v>1</v>
      </c>
      <c r="B466">
        <v>24202</v>
      </c>
      <c r="C466">
        <v>2</v>
      </c>
      <c r="D466">
        <v>2010</v>
      </c>
      <c r="E466" t="str">
        <f t="shared" si="42"/>
        <v>2420222010</v>
      </c>
      <c r="F466">
        <v>24202</v>
      </c>
      <c r="G466">
        <v>2</v>
      </c>
      <c r="H466">
        <v>2</v>
      </c>
      <c r="I466">
        <v>1</v>
      </c>
      <c r="J466">
        <v>2</v>
      </c>
      <c r="K466">
        <v>5</v>
      </c>
      <c r="L466">
        <v>1</v>
      </c>
      <c r="M466">
        <v>200</v>
      </c>
      <c r="N466">
        <v>225</v>
      </c>
      <c r="O466">
        <v>10</v>
      </c>
      <c r="P466">
        <v>13600</v>
      </c>
      <c r="Q466">
        <v>4</v>
      </c>
      <c r="R466">
        <v>1</v>
      </c>
      <c r="S466">
        <v>8</v>
      </c>
      <c r="T466">
        <v>7</v>
      </c>
      <c r="U466">
        <v>23000</v>
      </c>
      <c r="V466">
        <v>4</v>
      </c>
      <c r="W466">
        <v>7</v>
      </c>
      <c r="X466">
        <v>4</v>
      </c>
      <c r="Y466">
        <v>8</v>
      </c>
      <c r="Z466">
        <v>2</v>
      </c>
      <c r="AA466">
        <v>2</v>
      </c>
      <c r="AB466">
        <v>24202</v>
      </c>
      <c r="AC466">
        <v>4</v>
      </c>
      <c r="AJ466" t="str">
        <f t="shared" si="43"/>
        <v>24202220107</v>
      </c>
      <c r="AK466">
        <v>0.30771386036977211</v>
      </c>
      <c r="AL466">
        <f>IF(AK466&lt;'Company Market Shares'!$E$4,1,IF(AND(AK466&gt;'Company Market Shares'!$E$4,AK466&lt;'Company Market Shares'!$E$5),2,IF(AND(AK466&gt;'Company Market Shares'!$E$5,AK466&lt;'Company Market Shares'!$E$6),3,IF(AND(AK466&gt;'Company Market Shares'!$E$6,AK466&lt;'Company Market Shares'!$E$7),4,5))))</f>
        <v>1</v>
      </c>
      <c r="AM466">
        <f>VLOOKUP($U466,'Zone Coordinates'!$D$2:$G$2058,2)</f>
        <v>35.136727399999998</v>
      </c>
      <c r="AN466">
        <f t="shared" si="44"/>
        <v>0.61325158150570658</v>
      </c>
      <c r="AO466">
        <f>VLOOKUP($U466,'Zone Coordinates'!$D$2:$G$2058,3)</f>
        <v>136.93514300000001</v>
      </c>
      <c r="AP466">
        <f t="shared" si="45"/>
        <v>2.3899691070392657</v>
      </c>
      <c r="AQ466">
        <f>VLOOKUP($AB466,'Zone Coordinates'!$D$2:$G$2058,2)</f>
        <v>35.071916299999998</v>
      </c>
      <c r="AR466">
        <f t="shared" si="46"/>
        <v>0.61212041441886733</v>
      </c>
      <c r="AS466">
        <f>VLOOKUP($AB466,'Zone Coordinates'!$D$2:$G$2058,3)</f>
        <v>136.67770530000001</v>
      </c>
      <c r="AT466">
        <f t="shared" si="47"/>
        <v>2.3854759715555045</v>
      </c>
    </row>
    <row r="467" spans="1:46" x14ac:dyDescent="0.25">
      <c r="A467">
        <v>1</v>
      </c>
      <c r="B467">
        <v>21205</v>
      </c>
      <c r="C467">
        <v>2</v>
      </c>
      <c r="D467">
        <v>4003</v>
      </c>
      <c r="E467" t="str">
        <f t="shared" si="42"/>
        <v>2120524003</v>
      </c>
      <c r="F467">
        <v>21205</v>
      </c>
      <c r="G467">
        <v>2</v>
      </c>
      <c r="H467">
        <v>4</v>
      </c>
      <c r="I467">
        <v>3</v>
      </c>
      <c r="J467">
        <v>2</v>
      </c>
      <c r="K467">
        <v>4</v>
      </c>
      <c r="L467">
        <v>4</v>
      </c>
      <c r="M467">
        <v>208</v>
      </c>
      <c r="N467">
        <v>163</v>
      </c>
      <c r="O467">
        <v>4</v>
      </c>
      <c r="P467">
        <v>832</v>
      </c>
      <c r="Q467">
        <v>4</v>
      </c>
      <c r="R467">
        <v>1</v>
      </c>
      <c r="S467">
        <v>1</v>
      </c>
      <c r="T467">
        <v>1</v>
      </c>
      <c r="U467">
        <v>23109</v>
      </c>
      <c r="V467">
        <v>4</v>
      </c>
      <c r="W467">
        <v>1</v>
      </c>
      <c r="X467">
        <v>12</v>
      </c>
      <c r="Y467">
        <v>15</v>
      </c>
      <c r="Z467">
        <v>3</v>
      </c>
      <c r="AA467">
        <v>4</v>
      </c>
      <c r="AB467">
        <v>21205</v>
      </c>
      <c r="AC467">
        <v>4</v>
      </c>
      <c r="AJ467" t="str">
        <f t="shared" si="43"/>
        <v>21205240037</v>
      </c>
      <c r="AK467">
        <v>0.76236688289240007</v>
      </c>
      <c r="AL467">
        <f>IF(AK467&lt;'Company Market Shares'!$E$4,1,IF(AND(AK467&gt;'Company Market Shares'!$E$4,AK467&lt;'Company Market Shares'!$E$5),2,IF(AND(AK467&gt;'Company Market Shares'!$E$5,AK467&lt;'Company Market Shares'!$E$6),3,IF(AND(AK467&gt;'Company Market Shares'!$E$6,AK467&lt;'Company Market Shares'!$E$7),4,5))))</f>
        <v>2</v>
      </c>
      <c r="AM467">
        <f>VLOOKUP($U467,'Zone Coordinates'!$D$2:$G$2058,2)</f>
        <v>35.143824100000003</v>
      </c>
      <c r="AN467">
        <f t="shared" si="44"/>
        <v>0.61337544228673302</v>
      </c>
      <c r="AO467">
        <f>VLOOKUP($U467,'Zone Coordinates'!$D$2:$G$2058,3)</f>
        <v>136.91751310000001</v>
      </c>
      <c r="AP467">
        <f t="shared" si="45"/>
        <v>2.3896614072374684</v>
      </c>
      <c r="AQ467">
        <f>VLOOKUP($AB467,'Zone Coordinates'!$D$2:$G$2058,2)</f>
        <v>35.810560899999999</v>
      </c>
      <c r="AR467">
        <f t="shared" si="46"/>
        <v>0.62501219469094382</v>
      </c>
      <c r="AS467">
        <f>VLOOKUP($AB467,'Zone Coordinates'!$D$2:$G$2058,3)</f>
        <v>137.1015558</v>
      </c>
      <c r="AT467">
        <f t="shared" si="47"/>
        <v>2.3928735583167287</v>
      </c>
    </row>
    <row r="468" spans="1:46" x14ac:dyDescent="0.25">
      <c r="A468">
        <v>1</v>
      </c>
      <c r="B468">
        <v>23110</v>
      </c>
      <c r="C468">
        <v>1</v>
      </c>
      <c r="D468">
        <v>106</v>
      </c>
      <c r="E468" t="str">
        <f t="shared" si="42"/>
        <v>231101106</v>
      </c>
      <c r="F468">
        <v>23110</v>
      </c>
      <c r="G468">
        <v>1</v>
      </c>
      <c r="H468">
        <v>2</v>
      </c>
      <c r="I468">
        <v>1</v>
      </c>
      <c r="J468">
        <v>2</v>
      </c>
      <c r="K468">
        <v>32</v>
      </c>
      <c r="L468">
        <v>16</v>
      </c>
      <c r="M468">
        <v>210</v>
      </c>
      <c r="N468">
        <v>147</v>
      </c>
      <c r="O468">
        <v>6</v>
      </c>
      <c r="P468">
        <v>1260</v>
      </c>
      <c r="Q468">
        <v>4</v>
      </c>
      <c r="R468">
        <v>1</v>
      </c>
      <c r="S468">
        <v>20</v>
      </c>
      <c r="T468">
        <v>9</v>
      </c>
      <c r="U468">
        <v>21000</v>
      </c>
      <c r="V468">
        <v>4</v>
      </c>
      <c r="W468">
        <v>10</v>
      </c>
      <c r="X468">
        <v>4</v>
      </c>
      <c r="Y468">
        <v>1</v>
      </c>
      <c r="Z468">
        <v>1</v>
      </c>
      <c r="AA468">
        <v>3</v>
      </c>
      <c r="AB468">
        <v>23110</v>
      </c>
      <c r="AC468">
        <v>4</v>
      </c>
      <c r="AJ468" t="str">
        <f t="shared" si="43"/>
        <v>2311011067</v>
      </c>
      <c r="AK468">
        <v>0.84615419257842506</v>
      </c>
      <c r="AL468">
        <f>IF(AK468&lt;'Company Market Shares'!$E$4,1,IF(AND(AK468&gt;'Company Market Shares'!$E$4,AK468&lt;'Company Market Shares'!$E$5),2,IF(AND(AK468&gt;'Company Market Shares'!$E$5,AK468&lt;'Company Market Shares'!$E$6),3,IF(AND(AK468&gt;'Company Market Shares'!$E$6,AK468&lt;'Company Market Shares'!$E$7),4,5))))</f>
        <v>3</v>
      </c>
      <c r="AM468">
        <f>VLOOKUP($U468,'Zone Coordinates'!$D$2:$G$2058,2)</f>
        <v>35.543131000000002</v>
      </c>
      <c r="AN468">
        <f t="shared" si="44"/>
        <v>0.62034466241766473</v>
      </c>
      <c r="AO468">
        <f>VLOOKUP($U468,'Zone Coordinates'!$D$2:$G$2058,3)</f>
        <v>136.8861857</v>
      </c>
      <c r="AP468">
        <f t="shared" si="45"/>
        <v>2.3891146409613788</v>
      </c>
      <c r="AQ468">
        <f>VLOOKUP($AB468,'Zone Coordinates'!$D$2:$G$2058,2)</f>
        <v>35.168336500000002</v>
      </c>
      <c r="AR468">
        <f t="shared" si="46"/>
        <v>0.61380326437429877</v>
      </c>
      <c r="AS468">
        <f>VLOOKUP($AB468,'Zone Coordinates'!$D$2:$G$2058,3)</f>
        <v>136.89852490000001</v>
      </c>
      <c r="AT468">
        <f t="shared" si="47"/>
        <v>2.389330000628441</v>
      </c>
    </row>
    <row r="469" spans="1:46" x14ac:dyDescent="0.25">
      <c r="A469">
        <v>1</v>
      </c>
      <c r="B469">
        <v>23215</v>
      </c>
      <c r="C469">
        <v>1</v>
      </c>
      <c r="D469">
        <v>1</v>
      </c>
      <c r="E469" t="str">
        <f t="shared" si="42"/>
        <v>2321511</v>
      </c>
      <c r="F469">
        <v>23215</v>
      </c>
      <c r="G469">
        <v>1</v>
      </c>
      <c r="H469">
        <v>2</v>
      </c>
      <c r="I469">
        <v>1</v>
      </c>
      <c r="J469">
        <v>3</v>
      </c>
      <c r="K469">
        <v>14</v>
      </c>
      <c r="L469">
        <v>12</v>
      </c>
      <c r="M469">
        <v>210</v>
      </c>
      <c r="Q469">
        <v>4</v>
      </c>
      <c r="R469">
        <v>1</v>
      </c>
      <c r="S469">
        <v>14</v>
      </c>
      <c r="T469">
        <v>4</v>
      </c>
      <c r="U469">
        <v>17207</v>
      </c>
      <c r="X469">
        <v>20</v>
      </c>
      <c r="Y469">
        <v>23</v>
      </c>
      <c r="Z469">
        <v>4</v>
      </c>
      <c r="AA469">
        <v>2</v>
      </c>
      <c r="AB469">
        <v>28105</v>
      </c>
      <c r="AD469">
        <v>2</v>
      </c>
      <c r="AE469">
        <v>20</v>
      </c>
      <c r="AF469">
        <v>23</v>
      </c>
      <c r="AG469">
        <v>4</v>
      </c>
      <c r="AI469">
        <v>2</v>
      </c>
      <c r="AJ469" t="str">
        <f t="shared" si="43"/>
        <v>23215117</v>
      </c>
      <c r="AK469">
        <v>0.74115243875366743</v>
      </c>
      <c r="AL469">
        <f>IF(AK469&lt;'Company Market Shares'!$E$4,1,IF(AND(AK469&gt;'Company Market Shares'!$E$4,AK469&lt;'Company Market Shares'!$E$5),2,IF(AND(AK469&gt;'Company Market Shares'!$E$5,AK469&lt;'Company Market Shares'!$E$6),3,IF(AND(AK469&gt;'Company Market Shares'!$E$6,AK469&lt;'Company Market Shares'!$E$7),4,5))))</f>
        <v>2</v>
      </c>
      <c r="AM469">
        <f>VLOOKUP($U469,'Zone Coordinates'!$D$2:$G$2058,2)</f>
        <v>36.967598199999998</v>
      </c>
      <c r="AN469">
        <f t="shared" si="44"/>
        <v>0.6452063051443292</v>
      </c>
      <c r="AO469">
        <f>VLOOKUP($U469,'Zone Coordinates'!$D$2:$G$2058,3)</f>
        <v>136.88573600000001</v>
      </c>
      <c r="AP469">
        <f t="shared" si="45"/>
        <v>2.3891067922157325</v>
      </c>
      <c r="AQ469">
        <f>VLOOKUP($AB469,'Zone Coordinates'!$D$2:$G$2058,2)</f>
        <v>34.714062200000001</v>
      </c>
      <c r="AR469">
        <f t="shared" si="46"/>
        <v>0.60587468213210627</v>
      </c>
      <c r="AS469">
        <f>VLOOKUP($AB469,'Zone Coordinates'!$D$2:$G$2058,3)</f>
        <v>135.18762409999999</v>
      </c>
      <c r="AT469">
        <f t="shared" si="47"/>
        <v>2.3594691484934356</v>
      </c>
    </row>
    <row r="470" spans="1:46" x14ac:dyDescent="0.25">
      <c r="A470">
        <v>1</v>
      </c>
      <c r="B470">
        <v>21213</v>
      </c>
      <c r="C470">
        <v>1</v>
      </c>
      <c r="D470">
        <v>33</v>
      </c>
      <c r="E470" t="str">
        <f t="shared" si="42"/>
        <v>21213133</v>
      </c>
      <c r="F470">
        <v>21213</v>
      </c>
      <c r="G470">
        <v>1</v>
      </c>
      <c r="H470">
        <v>2</v>
      </c>
      <c r="I470">
        <v>1</v>
      </c>
      <c r="J470">
        <v>1</v>
      </c>
      <c r="K470">
        <v>16</v>
      </c>
      <c r="L470">
        <v>15</v>
      </c>
      <c r="M470">
        <v>220</v>
      </c>
      <c r="N470">
        <v>154</v>
      </c>
      <c r="O470">
        <v>7</v>
      </c>
      <c r="P470">
        <v>1540</v>
      </c>
      <c r="Q470">
        <v>4</v>
      </c>
      <c r="R470">
        <v>1</v>
      </c>
      <c r="S470">
        <v>18</v>
      </c>
      <c r="T470">
        <v>5</v>
      </c>
      <c r="U470">
        <v>21213</v>
      </c>
      <c r="V470">
        <v>1</v>
      </c>
      <c r="AB470">
        <v>21213</v>
      </c>
      <c r="AC470">
        <v>1</v>
      </c>
      <c r="AD470">
        <v>1</v>
      </c>
      <c r="AE470">
        <v>18</v>
      </c>
      <c r="AF470">
        <v>8</v>
      </c>
      <c r="AG470">
        <v>2</v>
      </c>
      <c r="AI470">
        <v>1</v>
      </c>
      <c r="AJ470" t="str">
        <f t="shared" si="43"/>
        <v>212131337</v>
      </c>
      <c r="AK470">
        <v>0.8834188743723963</v>
      </c>
      <c r="AL470">
        <f>IF(AK470&lt;'Company Market Shares'!$E$4,1,IF(AND(AK470&gt;'Company Market Shares'!$E$4,AK470&lt;'Company Market Shares'!$E$5),2,IF(AND(AK470&gt;'Company Market Shares'!$E$5,AK470&lt;'Company Market Shares'!$E$6),3,IF(AND(AK470&gt;'Company Market Shares'!$E$6,AK470&lt;'Company Market Shares'!$E$7),4,5))))</f>
        <v>3</v>
      </c>
      <c r="AM470">
        <f>VLOOKUP($U470,'Zone Coordinates'!$D$2:$G$2058,2)</f>
        <v>35.446760400000002</v>
      </c>
      <c r="AN470">
        <f t="shared" si="44"/>
        <v>0.61866267814554221</v>
      </c>
      <c r="AO470">
        <f>VLOOKUP($U470,'Zone Coordinates'!$D$2:$G$2058,3)</f>
        <v>136.96289340000001</v>
      </c>
      <c r="AP470">
        <f t="shared" si="45"/>
        <v>2.3904534428880111</v>
      </c>
      <c r="AQ470">
        <f>VLOOKUP($AB470,'Zone Coordinates'!$D$2:$G$2058,2)</f>
        <v>35.446760400000002</v>
      </c>
      <c r="AR470">
        <f t="shared" si="46"/>
        <v>0.61866267814554221</v>
      </c>
      <c r="AS470">
        <f>VLOOKUP($AB470,'Zone Coordinates'!$D$2:$G$2058,3)</f>
        <v>136.96289340000001</v>
      </c>
      <c r="AT470">
        <f t="shared" si="47"/>
        <v>2.3904534428880111</v>
      </c>
    </row>
    <row r="471" spans="1:46" x14ac:dyDescent="0.25">
      <c r="A471">
        <v>1</v>
      </c>
      <c r="B471">
        <v>23110</v>
      </c>
      <c r="C471">
        <v>2</v>
      </c>
      <c r="D471">
        <v>3006</v>
      </c>
      <c r="E471" t="str">
        <f t="shared" si="42"/>
        <v>2311023006</v>
      </c>
      <c r="F471">
        <v>23110</v>
      </c>
      <c r="G471">
        <v>2</v>
      </c>
      <c r="H471">
        <v>3</v>
      </c>
      <c r="I471">
        <v>3</v>
      </c>
      <c r="J471">
        <v>2</v>
      </c>
      <c r="K471">
        <v>2</v>
      </c>
      <c r="L471">
        <v>1</v>
      </c>
      <c r="M471">
        <v>220</v>
      </c>
      <c r="N471">
        <v>122</v>
      </c>
      <c r="O471">
        <v>6</v>
      </c>
      <c r="P471">
        <v>1980</v>
      </c>
      <c r="Q471">
        <v>4</v>
      </c>
      <c r="R471">
        <v>1</v>
      </c>
      <c r="S471">
        <v>7</v>
      </c>
      <c r="T471">
        <v>7</v>
      </c>
      <c r="U471">
        <v>23106</v>
      </c>
      <c r="V471">
        <v>2</v>
      </c>
      <c r="W471">
        <v>2</v>
      </c>
      <c r="X471">
        <v>13</v>
      </c>
      <c r="Y471">
        <v>17</v>
      </c>
      <c r="Z471">
        <v>3</v>
      </c>
      <c r="AA471">
        <v>4</v>
      </c>
      <c r="AB471">
        <v>23110</v>
      </c>
      <c r="AC471">
        <v>2</v>
      </c>
      <c r="AJ471" t="str">
        <f t="shared" si="43"/>
        <v>23110230067</v>
      </c>
      <c r="AK471">
        <v>0.39154345957868641</v>
      </c>
      <c r="AL471">
        <f>IF(AK471&lt;'Company Market Shares'!$E$4,1,IF(AND(AK471&gt;'Company Market Shares'!$E$4,AK471&lt;'Company Market Shares'!$E$5),2,IF(AND(AK471&gt;'Company Market Shares'!$E$5,AK471&lt;'Company Market Shares'!$E$6),3,IF(AND(AK471&gt;'Company Market Shares'!$E$6,AK471&lt;'Company Market Shares'!$E$7),4,5))))</f>
        <v>1</v>
      </c>
      <c r="AM471">
        <f>VLOOKUP($U471,'Zone Coordinates'!$D$2:$G$2058,2)</f>
        <v>35.187503599999999</v>
      </c>
      <c r="AN471">
        <f t="shared" si="44"/>
        <v>0.61413779337735774</v>
      </c>
      <c r="AO471">
        <f>VLOOKUP($U471,'Zone Coordinates'!$D$2:$G$2058,3)</f>
        <v>136.92979410000001</v>
      </c>
      <c r="AP471">
        <f t="shared" si="45"/>
        <v>2.3898757511229056</v>
      </c>
      <c r="AQ471">
        <f>VLOOKUP($AB471,'Zone Coordinates'!$D$2:$G$2058,2)</f>
        <v>35.168336500000002</v>
      </c>
      <c r="AR471">
        <f t="shared" si="46"/>
        <v>0.61380326437429877</v>
      </c>
      <c r="AS471">
        <f>VLOOKUP($AB471,'Zone Coordinates'!$D$2:$G$2058,3)</f>
        <v>136.89852490000001</v>
      </c>
      <c r="AT471">
        <f t="shared" si="47"/>
        <v>2.389330000628441</v>
      </c>
    </row>
    <row r="472" spans="1:46" x14ac:dyDescent="0.25">
      <c r="A472">
        <v>1</v>
      </c>
      <c r="B472">
        <v>23203</v>
      </c>
      <c r="C472">
        <v>1</v>
      </c>
      <c r="D472">
        <v>164</v>
      </c>
      <c r="E472" t="str">
        <f t="shared" si="42"/>
        <v>232031164</v>
      </c>
      <c r="F472">
        <v>23203</v>
      </c>
      <c r="G472">
        <v>1</v>
      </c>
      <c r="H472">
        <v>1</v>
      </c>
      <c r="I472">
        <v>2</v>
      </c>
      <c r="J472">
        <v>1</v>
      </c>
      <c r="K472">
        <v>24</v>
      </c>
      <c r="L472">
        <v>15</v>
      </c>
      <c r="M472">
        <v>220</v>
      </c>
      <c r="N472">
        <v>183</v>
      </c>
      <c r="O472">
        <v>9</v>
      </c>
      <c r="P472">
        <v>1980</v>
      </c>
      <c r="Q472">
        <v>4</v>
      </c>
      <c r="R472">
        <v>1</v>
      </c>
      <c r="S472">
        <v>9</v>
      </c>
      <c r="T472">
        <v>7</v>
      </c>
      <c r="U472">
        <v>23203</v>
      </c>
      <c r="V472">
        <v>6</v>
      </c>
      <c r="AB472">
        <v>27220</v>
      </c>
      <c r="AC472">
        <v>6</v>
      </c>
      <c r="AD472">
        <v>1</v>
      </c>
      <c r="AF472">
        <v>8</v>
      </c>
      <c r="AG472">
        <v>2</v>
      </c>
      <c r="AI472">
        <v>1</v>
      </c>
      <c r="AJ472" t="str">
        <f t="shared" si="43"/>
        <v>2320311647</v>
      </c>
      <c r="AK472">
        <v>0.737458933026099</v>
      </c>
      <c r="AL472">
        <f>IF(AK472&lt;'Company Market Shares'!$E$4,1,IF(AND(AK472&gt;'Company Market Shares'!$E$4,AK472&lt;'Company Market Shares'!$E$5),2,IF(AND(AK472&gt;'Company Market Shares'!$E$5,AK472&lt;'Company Market Shares'!$E$6),3,IF(AND(AK472&gt;'Company Market Shares'!$E$6,AK472&lt;'Company Market Shares'!$E$7),4,5))))</f>
        <v>2</v>
      </c>
      <c r="AM472">
        <f>VLOOKUP($U472,'Zone Coordinates'!$D$2:$G$2058,2)</f>
        <v>35.370100100000002</v>
      </c>
      <c r="AN472">
        <f t="shared" si="44"/>
        <v>0.6173247035049757</v>
      </c>
      <c r="AO472">
        <f>VLOOKUP($U472,'Zone Coordinates'!$D$2:$G$2058,3)</f>
        <v>136.87722289999999</v>
      </c>
      <c r="AP472">
        <f t="shared" si="45"/>
        <v>2.3889582105911811</v>
      </c>
      <c r="AQ472">
        <f>VLOOKUP($AB472,'Zone Coordinates'!$D$2:$G$2058,2)</f>
        <v>34.910463100000001</v>
      </c>
      <c r="AR472">
        <f t="shared" si="46"/>
        <v>0.60930252449098643</v>
      </c>
      <c r="AS472">
        <f>VLOOKUP($AB472,'Zone Coordinates'!$D$2:$G$2058,3)</f>
        <v>135.52639099999999</v>
      </c>
      <c r="AT472">
        <f t="shared" si="47"/>
        <v>2.3653817462952103</v>
      </c>
    </row>
    <row r="473" spans="1:46" x14ac:dyDescent="0.25">
      <c r="A473">
        <v>1</v>
      </c>
      <c r="B473">
        <v>23206</v>
      </c>
      <c r="C473">
        <v>1</v>
      </c>
      <c r="D473">
        <v>97</v>
      </c>
      <c r="E473" t="str">
        <f t="shared" si="42"/>
        <v>23206197</v>
      </c>
      <c r="F473">
        <v>23206</v>
      </c>
      <c r="G473">
        <v>1</v>
      </c>
      <c r="H473">
        <v>2</v>
      </c>
      <c r="I473">
        <v>1</v>
      </c>
      <c r="J473">
        <v>1</v>
      </c>
      <c r="K473">
        <v>20</v>
      </c>
      <c r="L473">
        <v>12</v>
      </c>
      <c r="M473">
        <v>229</v>
      </c>
      <c r="N473">
        <v>161</v>
      </c>
      <c r="O473">
        <v>7</v>
      </c>
      <c r="P473">
        <v>1603</v>
      </c>
      <c r="Q473">
        <v>4</v>
      </c>
      <c r="R473">
        <v>1</v>
      </c>
      <c r="S473">
        <v>6</v>
      </c>
      <c r="T473">
        <v>6</v>
      </c>
      <c r="U473">
        <v>23206</v>
      </c>
      <c r="V473">
        <v>5</v>
      </c>
      <c r="AB473">
        <v>22130</v>
      </c>
      <c r="AC473">
        <v>5</v>
      </c>
      <c r="AD473">
        <v>2</v>
      </c>
      <c r="AE473">
        <v>4</v>
      </c>
      <c r="AF473">
        <v>8</v>
      </c>
      <c r="AG473">
        <v>2</v>
      </c>
      <c r="AI473">
        <v>1</v>
      </c>
      <c r="AJ473" t="str">
        <f t="shared" si="43"/>
        <v>232061977</v>
      </c>
      <c r="AK473">
        <v>0.14457360993663537</v>
      </c>
      <c r="AL473">
        <f>IF(AK473&lt;'Company Market Shares'!$E$4,1,IF(AND(AK473&gt;'Company Market Shares'!$E$4,AK473&lt;'Company Market Shares'!$E$5),2,IF(AND(AK473&gt;'Company Market Shares'!$E$5,AK473&lt;'Company Market Shares'!$E$6),3,IF(AND(AK473&gt;'Company Market Shares'!$E$6,AK473&lt;'Company Market Shares'!$E$7),4,5))))</f>
        <v>1</v>
      </c>
      <c r="AM473">
        <f>VLOOKUP($U473,'Zone Coordinates'!$D$2:$G$2058,2)</f>
        <v>35.339554399999997</v>
      </c>
      <c r="AN473">
        <f t="shared" si="44"/>
        <v>0.61679158046764915</v>
      </c>
      <c r="AO473">
        <f>VLOOKUP($U473,'Zone Coordinates'!$D$2:$G$2058,3)</f>
        <v>137.09756680000001</v>
      </c>
      <c r="AP473">
        <f t="shared" si="45"/>
        <v>2.3928039371328662</v>
      </c>
      <c r="AQ473">
        <f>VLOOKUP($AB473,'Zone Coordinates'!$D$2:$G$2058,2)</f>
        <v>34.712040600000002</v>
      </c>
      <c r="AR473">
        <f t="shared" si="46"/>
        <v>0.60583939855594804</v>
      </c>
      <c r="AS473">
        <f>VLOOKUP($AB473,'Zone Coordinates'!$D$2:$G$2058,3)</f>
        <v>137.7239783</v>
      </c>
      <c r="AT473">
        <f t="shared" si="47"/>
        <v>2.4037368802802228</v>
      </c>
    </row>
    <row r="474" spans="1:46" x14ac:dyDescent="0.25">
      <c r="A474">
        <v>1</v>
      </c>
      <c r="B474">
        <v>21341</v>
      </c>
      <c r="C474">
        <v>2</v>
      </c>
      <c r="D474">
        <v>2001</v>
      </c>
      <c r="E474" t="str">
        <f t="shared" si="42"/>
        <v>2134122001</v>
      </c>
      <c r="F474">
        <v>21341</v>
      </c>
      <c r="G474">
        <v>2</v>
      </c>
      <c r="H474">
        <v>2</v>
      </c>
      <c r="I474">
        <v>1</v>
      </c>
      <c r="J474">
        <v>2</v>
      </c>
      <c r="K474">
        <v>1</v>
      </c>
      <c r="L474">
        <v>1</v>
      </c>
      <c r="M474">
        <v>230</v>
      </c>
      <c r="N474">
        <v>154</v>
      </c>
      <c r="O474">
        <v>15</v>
      </c>
      <c r="P474">
        <v>19090</v>
      </c>
      <c r="Q474">
        <v>3</v>
      </c>
      <c r="R474">
        <v>1</v>
      </c>
      <c r="S474">
        <v>7</v>
      </c>
      <c r="T474">
        <v>7</v>
      </c>
      <c r="U474">
        <v>23106</v>
      </c>
      <c r="V474">
        <v>4</v>
      </c>
      <c r="W474">
        <v>1</v>
      </c>
      <c r="X474">
        <v>17</v>
      </c>
      <c r="Y474">
        <v>1</v>
      </c>
      <c r="Z474">
        <v>1</v>
      </c>
      <c r="AA474">
        <v>4</v>
      </c>
      <c r="AB474">
        <v>21341</v>
      </c>
      <c r="AC474">
        <v>4</v>
      </c>
      <c r="AJ474" t="str">
        <f t="shared" si="43"/>
        <v>21341220017</v>
      </c>
      <c r="AK474">
        <v>0.45878593660835565</v>
      </c>
      <c r="AL474">
        <f>IF(AK474&lt;'Company Market Shares'!$E$4,1,IF(AND(AK474&gt;'Company Market Shares'!$E$4,AK474&lt;'Company Market Shares'!$E$5),2,IF(AND(AK474&gt;'Company Market Shares'!$E$5,AK474&lt;'Company Market Shares'!$E$6),3,IF(AND(AK474&gt;'Company Market Shares'!$E$6,AK474&lt;'Company Market Shares'!$E$7),4,5))))</f>
        <v>2</v>
      </c>
      <c r="AM474">
        <f>VLOOKUP($U474,'Zone Coordinates'!$D$2:$G$2058,2)</f>
        <v>35.187503599999999</v>
      </c>
      <c r="AN474">
        <f t="shared" si="44"/>
        <v>0.61413779337735774</v>
      </c>
      <c r="AO474">
        <f>VLOOKUP($U474,'Zone Coordinates'!$D$2:$G$2058,3)</f>
        <v>136.92979410000001</v>
      </c>
      <c r="AP474">
        <f t="shared" si="45"/>
        <v>2.3898757511229056</v>
      </c>
      <c r="AQ474">
        <f>VLOOKUP($AB474,'Zone Coordinates'!$D$2:$G$2058,2)</f>
        <v>35.344072300000001</v>
      </c>
      <c r="AR474">
        <f t="shared" si="46"/>
        <v>0.61687043269792496</v>
      </c>
      <c r="AS474">
        <f>VLOOKUP($AB474,'Zone Coordinates'!$D$2:$G$2058,3)</f>
        <v>136.62532110000001</v>
      </c>
      <c r="AT474">
        <f t="shared" si="47"/>
        <v>2.3845616947894808</v>
      </c>
    </row>
    <row r="475" spans="1:46" x14ac:dyDescent="0.25">
      <c r="A475">
        <v>1</v>
      </c>
      <c r="B475">
        <v>21201</v>
      </c>
      <c r="C475">
        <v>1</v>
      </c>
      <c r="D475">
        <v>111</v>
      </c>
      <c r="E475" t="str">
        <f t="shared" si="42"/>
        <v>212011111</v>
      </c>
      <c r="F475">
        <v>21201</v>
      </c>
      <c r="G475">
        <v>1</v>
      </c>
      <c r="H475">
        <v>3</v>
      </c>
      <c r="I475">
        <v>1</v>
      </c>
      <c r="J475">
        <v>3</v>
      </c>
      <c r="K475">
        <v>25</v>
      </c>
      <c r="L475">
        <v>10</v>
      </c>
      <c r="M475">
        <v>240</v>
      </c>
      <c r="Q475">
        <v>4</v>
      </c>
      <c r="R475">
        <v>1</v>
      </c>
      <c r="S475">
        <v>7</v>
      </c>
      <c r="T475">
        <v>7</v>
      </c>
      <c r="U475">
        <v>21201</v>
      </c>
      <c r="V475">
        <v>4</v>
      </c>
      <c r="W475">
        <v>1</v>
      </c>
      <c r="X475">
        <v>4</v>
      </c>
      <c r="Y475">
        <v>2</v>
      </c>
      <c r="Z475">
        <v>1</v>
      </c>
      <c r="AA475">
        <v>1</v>
      </c>
      <c r="AB475">
        <v>23221</v>
      </c>
      <c r="AC475">
        <v>4</v>
      </c>
      <c r="AD475">
        <v>1</v>
      </c>
      <c r="AE475">
        <v>5</v>
      </c>
      <c r="AF475">
        <v>2</v>
      </c>
      <c r="AG475">
        <v>1</v>
      </c>
      <c r="AI475">
        <v>1</v>
      </c>
      <c r="AJ475" t="str">
        <f t="shared" si="43"/>
        <v>2120111117</v>
      </c>
      <c r="AK475">
        <v>0.41801618794731199</v>
      </c>
      <c r="AL475">
        <f>IF(AK475&lt;'Company Market Shares'!$E$4,1,IF(AND(AK475&gt;'Company Market Shares'!$E$4,AK475&lt;'Company Market Shares'!$E$5),2,IF(AND(AK475&gt;'Company Market Shares'!$E$5,AK475&lt;'Company Market Shares'!$E$6),3,IF(AND(AK475&gt;'Company Market Shares'!$E$6,AK475&lt;'Company Market Shares'!$E$7),4,5))))</f>
        <v>1</v>
      </c>
      <c r="AM475">
        <f>VLOOKUP($U475,'Zone Coordinates'!$D$2:$G$2058,2)</f>
        <v>35.543131000000002</v>
      </c>
      <c r="AN475">
        <f t="shared" si="44"/>
        <v>0.62034466241766473</v>
      </c>
      <c r="AO475">
        <f>VLOOKUP($U475,'Zone Coordinates'!$D$2:$G$2058,3)</f>
        <v>136.8861857</v>
      </c>
      <c r="AP475">
        <f t="shared" si="45"/>
        <v>2.3891146409613788</v>
      </c>
      <c r="AQ475">
        <f>VLOOKUP($AB475,'Zone Coordinates'!$D$2:$G$2058,2)</f>
        <v>35.0735265</v>
      </c>
      <c r="AR475">
        <f t="shared" si="46"/>
        <v>0.61214851771048295</v>
      </c>
      <c r="AS475">
        <f>VLOOKUP($AB475,'Zone Coordinates'!$D$2:$G$2058,3)</f>
        <v>137.708293</v>
      </c>
      <c r="AT475">
        <f t="shared" si="47"/>
        <v>2.4034631201510597</v>
      </c>
    </row>
    <row r="476" spans="1:46" x14ac:dyDescent="0.25">
      <c r="A476">
        <v>1</v>
      </c>
      <c r="B476">
        <v>23107</v>
      </c>
      <c r="C476">
        <v>2</v>
      </c>
      <c r="D476">
        <v>4005</v>
      </c>
      <c r="E476" t="str">
        <f t="shared" si="42"/>
        <v>2310724005</v>
      </c>
      <c r="F476">
        <v>23107</v>
      </c>
      <c r="G476">
        <v>2</v>
      </c>
      <c r="H476">
        <v>4</v>
      </c>
      <c r="I476">
        <v>3</v>
      </c>
      <c r="J476">
        <v>2</v>
      </c>
      <c r="K476">
        <v>17</v>
      </c>
      <c r="L476">
        <v>10</v>
      </c>
      <c r="M476">
        <v>240</v>
      </c>
      <c r="N476">
        <v>200</v>
      </c>
      <c r="O476">
        <v>5</v>
      </c>
      <c r="P476">
        <v>1200</v>
      </c>
      <c r="Q476">
        <v>4</v>
      </c>
      <c r="R476">
        <v>1</v>
      </c>
      <c r="S476">
        <v>4</v>
      </c>
      <c r="T476">
        <v>6</v>
      </c>
      <c r="U476">
        <v>23235</v>
      </c>
      <c r="V476">
        <v>3</v>
      </c>
      <c r="W476">
        <v>1</v>
      </c>
      <c r="X476">
        <v>4</v>
      </c>
      <c r="Y476">
        <v>2</v>
      </c>
      <c r="Z476">
        <v>1</v>
      </c>
      <c r="AB476">
        <v>23107</v>
      </c>
      <c r="AC476">
        <v>3</v>
      </c>
      <c r="AJ476" t="str">
        <f t="shared" si="43"/>
        <v>23107240057</v>
      </c>
      <c r="AK476">
        <v>0.17780988274288079</v>
      </c>
      <c r="AL476">
        <f>IF(AK476&lt;'Company Market Shares'!$E$4,1,IF(AND(AK476&gt;'Company Market Shares'!$E$4,AK476&lt;'Company Market Shares'!$E$5),2,IF(AND(AK476&gt;'Company Market Shares'!$E$5,AK476&lt;'Company Market Shares'!$E$6),3,IF(AND(AK476&gt;'Company Market Shares'!$E$6,AK476&lt;'Company Market Shares'!$E$7),4,5))))</f>
        <v>1</v>
      </c>
      <c r="AM476">
        <f>VLOOKUP($U476,'Zone Coordinates'!$D$2:$G$2058,2)</f>
        <v>35.132545</v>
      </c>
      <c r="AN476">
        <f t="shared" si="44"/>
        <v>0.61317858485507126</v>
      </c>
      <c r="AO476">
        <f>VLOOKUP($U476,'Zone Coordinates'!$D$2:$G$2058,3)</f>
        <v>136.8067652</v>
      </c>
      <c r="AP476">
        <f t="shared" si="45"/>
        <v>2.3877284917427986</v>
      </c>
      <c r="AQ476">
        <f>VLOOKUP($AB476,'Zone Coordinates'!$D$2:$G$2058,2)</f>
        <v>35.159796499999999</v>
      </c>
      <c r="AR476">
        <f t="shared" si="46"/>
        <v>0.61365421325617842</v>
      </c>
      <c r="AS476">
        <f>VLOOKUP($AB476,'Zone Coordinates'!$D$2:$G$2058,3)</f>
        <v>136.97287019999999</v>
      </c>
      <c r="AT476">
        <f t="shared" si="47"/>
        <v>2.3906275708968234</v>
      </c>
    </row>
    <row r="477" spans="1:46" x14ac:dyDescent="0.25">
      <c r="A477">
        <v>1</v>
      </c>
      <c r="B477">
        <v>23215</v>
      </c>
      <c r="C477">
        <v>1</v>
      </c>
      <c r="D477">
        <v>1</v>
      </c>
      <c r="E477" t="str">
        <f t="shared" si="42"/>
        <v>2321511</v>
      </c>
      <c r="F477">
        <v>23215</v>
      </c>
      <c r="G477">
        <v>1</v>
      </c>
      <c r="H477">
        <v>2</v>
      </c>
      <c r="I477">
        <v>1</v>
      </c>
      <c r="J477">
        <v>3</v>
      </c>
      <c r="K477">
        <v>14</v>
      </c>
      <c r="L477">
        <v>11</v>
      </c>
      <c r="M477">
        <v>240</v>
      </c>
      <c r="Q477">
        <v>4</v>
      </c>
      <c r="R477">
        <v>1</v>
      </c>
      <c r="S477">
        <v>14</v>
      </c>
      <c r="T477">
        <v>4</v>
      </c>
      <c r="U477">
        <v>17207</v>
      </c>
      <c r="X477">
        <v>20</v>
      </c>
      <c r="Y477">
        <v>23</v>
      </c>
      <c r="Z477">
        <v>4</v>
      </c>
      <c r="AA477">
        <v>2</v>
      </c>
      <c r="AB477">
        <v>27141</v>
      </c>
      <c r="AD477">
        <v>2</v>
      </c>
      <c r="AE477">
        <v>20</v>
      </c>
      <c r="AF477">
        <v>23</v>
      </c>
      <c r="AG477">
        <v>4</v>
      </c>
      <c r="AI477">
        <v>2</v>
      </c>
      <c r="AJ477" t="str">
        <f t="shared" si="43"/>
        <v>23215117</v>
      </c>
      <c r="AK477">
        <v>0.86627081270197182</v>
      </c>
      <c r="AL477">
        <f>IF(AK477&lt;'Company Market Shares'!$E$4,1,IF(AND(AK477&gt;'Company Market Shares'!$E$4,AK477&lt;'Company Market Shares'!$E$5),2,IF(AND(AK477&gt;'Company Market Shares'!$E$5,AK477&lt;'Company Market Shares'!$E$6),3,IF(AND(AK477&gt;'Company Market Shares'!$E$6,AK477&lt;'Company Market Shares'!$E$7),4,5))))</f>
        <v>3</v>
      </c>
      <c r="AM477">
        <f>VLOOKUP($U477,'Zone Coordinates'!$D$2:$G$2058,2)</f>
        <v>36.967598199999998</v>
      </c>
      <c r="AN477">
        <f t="shared" si="44"/>
        <v>0.6452063051443292</v>
      </c>
      <c r="AO477">
        <f>VLOOKUP($U477,'Zone Coordinates'!$D$2:$G$2058,3)</f>
        <v>136.88573600000001</v>
      </c>
      <c r="AP477">
        <f t="shared" si="45"/>
        <v>2.3891067922157325</v>
      </c>
      <c r="AQ477">
        <f>VLOOKUP($AB477,'Zone Coordinates'!$D$2:$G$2058,2)</f>
        <v>34.608467300000001</v>
      </c>
      <c r="AR477">
        <f t="shared" si="46"/>
        <v>0.6040317034537922</v>
      </c>
      <c r="AS477">
        <f>VLOOKUP($AB477,'Zone Coordinates'!$D$2:$G$2058,3)</f>
        <v>135.50256780000001</v>
      </c>
      <c r="AT477">
        <f t="shared" si="47"/>
        <v>2.3649659530168492</v>
      </c>
    </row>
    <row r="478" spans="1:46" x14ac:dyDescent="0.25">
      <c r="A478">
        <v>1</v>
      </c>
      <c r="B478">
        <v>24205</v>
      </c>
      <c r="C478">
        <v>2</v>
      </c>
      <c r="D478">
        <v>7002</v>
      </c>
      <c r="E478" t="str">
        <f t="shared" si="42"/>
        <v>2420527002</v>
      </c>
      <c r="F478">
        <v>24205</v>
      </c>
      <c r="G478">
        <v>2</v>
      </c>
      <c r="H478">
        <v>3</v>
      </c>
      <c r="I478">
        <v>3</v>
      </c>
      <c r="J478">
        <v>2</v>
      </c>
      <c r="K478">
        <v>3</v>
      </c>
      <c r="L478">
        <v>3</v>
      </c>
      <c r="M478">
        <v>240</v>
      </c>
      <c r="N478">
        <v>171</v>
      </c>
      <c r="O478">
        <v>9</v>
      </c>
      <c r="P478">
        <v>2160</v>
      </c>
      <c r="Q478">
        <v>4</v>
      </c>
      <c r="R478">
        <v>1</v>
      </c>
      <c r="S478">
        <v>8</v>
      </c>
      <c r="T478">
        <v>7</v>
      </c>
      <c r="U478">
        <v>24202</v>
      </c>
      <c r="V478">
        <v>2</v>
      </c>
      <c r="W478">
        <v>1</v>
      </c>
      <c r="X478">
        <v>4</v>
      </c>
      <c r="Y478">
        <v>17</v>
      </c>
      <c r="Z478">
        <v>3</v>
      </c>
      <c r="AB478">
        <v>24205</v>
      </c>
      <c r="AC478">
        <v>2</v>
      </c>
      <c r="AJ478" t="str">
        <f t="shared" si="43"/>
        <v>24205270027</v>
      </c>
      <c r="AK478">
        <v>0.65821393662432115</v>
      </c>
      <c r="AL478">
        <f>IF(AK478&lt;'Company Market Shares'!$E$4,1,IF(AND(AK478&gt;'Company Market Shares'!$E$4,AK478&lt;'Company Market Shares'!$E$5),2,IF(AND(AK478&gt;'Company Market Shares'!$E$5,AK478&lt;'Company Market Shares'!$E$6),3,IF(AND(AK478&gt;'Company Market Shares'!$E$6,AK478&lt;'Company Market Shares'!$E$7),4,5))))</f>
        <v>2</v>
      </c>
      <c r="AM478">
        <f>VLOOKUP($U478,'Zone Coordinates'!$D$2:$G$2058,2)</f>
        <v>35.071916299999998</v>
      </c>
      <c r="AN478">
        <f t="shared" si="44"/>
        <v>0.61212041441886733</v>
      </c>
      <c r="AO478">
        <f>VLOOKUP($U478,'Zone Coordinates'!$D$2:$G$2058,3)</f>
        <v>136.67770530000001</v>
      </c>
      <c r="AP478">
        <f t="shared" si="45"/>
        <v>2.3854759715555045</v>
      </c>
      <c r="AQ478">
        <f>VLOOKUP($AB478,'Zone Coordinates'!$D$2:$G$2058,2)</f>
        <v>35.180935699999999</v>
      </c>
      <c r="AR478">
        <f t="shared" si="46"/>
        <v>0.61402316189741601</v>
      </c>
      <c r="AS478">
        <f>VLOOKUP($AB478,'Zone Coordinates'!$D$2:$G$2058,3)</f>
        <v>136.75527109999999</v>
      </c>
      <c r="AT478">
        <f t="shared" si="47"/>
        <v>2.3868297501524474</v>
      </c>
    </row>
    <row r="479" spans="1:46" x14ac:dyDescent="0.25">
      <c r="A479">
        <v>1</v>
      </c>
      <c r="B479">
        <v>23215</v>
      </c>
      <c r="C479">
        <v>1</v>
      </c>
      <c r="D479">
        <v>1</v>
      </c>
      <c r="E479" t="str">
        <f t="shared" si="42"/>
        <v>2321511</v>
      </c>
      <c r="F479">
        <v>23215</v>
      </c>
      <c r="G479">
        <v>1</v>
      </c>
      <c r="H479">
        <v>2</v>
      </c>
      <c r="I479">
        <v>1</v>
      </c>
      <c r="J479">
        <v>1</v>
      </c>
      <c r="K479">
        <v>15</v>
      </c>
      <c r="L479">
        <v>8</v>
      </c>
      <c r="M479">
        <v>250</v>
      </c>
      <c r="N479">
        <v>161</v>
      </c>
      <c r="O479">
        <v>7</v>
      </c>
      <c r="P479">
        <v>1750</v>
      </c>
      <c r="Q479">
        <v>4</v>
      </c>
      <c r="R479">
        <v>1</v>
      </c>
      <c r="S479">
        <v>14</v>
      </c>
      <c r="T479">
        <v>4</v>
      </c>
      <c r="U479">
        <v>23215</v>
      </c>
      <c r="V479">
        <v>6</v>
      </c>
      <c r="AB479">
        <v>27123</v>
      </c>
      <c r="AC479">
        <v>6</v>
      </c>
      <c r="AD479">
        <v>1</v>
      </c>
      <c r="AE479">
        <v>8</v>
      </c>
      <c r="AF479">
        <v>16</v>
      </c>
      <c r="AG479">
        <v>3</v>
      </c>
      <c r="AI479">
        <v>2</v>
      </c>
      <c r="AJ479" t="str">
        <f t="shared" si="43"/>
        <v>23215117</v>
      </c>
      <c r="AK479">
        <v>0.59077761939304307</v>
      </c>
      <c r="AL479">
        <f>IF(AK479&lt;'Company Market Shares'!$E$4,1,IF(AND(AK479&gt;'Company Market Shares'!$E$4,AK479&lt;'Company Market Shares'!$E$5),2,IF(AND(AK479&gt;'Company Market Shares'!$E$5,AK479&lt;'Company Market Shares'!$E$6),3,IF(AND(AK479&gt;'Company Market Shares'!$E$6,AK479&lt;'Company Market Shares'!$E$7),4,5))))</f>
        <v>2</v>
      </c>
      <c r="AM479">
        <f>VLOOKUP($U479,'Zone Coordinates'!$D$2:$G$2058,2)</f>
        <v>35.424821999999999</v>
      </c>
      <c r="AN479">
        <f t="shared" si="44"/>
        <v>0.61827978083292268</v>
      </c>
      <c r="AO479">
        <f>VLOOKUP($U479,'Zone Coordinates'!$D$2:$G$2058,3)</f>
        <v>137.04999190000001</v>
      </c>
      <c r="AP479">
        <f t="shared" si="45"/>
        <v>2.3919735984865595</v>
      </c>
      <c r="AQ479">
        <f>VLOOKUP($AB479,'Zone Coordinates'!$D$2:$G$2058,2)</f>
        <v>34.751266100000002</v>
      </c>
      <c r="AR479">
        <f t="shared" si="46"/>
        <v>0.60652401268168898</v>
      </c>
      <c r="AS479">
        <f>VLOOKUP($AB479,'Zone Coordinates'!$D$2:$G$2058,3)</f>
        <v>135.50665330000001</v>
      </c>
      <c r="AT479">
        <f t="shared" si="47"/>
        <v>2.3650372584434396</v>
      </c>
    </row>
    <row r="480" spans="1:46" x14ac:dyDescent="0.25">
      <c r="A480">
        <v>1</v>
      </c>
      <c r="B480">
        <v>23215</v>
      </c>
      <c r="C480">
        <v>1</v>
      </c>
      <c r="D480">
        <v>1</v>
      </c>
      <c r="E480" t="str">
        <f t="shared" si="42"/>
        <v>2321511</v>
      </c>
      <c r="F480">
        <v>23215</v>
      </c>
      <c r="G480">
        <v>1</v>
      </c>
      <c r="H480">
        <v>2</v>
      </c>
      <c r="I480">
        <v>1</v>
      </c>
      <c r="J480">
        <v>3</v>
      </c>
      <c r="K480">
        <v>14</v>
      </c>
      <c r="L480">
        <v>10</v>
      </c>
      <c r="M480">
        <v>250</v>
      </c>
      <c r="Q480">
        <v>4</v>
      </c>
      <c r="R480">
        <v>1</v>
      </c>
      <c r="S480">
        <v>14</v>
      </c>
      <c r="T480">
        <v>4</v>
      </c>
      <c r="U480">
        <v>17207</v>
      </c>
      <c r="V480">
        <v>5</v>
      </c>
      <c r="X480">
        <v>20</v>
      </c>
      <c r="Y480">
        <v>23</v>
      </c>
      <c r="Z480">
        <v>4</v>
      </c>
      <c r="AA480">
        <v>2</v>
      </c>
      <c r="AB480">
        <v>24205</v>
      </c>
      <c r="AC480">
        <v>5</v>
      </c>
      <c r="AD480">
        <v>2</v>
      </c>
      <c r="AE480">
        <v>20</v>
      </c>
      <c r="AF480">
        <v>23</v>
      </c>
      <c r="AG480">
        <v>4</v>
      </c>
      <c r="AI480">
        <v>2</v>
      </c>
      <c r="AJ480" t="str">
        <f t="shared" si="43"/>
        <v>23215117</v>
      </c>
      <c r="AK480">
        <v>0.83131490506253303</v>
      </c>
      <c r="AL480">
        <f>IF(AK480&lt;'Company Market Shares'!$E$4,1,IF(AND(AK480&gt;'Company Market Shares'!$E$4,AK480&lt;'Company Market Shares'!$E$5),2,IF(AND(AK480&gt;'Company Market Shares'!$E$5,AK480&lt;'Company Market Shares'!$E$6),3,IF(AND(AK480&gt;'Company Market Shares'!$E$6,AK480&lt;'Company Market Shares'!$E$7),4,5))))</f>
        <v>3</v>
      </c>
      <c r="AM480">
        <f>VLOOKUP($U480,'Zone Coordinates'!$D$2:$G$2058,2)</f>
        <v>36.967598199999998</v>
      </c>
      <c r="AN480">
        <f t="shared" si="44"/>
        <v>0.6452063051443292</v>
      </c>
      <c r="AO480">
        <f>VLOOKUP($U480,'Zone Coordinates'!$D$2:$G$2058,3)</f>
        <v>136.88573600000001</v>
      </c>
      <c r="AP480">
        <f t="shared" si="45"/>
        <v>2.3891067922157325</v>
      </c>
      <c r="AQ480">
        <f>VLOOKUP($AB480,'Zone Coordinates'!$D$2:$G$2058,2)</f>
        <v>35.180935699999999</v>
      </c>
      <c r="AR480">
        <f t="shared" si="46"/>
        <v>0.61402316189741601</v>
      </c>
      <c r="AS480">
        <f>VLOOKUP($AB480,'Zone Coordinates'!$D$2:$G$2058,3)</f>
        <v>136.75527109999999</v>
      </c>
      <c r="AT480">
        <f t="shared" si="47"/>
        <v>2.3868297501524474</v>
      </c>
    </row>
    <row r="481" spans="1:46" x14ac:dyDescent="0.25">
      <c r="A481">
        <v>1</v>
      </c>
      <c r="B481">
        <v>23203</v>
      </c>
      <c r="C481">
        <v>1</v>
      </c>
      <c r="D481">
        <v>164</v>
      </c>
      <c r="E481" t="str">
        <f t="shared" si="42"/>
        <v>232031164</v>
      </c>
      <c r="F481">
        <v>23203</v>
      </c>
      <c r="G481">
        <v>1</v>
      </c>
      <c r="H481">
        <v>1</v>
      </c>
      <c r="I481">
        <v>2</v>
      </c>
      <c r="J481">
        <v>1</v>
      </c>
      <c r="K481">
        <v>24</v>
      </c>
      <c r="L481">
        <v>13</v>
      </c>
      <c r="M481">
        <v>260</v>
      </c>
      <c r="N481">
        <v>183</v>
      </c>
      <c r="O481">
        <v>9</v>
      </c>
      <c r="P481">
        <v>2340</v>
      </c>
      <c r="Q481">
        <v>4</v>
      </c>
      <c r="R481">
        <v>1</v>
      </c>
      <c r="S481">
        <v>9</v>
      </c>
      <c r="T481">
        <v>7</v>
      </c>
      <c r="U481">
        <v>23203</v>
      </c>
      <c r="V481">
        <v>5</v>
      </c>
      <c r="AB481">
        <v>6000</v>
      </c>
      <c r="AC481">
        <v>5</v>
      </c>
      <c r="AD481">
        <v>1</v>
      </c>
      <c r="AF481">
        <v>2</v>
      </c>
      <c r="AG481">
        <v>1</v>
      </c>
      <c r="AI481">
        <v>1</v>
      </c>
      <c r="AJ481" t="str">
        <f t="shared" si="43"/>
        <v>2320311647</v>
      </c>
      <c r="AK481">
        <v>0.42636607477799637</v>
      </c>
      <c r="AL481">
        <f>IF(AK481&lt;'Company Market Shares'!$E$4,1,IF(AND(AK481&gt;'Company Market Shares'!$E$4,AK481&lt;'Company Market Shares'!$E$5),2,IF(AND(AK481&gt;'Company Market Shares'!$E$5,AK481&lt;'Company Market Shares'!$E$6),3,IF(AND(AK481&gt;'Company Market Shares'!$E$6,AK481&lt;'Company Market Shares'!$E$7),4,5))))</f>
        <v>1</v>
      </c>
      <c r="AM481">
        <f>VLOOKUP($U481,'Zone Coordinates'!$D$2:$G$2058,2)</f>
        <v>35.370100100000002</v>
      </c>
      <c r="AN481">
        <f t="shared" si="44"/>
        <v>0.6173247035049757</v>
      </c>
      <c r="AO481">
        <f>VLOOKUP($U481,'Zone Coordinates'!$D$2:$G$2058,3)</f>
        <v>136.87722289999999</v>
      </c>
      <c r="AP481">
        <f t="shared" si="45"/>
        <v>2.3889582105911811</v>
      </c>
      <c r="AQ481">
        <f>VLOOKUP($AB481,'Zone Coordinates'!$D$2:$G$2058,2)</f>
        <v>38.352117200000002</v>
      </c>
      <c r="AR481">
        <f t="shared" si="46"/>
        <v>0.66937072025074862</v>
      </c>
      <c r="AS481">
        <f>VLOOKUP($AB481,'Zone Coordinates'!$D$2:$G$2058,3)</f>
        <v>140.53071019999999</v>
      </c>
      <c r="AT481">
        <f t="shared" si="47"/>
        <v>2.4527235931559788</v>
      </c>
    </row>
    <row r="482" spans="1:46" x14ac:dyDescent="0.25">
      <c r="A482">
        <v>1</v>
      </c>
      <c r="B482">
        <v>23206</v>
      </c>
      <c r="C482">
        <v>1</v>
      </c>
      <c r="D482">
        <v>97</v>
      </c>
      <c r="E482" t="str">
        <f t="shared" si="42"/>
        <v>23206197</v>
      </c>
      <c r="F482">
        <v>23206</v>
      </c>
      <c r="G482">
        <v>1</v>
      </c>
      <c r="H482">
        <v>2</v>
      </c>
      <c r="I482">
        <v>1</v>
      </c>
      <c r="J482">
        <v>1</v>
      </c>
      <c r="K482">
        <v>20</v>
      </c>
      <c r="L482">
        <v>1</v>
      </c>
      <c r="M482">
        <v>270</v>
      </c>
      <c r="N482">
        <v>161</v>
      </c>
      <c r="O482">
        <v>7</v>
      </c>
      <c r="P482">
        <v>1890</v>
      </c>
      <c r="Q482">
        <v>3</v>
      </c>
      <c r="R482">
        <v>1</v>
      </c>
      <c r="S482">
        <v>6</v>
      </c>
      <c r="T482">
        <v>6</v>
      </c>
      <c r="U482">
        <v>23206</v>
      </c>
      <c r="V482">
        <v>3</v>
      </c>
      <c r="AB482">
        <v>23106</v>
      </c>
      <c r="AC482">
        <v>3</v>
      </c>
      <c r="AD482">
        <v>1</v>
      </c>
      <c r="AE482">
        <v>4</v>
      </c>
      <c r="AF482">
        <v>3</v>
      </c>
      <c r="AG482">
        <v>1</v>
      </c>
      <c r="AH482">
        <v>1</v>
      </c>
      <c r="AI482">
        <v>1</v>
      </c>
      <c r="AJ482" t="str">
        <f t="shared" si="43"/>
        <v>232061977</v>
      </c>
      <c r="AK482">
        <v>0.70977695368608784</v>
      </c>
      <c r="AL482">
        <f>IF(AK482&lt;'Company Market Shares'!$E$4,1,IF(AND(AK482&gt;'Company Market Shares'!$E$4,AK482&lt;'Company Market Shares'!$E$5),2,IF(AND(AK482&gt;'Company Market Shares'!$E$5,AK482&lt;'Company Market Shares'!$E$6),3,IF(AND(AK482&gt;'Company Market Shares'!$E$6,AK482&lt;'Company Market Shares'!$E$7),4,5))))</f>
        <v>2</v>
      </c>
      <c r="AM482">
        <f>VLOOKUP($U482,'Zone Coordinates'!$D$2:$G$2058,2)</f>
        <v>35.339554399999997</v>
      </c>
      <c r="AN482">
        <f t="shared" si="44"/>
        <v>0.61679158046764915</v>
      </c>
      <c r="AO482">
        <f>VLOOKUP($U482,'Zone Coordinates'!$D$2:$G$2058,3)</f>
        <v>137.09756680000001</v>
      </c>
      <c r="AP482">
        <f t="shared" si="45"/>
        <v>2.3928039371328662</v>
      </c>
      <c r="AQ482">
        <f>VLOOKUP($AB482,'Zone Coordinates'!$D$2:$G$2058,2)</f>
        <v>35.187503599999999</v>
      </c>
      <c r="AR482">
        <f t="shared" si="46"/>
        <v>0.61413779337735774</v>
      </c>
      <c r="AS482">
        <f>VLOOKUP($AB482,'Zone Coordinates'!$D$2:$G$2058,3)</f>
        <v>136.92979410000001</v>
      </c>
      <c r="AT482">
        <f t="shared" si="47"/>
        <v>2.3898757511229056</v>
      </c>
    </row>
    <row r="483" spans="1:46" x14ac:dyDescent="0.25">
      <c r="A483">
        <v>1</v>
      </c>
      <c r="B483">
        <v>23215</v>
      </c>
      <c r="C483">
        <v>1</v>
      </c>
      <c r="D483">
        <v>1</v>
      </c>
      <c r="E483" t="str">
        <f t="shared" si="42"/>
        <v>2321511</v>
      </c>
      <c r="F483">
        <v>23215</v>
      </c>
      <c r="G483">
        <v>1</v>
      </c>
      <c r="H483">
        <v>2</v>
      </c>
      <c r="I483">
        <v>1</v>
      </c>
      <c r="J483">
        <v>3</v>
      </c>
      <c r="K483">
        <v>14</v>
      </c>
      <c r="L483">
        <v>5</v>
      </c>
      <c r="M483">
        <v>270</v>
      </c>
      <c r="Q483">
        <v>4</v>
      </c>
      <c r="R483">
        <v>1</v>
      </c>
      <c r="S483">
        <v>14</v>
      </c>
      <c r="T483">
        <v>4</v>
      </c>
      <c r="U483">
        <v>17207</v>
      </c>
      <c r="X483">
        <v>20</v>
      </c>
      <c r="Y483">
        <v>23</v>
      </c>
      <c r="Z483">
        <v>4</v>
      </c>
      <c r="AA483">
        <v>2</v>
      </c>
      <c r="AB483">
        <v>20203</v>
      </c>
      <c r="AD483">
        <v>3</v>
      </c>
      <c r="AE483">
        <v>20</v>
      </c>
      <c r="AF483">
        <v>23</v>
      </c>
      <c r="AG483">
        <v>4</v>
      </c>
      <c r="AI483">
        <v>2</v>
      </c>
      <c r="AJ483" t="str">
        <f t="shared" si="43"/>
        <v>23215117</v>
      </c>
      <c r="AK483">
        <v>0.60070954140552879</v>
      </c>
      <c r="AL483">
        <f>IF(AK483&lt;'Company Market Shares'!$E$4,1,IF(AND(AK483&gt;'Company Market Shares'!$E$4,AK483&lt;'Company Market Shares'!$E$5),2,IF(AND(AK483&gt;'Company Market Shares'!$E$5,AK483&lt;'Company Market Shares'!$E$6),3,IF(AND(AK483&gt;'Company Market Shares'!$E$6,AK483&lt;'Company Market Shares'!$E$7),4,5))))</f>
        <v>2</v>
      </c>
      <c r="AM483">
        <f>VLOOKUP($U483,'Zone Coordinates'!$D$2:$G$2058,2)</f>
        <v>36.967598199999998</v>
      </c>
      <c r="AN483">
        <f t="shared" si="44"/>
        <v>0.6452063051443292</v>
      </c>
      <c r="AO483">
        <f>VLOOKUP($U483,'Zone Coordinates'!$D$2:$G$2058,3)</f>
        <v>136.88573600000001</v>
      </c>
      <c r="AP483">
        <f t="shared" si="45"/>
        <v>2.3891067922157325</v>
      </c>
      <c r="AQ483">
        <f>VLOOKUP($AB483,'Zone Coordinates'!$D$2:$G$2058,2)</f>
        <v>36.554713599999999</v>
      </c>
      <c r="AR483">
        <f t="shared" si="46"/>
        <v>0.63800010944354935</v>
      </c>
      <c r="AS483">
        <f>VLOOKUP($AB483,'Zone Coordinates'!$D$2:$G$2058,3)</f>
        <v>138.4140094</v>
      </c>
      <c r="AT483">
        <f t="shared" si="47"/>
        <v>2.4157801949163811</v>
      </c>
    </row>
    <row r="484" spans="1:46" x14ac:dyDescent="0.25">
      <c r="A484">
        <v>1</v>
      </c>
      <c r="B484">
        <v>23215</v>
      </c>
      <c r="C484">
        <v>1</v>
      </c>
      <c r="D484">
        <v>1</v>
      </c>
      <c r="E484" t="str">
        <f t="shared" si="42"/>
        <v>2321511</v>
      </c>
      <c r="F484">
        <v>23215</v>
      </c>
      <c r="G484">
        <v>1</v>
      </c>
      <c r="H484">
        <v>2</v>
      </c>
      <c r="I484">
        <v>1</v>
      </c>
      <c r="J484">
        <v>3</v>
      </c>
      <c r="K484">
        <v>14</v>
      </c>
      <c r="L484">
        <v>14</v>
      </c>
      <c r="M484">
        <v>270</v>
      </c>
      <c r="Q484">
        <v>4</v>
      </c>
      <c r="R484">
        <v>1</v>
      </c>
      <c r="S484">
        <v>14</v>
      </c>
      <c r="T484">
        <v>4</v>
      </c>
      <c r="U484">
        <v>17207</v>
      </c>
      <c r="X484">
        <v>20</v>
      </c>
      <c r="Y484">
        <v>23</v>
      </c>
      <c r="Z484">
        <v>4</v>
      </c>
      <c r="AA484">
        <v>2</v>
      </c>
      <c r="AB484">
        <v>34101</v>
      </c>
      <c r="AD484">
        <v>3</v>
      </c>
      <c r="AE484">
        <v>20</v>
      </c>
      <c r="AF484">
        <v>23</v>
      </c>
      <c r="AG484">
        <v>4</v>
      </c>
      <c r="AI484">
        <v>2</v>
      </c>
      <c r="AJ484" t="str">
        <f t="shared" si="43"/>
        <v>23215117</v>
      </c>
      <c r="AK484">
        <v>0.91805915616540879</v>
      </c>
      <c r="AL484">
        <f>IF(AK484&lt;'Company Market Shares'!$E$4,1,IF(AND(AK484&gt;'Company Market Shares'!$E$4,AK484&lt;'Company Market Shares'!$E$5),2,IF(AND(AK484&gt;'Company Market Shares'!$E$5,AK484&lt;'Company Market Shares'!$E$6),3,IF(AND(AK484&gt;'Company Market Shares'!$E$6,AK484&lt;'Company Market Shares'!$E$7),4,5))))</f>
        <v>3</v>
      </c>
      <c r="AM484">
        <f>VLOOKUP($U484,'Zone Coordinates'!$D$2:$G$2058,2)</f>
        <v>36.967598199999998</v>
      </c>
      <c r="AN484">
        <f t="shared" si="44"/>
        <v>0.6452063051443292</v>
      </c>
      <c r="AO484">
        <f>VLOOKUP($U484,'Zone Coordinates'!$D$2:$G$2058,3)</f>
        <v>136.88573600000001</v>
      </c>
      <c r="AP484">
        <f t="shared" si="45"/>
        <v>2.3891067922157325</v>
      </c>
      <c r="AQ484">
        <f>VLOOKUP($AB484,'Zone Coordinates'!$D$2:$G$2058,2)</f>
        <v>34.415010500000001</v>
      </c>
      <c r="AR484">
        <f t="shared" si="46"/>
        <v>0.60065524533341996</v>
      </c>
      <c r="AS484">
        <f>VLOOKUP($AB484,'Zone Coordinates'!$D$2:$G$2058,3)</f>
        <v>132.47050540000001</v>
      </c>
      <c r="AT484">
        <f t="shared" si="47"/>
        <v>2.312046481010928</v>
      </c>
    </row>
    <row r="485" spans="1:46" x14ac:dyDescent="0.25">
      <c r="A485">
        <v>1</v>
      </c>
      <c r="B485">
        <v>21201</v>
      </c>
      <c r="C485">
        <v>1</v>
      </c>
      <c r="D485">
        <v>111</v>
      </c>
      <c r="E485" t="str">
        <f t="shared" si="42"/>
        <v>212011111</v>
      </c>
      <c r="F485">
        <v>21201</v>
      </c>
      <c r="G485">
        <v>1</v>
      </c>
      <c r="H485">
        <v>3</v>
      </c>
      <c r="I485">
        <v>1</v>
      </c>
      <c r="J485">
        <v>3</v>
      </c>
      <c r="K485">
        <v>25</v>
      </c>
      <c r="L485">
        <v>20</v>
      </c>
      <c r="M485">
        <v>275</v>
      </c>
      <c r="Q485">
        <v>4</v>
      </c>
      <c r="R485">
        <v>1</v>
      </c>
      <c r="S485">
        <v>9</v>
      </c>
      <c r="T485">
        <v>7</v>
      </c>
      <c r="U485">
        <v>23234</v>
      </c>
      <c r="V485">
        <v>4</v>
      </c>
      <c r="W485">
        <v>1</v>
      </c>
      <c r="X485">
        <v>5</v>
      </c>
      <c r="Y485">
        <v>8</v>
      </c>
      <c r="Z485">
        <v>2</v>
      </c>
      <c r="AA485">
        <v>2</v>
      </c>
      <c r="AB485">
        <v>21202</v>
      </c>
      <c r="AC485">
        <v>4</v>
      </c>
      <c r="AD485">
        <v>1</v>
      </c>
      <c r="AE485">
        <v>5</v>
      </c>
      <c r="AF485">
        <v>1</v>
      </c>
      <c r="AG485">
        <v>1</v>
      </c>
      <c r="AI485">
        <v>2</v>
      </c>
      <c r="AJ485" t="str">
        <f t="shared" si="43"/>
        <v>2120111117</v>
      </c>
      <c r="AK485">
        <v>0.18838202874265952</v>
      </c>
      <c r="AL485">
        <f>IF(AK485&lt;'Company Market Shares'!$E$4,1,IF(AND(AK485&gt;'Company Market Shares'!$E$4,AK485&lt;'Company Market Shares'!$E$5),2,IF(AND(AK485&gt;'Company Market Shares'!$E$5,AK485&lt;'Company Market Shares'!$E$6),3,IF(AND(AK485&gt;'Company Market Shares'!$E$6,AK485&lt;'Company Market Shares'!$E$7),4,5))))</f>
        <v>1</v>
      </c>
      <c r="AM485">
        <f>VLOOKUP($U485,'Zone Coordinates'!$D$2:$G$2058,2)</f>
        <v>35.266612700000003</v>
      </c>
      <c r="AN485">
        <f t="shared" si="44"/>
        <v>0.61551850764064731</v>
      </c>
      <c r="AO485">
        <f>VLOOKUP($U485,'Zone Coordinates'!$D$2:$G$2058,3)</f>
        <v>136.90441809999999</v>
      </c>
      <c r="AP485">
        <f t="shared" si="45"/>
        <v>2.3894328563719194</v>
      </c>
      <c r="AQ485">
        <f>VLOOKUP($AB485,'Zone Coordinates'!$D$2:$G$2058,2)</f>
        <v>35.410915600000003</v>
      </c>
      <c r="AR485">
        <f t="shared" si="46"/>
        <v>0.61803706836582339</v>
      </c>
      <c r="AS485">
        <f>VLOOKUP($AB485,'Zone Coordinates'!$D$2:$G$2058,3)</f>
        <v>136.6902121</v>
      </c>
      <c r="AT485">
        <f t="shared" si="47"/>
        <v>2.3856942563943924</v>
      </c>
    </row>
    <row r="486" spans="1:46" x14ac:dyDescent="0.25">
      <c r="A486">
        <v>1</v>
      </c>
      <c r="B486">
        <v>21361</v>
      </c>
      <c r="C486">
        <v>1</v>
      </c>
      <c r="D486">
        <v>10</v>
      </c>
      <c r="E486" t="str">
        <f t="shared" si="42"/>
        <v>21361110</v>
      </c>
      <c r="F486">
        <v>21361</v>
      </c>
      <c r="G486">
        <v>1</v>
      </c>
      <c r="H486">
        <v>2</v>
      </c>
      <c r="I486">
        <v>1</v>
      </c>
      <c r="J486">
        <v>1</v>
      </c>
      <c r="K486">
        <v>20</v>
      </c>
      <c r="L486">
        <v>14</v>
      </c>
      <c r="M486">
        <v>275</v>
      </c>
      <c r="N486">
        <v>154</v>
      </c>
      <c r="O486">
        <v>7</v>
      </c>
      <c r="P486">
        <v>1925</v>
      </c>
      <c r="Q486">
        <v>4</v>
      </c>
      <c r="R486">
        <v>1</v>
      </c>
      <c r="S486">
        <v>6</v>
      </c>
      <c r="T486">
        <v>6</v>
      </c>
      <c r="U486">
        <v>21361</v>
      </c>
      <c r="V486">
        <v>5</v>
      </c>
      <c r="AB486">
        <v>18201</v>
      </c>
      <c r="AC486">
        <v>5</v>
      </c>
      <c r="AD486">
        <v>1</v>
      </c>
      <c r="AE486">
        <v>4</v>
      </c>
      <c r="AF486">
        <v>2</v>
      </c>
      <c r="AG486">
        <v>1</v>
      </c>
      <c r="AI486">
        <v>2</v>
      </c>
      <c r="AJ486" t="str">
        <f t="shared" si="43"/>
        <v>213611107</v>
      </c>
      <c r="AK486">
        <v>0.34154992199839718</v>
      </c>
      <c r="AL486">
        <f>IF(AK486&lt;'Company Market Shares'!$E$4,1,IF(AND(AK486&gt;'Company Market Shares'!$E$4,AK486&lt;'Company Market Shares'!$E$5),2,IF(AND(AK486&gt;'Company Market Shares'!$E$5,AK486&lt;'Company Market Shares'!$E$6),3,IF(AND(AK486&gt;'Company Market Shares'!$E$6,AK486&lt;'Company Market Shares'!$E$7),4,5))))</f>
        <v>1</v>
      </c>
      <c r="AM486">
        <f>VLOOKUP($U486,'Zone Coordinates'!$D$2:$G$2058,2)</f>
        <v>35.437883800000002</v>
      </c>
      <c r="AN486">
        <f t="shared" si="44"/>
        <v>0.61850775224915977</v>
      </c>
      <c r="AO486">
        <f>VLOOKUP($U486,'Zone Coordinates'!$D$2:$G$2058,3)</f>
        <v>136.56314269999999</v>
      </c>
      <c r="AP486">
        <f t="shared" si="45"/>
        <v>2.3834764769858583</v>
      </c>
      <c r="AQ486">
        <f>VLOOKUP($AB486,'Zone Coordinates'!$D$2:$G$2058,2)</f>
        <v>36.172969399999999</v>
      </c>
      <c r="AR486">
        <f t="shared" si="46"/>
        <v>0.63133741625315765</v>
      </c>
      <c r="AS486">
        <f>VLOOKUP($AB486,'Zone Coordinates'!$D$2:$G$2058,3)</f>
        <v>136.4702456</v>
      </c>
      <c r="AT486">
        <f t="shared" si="47"/>
        <v>2.3818551167253044</v>
      </c>
    </row>
    <row r="487" spans="1:46" x14ac:dyDescent="0.25">
      <c r="A487">
        <v>1</v>
      </c>
      <c r="B487">
        <v>21201</v>
      </c>
      <c r="C487">
        <v>1</v>
      </c>
      <c r="D487">
        <v>111</v>
      </c>
      <c r="E487" t="str">
        <f t="shared" si="42"/>
        <v>212011111</v>
      </c>
      <c r="F487">
        <v>21201</v>
      </c>
      <c r="G487">
        <v>1</v>
      </c>
      <c r="H487">
        <v>3</v>
      </c>
      <c r="I487">
        <v>1</v>
      </c>
      <c r="J487">
        <v>3</v>
      </c>
      <c r="K487">
        <v>25</v>
      </c>
      <c r="L487">
        <v>4</v>
      </c>
      <c r="M487">
        <v>280</v>
      </c>
      <c r="Q487">
        <v>4</v>
      </c>
      <c r="R487">
        <v>1</v>
      </c>
      <c r="S487">
        <v>12</v>
      </c>
      <c r="T487">
        <v>4</v>
      </c>
      <c r="U487">
        <v>23220</v>
      </c>
      <c r="V487">
        <v>4</v>
      </c>
      <c r="W487">
        <v>1</v>
      </c>
      <c r="X487">
        <v>7</v>
      </c>
      <c r="Y487">
        <v>2</v>
      </c>
      <c r="Z487">
        <v>1</v>
      </c>
      <c r="AA487">
        <v>2</v>
      </c>
      <c r="AB487">
        <v>24202</v>
      </c>
      <c r="AC487">
        <v>4</v>
      </c>
      <c r="AD487">
        <v>1</v>
      </c>
      <c r="AE487">
        <v>7</v>
      </c>
      <c r="AF487">
        <v>2</v>
      </c>
      <c r="AG487">
        <v>1</v>
      </c>
      <c r="AI487">
        <v>2</v>
      </c>
      <c r="AJ487" t="str">
        <f t="shared" si="43"/>
        <v>2120111117</v>
      </c>
      <c r="AK487">
        <v>0.98042769943956898</v>
      </c>
      <c r="AL487">
        <f>IF(AK487&lt;'Company Market Shares'!$E$4,1,IF(AND(AK487&gt;'Company Market Shares'!$E$4,AK487&lt;'Company Market Shares'!$E$5),2,IF(AND(AK487&gt;'Company Market Shares'!$E$5,AK487&lt;'Company Market Shares'!$E$6),3,IF(AND(AK487&gt;'Company Market Shares'!$E$6,AK487&lt;'Company Market Shares'!$E$7),4,5))))</f>
        <v>5</v>
      </c>
      <c r="AM487">
        <f>VLOOKUP($U487,'Zone Coordinates'!$D$2:$G$2058,2)</f>
        <v>35.276843399999997</v>
      </c>
      <c r="AN487">
        <f t="shared" si="44"/>
        <v>0.61569706704043092</v>
      </c>
      <c r="AO487">
        <f>VLOOKUP($U487,'Zone Coordinates'!$D$2:$G$2058,3)</f>
        <v>136.83898099999999</v>
      </c>
      <c r="AP487">
        <f t="shared" si="45"/>
        <v>2.3882907635239627</v>
      </c>
      <c r="AQ487">
        <f>VLOOKUP($AB487,'Zone Coordinates'!$D$2:$G$2058,2)</f>
        <v>35.071916299999998</v>
      </c>
      <c r="AR487">
        <f t="shared" si="46"/>
        <v>0.61212041441886733</v>
      </c>
      <c r="AS487">
        <f>VLOOKUP($AB487,'Zone Coordinates'!$D$2:$G$2058,3)</f>
        <v>136.67770530000001</v>
      </c>
      <c r="AT487">
        <f t="shared" si="47"/>
        <v>2.3854759715555045</v>
      </c>
    </row>
    <row r="488" spans="1:46" x14ac:dyDescent="0.25">
      <c r="A488">
        <v>1</v>
      </c>
      <c r="B488">
        <v>23215</v>
      </c>
      <c r="C488">
        <v>1</v>
      </c>
      <c r="D488">
        <v>1</v>
      </c>
      <c r="E488" t="str">
        <f t="shared" si="42"/>
        <v>2321511</v>
      </c>
      <c r="F488">
        <v>23215</v>
      </c>
      <c r="G488">
        <v>1</v>
      </c>
      <c r="H488">
        <v>2</v>
      </c>
      <c r="I488">
        <v>1</v>
      </c>
      <c r="J488">
        <v>3</v>
      </c>
      <c r="K488">
        <v>14</v>
      </c>
      <c r="L488">
        <v>6</v>
      </c>
      <c r="M488">
        <v>290</v>
      </c>
      <c r="Q488">
        <v>4</v>
      </c>
      <c r="R488">
        <v>1</v>
      </c>
      <c r="S488">
        <v>14</v>
      </c>
      <c r="T488">
        <v>4</v>
      </c>
      <c r="U488">
        <v>17207</v>
      </c>
      <c r="X488">
        <v>20</v>
      </c>
      <c r="Y488">
        <v>23</v>
      </c>
      <c r="Z488">
        <v>4</v>
      </c>
      <c r="AA488">
        <v>2</v>
      </c>
      <c r="AB488">
        <v>15226</v>
      </c>
      <c r="AD488">
        <v>3</v>
      </c>
      <c r="AE488">
        <v>20</v>
      </c>
      <c r="AF488">
        <v>23</v>
      </c>
      <c r="AG488">
        <v>4</v>
      </c>
      <c r="AI488">
        <v>2</v>
      </c>
      <c r="AJ488" t="str">
        <f t="shared" si="43"/>
        <v>23215117</v>
      </c>
      <c r="AK488">
        <v>0.6616077895090906</v>
      </c>
      <c r="AL488">
        <f>IF(AK488&lt;'Company Market Shares'!$E$4,1,IF(AND(AK488&gt;'Company Market Shares'!$E$4,AK488&lt;'Company Market Shares'!$E$5),2,IF(AND(AK488&gt;'Company Market Shares'!$E$5,AK488&lt;'Company Market Shares'!$E$6),3,IF(AND(AK488&gt;'Company Market Shares'!$E$6,AK488&lt;'Company Market Shares'!$E$7),4,5))))</f>
        <v>2</v>
      </c>
      <c r="AM488">
        <f>VLOOKUP($U488,'Zone Coordinates'!$D$2:$G$2058,2)</f>
        <v>36.967598199999998</v>
      </c>
      <c r="AN488">
        <f t="shared" si="44"/>
        <v>0.6452063051443292</v>
      </c>
      <c r="AO488">
        <f>VLOOKUP($U488,'Zone Coordinates'!$D$2:$G$2058,3)</f>
        <v>136.88573600000001</v>
      </c>
      <c r="AP488">
        <f t="shared" si="45"/>
        <v>2.3891067922157325</v>
      </c>
      <c r="AQ488">
        <f>VLOOKUP($AB488,'Zone Coordinates'!$D$2:$G$2058,2)</f>
        <v>37.208798999999999</v>
      </c>
      <c r="AR488">
        <f t="shared" si="46"/>
        <v>0.64941605326277352</v>
      </c>
      <c r="AS488">
        <f>VLOOKUP($AB488,'Zone Coordinates'!$D$2:$G$2058,3)</f>
        <v>139.09784830000001</v>
      </c>
      <c r="AT488">
        <f t="shared" si="47"/>
        <v>2.4277154352745973</v>
      </c>
    </row>
    <row r="489" spans="1:46" x14ac:dyDescent="0.25">
      <c r="A489">
        <v>1</v>
      </c>
      <c r="B489">
        <v>21201</v>
      </c>
      <c r="C489">
        <v>1</v>
      </c>
      <c r="D489">
        <v>28</v>
      </c>
      <c r="E489" t="str">
        <f t="shared" si="42"/>
        <v>21201128</v>
      </c>
      <c r="F489">
        <v>21201</v>
      </c>
      <c r="G489">
        <v>1</v>
      </c>
      <c r="H489">
        <v>2</v>
      </c>
      <c r="I489">
        <v>1</v>
      </c>
      <c r="J489">
        <v>1</v>
      </c>
      <c r="K489">
        <v>6</v>
      </c>
      <c r="L489">
        <v>5</v>
      </c>
      <c r="M489">
        <v>300</v>
      </c>
      <c r="N489">
        <v>154</v>
      </c>
      <c r="O489">
        <v>7</v>
      </c>
      <c r="P489">
        <v>2100</v>
      </c>
      <c r="Q489">
        <v>3</v>
      </c>
      <c r="R489">
        <v>1</v>
      </c>
      <c r="S489">
        <v>14</v>
      </c>
      <c r="T489">
        <v>4</v>
      </c>
      <c r="U489">
        <v>21201</v>
      </c>
      <c r="V489">
        <v>3</v>
      </c>
      <c r="AB489">
        <v>21381</v>
      </c>
      <c r="AC489">
        <v>3</v>
      </c>
      <c r="AD489">
        <v>6</v>
      </c>
      <c r="AE489">
        <v>15</v>
      </c>
      <c r="AF489">
        <v>23</v>
      </c>
      <c r="AG489">
        <v>4</v>
      </c>
      <c r="AH489">
        <v>10</v>
      </c>
      <c r="AI489">
        <v>4</v>
      </c>
      <c r="AJ489" t="str">
        <f t="shared" si="43"/>
        <v>212011287</v>
      </c>
      <c r="AK489">
        <v>0.38427953778460111</v>
      </c>
      <c r="AL489">
        <f>IF(AK489&lt;'Company Market Shares'!$E$4,1,IF(AND(AK489&gt;'Company Market Shares'!$E$4,AK489&lt;'Company Market Shares'!$E$5),2,IF(AND(AK489&gt;'Company Market Shares'!$E$5,AK489&lt;'Company Market Shares'!$E$6),3,IF(AND(AK489&gt;'Company Market Shares'!$E$6,AK489&lt;'Company Market Shares'!$E$7),4,5))))</f>
        <v>1</v>
      </c>
      <c r="AM489">
        <f>VLOOKUP($U489,'Zone Coordinates'!$D$2:$G$2058,2)</f>
        <v>35.543131000000002</v>
      </c>
      <c r="AN489">
        <f t="shared" si="44"/>
        <v>0.62034466241766473</v>
      </c>
      <c r="AO489">
        <f>VLOOKUP($U489,'Zone Coordinates'!$D$2:$G$2058,3)</f>
        <v>136.8861857</v>
      </c>
      <c r="AP489">
        <f t="shared" si="45"/>
        <v>2.3891146409613788</v>
      </c>
      <c r="AQ489">
        <f>VLOOKUP($AB489,'Zone Coordinates'!$D$2:$G$2058,2)</f>
        <v>35.450281400000001</v>
      </c>
      <c r="AR489">
        <f t="shared" si="46"/>
        <v>0.61872413118850489</v>
      </c>
      <c r="AS489">
        <f>VLOOKUP($AB489,'Zone Coordinates'!$D$2:$G$2058,3)</f>
        <v>136.64222670000001</v>
      </c>
      <c r="AT489">
        <f t="shared" si="47"/>
        <v>2.3848567531715061</v>
      </c>
    </row>
    <row r="490" spans="1:46" x14ac:dyDescent="0.25">
      <c r="A490">
        <v>1</v>
      </c>
      <c r="B490">
        <v>21201</v>
      </c>
      <c r="C490">
        <v>1</v>
      </c>
      <c r="D490">
        <v>28</v>
      </c>
      <c r="E490" t="str">
        <f t="shared" si="42"/>
        <v>21201128</v>
      </c>
      <c r="F490">
        <v>21201</v>
      </c>
      <c r="G490">
        <v>1</v>
      </c>
      <c r="H490">
        <v>2</v>
      </c>
      <c r="I490">
        <v>1</v>
      </c>
      <c r="J490">
        <v>3</v>
      </c>
      <c r="K490">
        <v>5</v>
      </c>
      <c r="L490">
        <v>5</v>
      </c>
      <c r="M490">
        <v>300</v>
      </c>
      <c r="Q490">
        <v>3</v>
      </c>
      <c r="R490">
        <v>1</v>
      </c>
      <c r="S490">
        <v>14</v>
      </c>
      <c r="T490">
        <v>4</v>
      </c>
      <c r="U490">
        <v>21201</v>
      </c>
      <c r="V490">
        <v>3</v>
      </c>
      <c r="W490">
        <v>1</v>
      </c>
      <c r="X490">
        <v>15</v>
      </c>
      <c r="Y490">
        <v>18</v>
      </c>
      <c r="Z490">
        <v>3</v>
      </c>
      <c r="AA490">
        <v>4</v>
      </c>
      <c r="AB490">
        <v>21401</v>
      </c>
      <c r="AC490">
        <v>3</v>
      </c>
      <c r="AF490">
        <v>23</v>
      </c>
      <c r="AG490">
        <v>4</v>
      </c>
      <c r="AH490">
        <v>10</v>
      </c>
      <c r="AI490">
        <v>4</v>
      </c>
      <c r="AJ490" t="str">
        <f t="shared" si="43"/>
        <v>212011287</v>
      </c>
      <c r="AK490">
        <v>0.66927256533061052</v>
      </c>
      <c r="AL490">
        <f>IF(AK490&lt;'Company Market Shares'!$E$4,1,IF(AND(AK490&gt;'Company Market Shares'!$E$4,AK490&lt;'Company Market Shares'!$E$5),2,IF(AND(AK490&gt;'Company Market Shares'!$E$5,AK490&lt;'Company Market Shares'!$E$6),3,IF(AND(AK490&gt;'Company Market Shares'!$E$6,AK490&lt;'Company Market Shares'!$E$7),4,5))))</f>
        <v>2</v>
      </c>
      <c r="AM490">
        <f>VLOOKUP($U490,'Zone Coordinates'!$D$2:$G$2058,2)</f>
        <v>35.543131000000002</v>
      </c>
      <c r="AN490">
        <f t="shared" si="44"/>
        <v>0.62034466241766473</v>
      </c>
      <c r="AO490">
        <f>VLOOKUP($U490,'Zone Coordinates'!$D$2:$G$2058,3)</f>
        <v>136.8861857</v>
      </c>
      <c r="AP490">
        <f t="shared" si="45"/>
        <v>2.3891146409613788</v>
      </c>
      <c r="AQ490">
        <f>VLOOKUP($AB490,'Zone Coordinates'!$D$2:$G$2058,2)</f>
        <v>35.795384200000001</v>
      </c>
      <c r="AR490">
        <f t="shared" si="46"/>
        <v>0.62474731130635641</v>
      </c>
      <c r="AS490">
        <f>VLOOKUP($AB490,'Zone Coordinates'!$D$2:$G$2058,3)</f>
        <v>136.65368470000001</v>
      </c>
      <c r="AT490">
        <f t="shared" si="47"/>
        <v>2.3850567329971999</v>
      </c>
    </row>
    <row r="491" spans="1:46" x14ac:dyDescent="0.25">
      <c r="A491">
        <v>1</v>
      </c>
      <c r="B491">
        <v>21201</v>
      </c>
      <c r="C491">
        <v>1</v>
      </c>
      <c r="D491">
        <v>111</v>
      </c>
      <c r="E491" t="str">
        <f t="shared" si="42"/>
        <v>212011111</v>
      </c>
      <c r="F491">
        <v>21201</v>
      </c>
      <c r="G491">
        <v>1</v>
      </c>
      <c r="H491">
        <v>3</v>
      </c>
      <c r="I491">
        <v>1</v>
      </c>
      <c r="J491">
        <v>3</v>
      </c>
      <c r="K491">
        <v>25</v>
      </c>
      <c r="L491">
        <v>17</v>
      </c>
      <c r="M491">
        <v>300</v>
      </c>
      <c r="Q491">
        <v>4</v>
      </c>
      <c r="R491">
        <v>1</v>
      </c>
      <c r="S491">
        <v>18</v>
      </c>
      <c r="T491">
        <v>5</v>
      </c>
      <c r="U491">
        <v>21201</v>
      </c>
      <c r="V491">
        <v>3</v>
      </c>
      <c r="W491">
        <v>1</v>
      </c>
      <c r="X491">
        <v>5</v>
      </c>
      <c r="Y491">
        <v>2</v>
      </c>
      <c r="Z491">
        <v>1</v>
      </c>
      <c r="AA491">
        <v>1</v>
      </c>
      <c r="AB491">
        <v>21220</v>
      </c>
      <c r="AC491">
        <v>3</v>
      </c>
      <c r="AD491">
        <v>1</v>
      </c>
      <c r="AE491">
        <v>19</v>
      </c>
      <c r="AF491">
        <v>5</v>
      </c>
      <c r="AG491">
        <v>1</v>
      </c>
      <c r="AI491">
        <v>1</v>
      </c>
      <c r="AJ491" t="str">
        <f t="shared" si="43"/>
        <v>2120111117</v>
      </c>
      <c r="AK491">
        <v>0.36169211976534621</v>
      </c>
      <c r="AL491">
        <f>IF(AK491&lt;'Company Market Shares'!$E$4,1,IF(AND(AK491&gt;'Company Market Shares'!$E$4,AK491&lt;'Company Market Shares'!$E$5),2,IF(AND(AK491&gt;'Company Market Shares'!$E$5,AK491&lt;'Company Market Shares'!$E$6),3,IF(AND(AK491&gt;'Company Market Shares'!$E$6,AK491&lt;'Company Market Shares'!$E$7),4,5))))</f>
        <v>1</v>
      </c>
      <c r="AM491">
        <f>VLOOKUP($U491,'Zone Coordinates'!$D$2:$G$2058,2)</f>
        <v>35.543131000000002</v>
      </c>
      <c r="AN491">
        <f t="shared" si="44"/>
        <v>0.62034466241766473</v>
      </c>
      <c r="AO491">
        <f>VLOOKUP($U491,'Zone Coordinates'!$D$2:$G$2058,3)</f>
        <v>136.8861857</v>
      </c>
      <c r="AP491">
        <f t="shared" si="45"/>
        <v>2.3891146409613788</v>
      </c>
      <c r="AQ491">
        <f>VLOOKUP($AB491,'Zone Coordinates'!$D$2:$G$2058,2)</f>
        <v>36.0374129</v>
      </c>
      <c r="AR491">
        <f t="shared" si="46"/>
        <v>0.628971509005678</v>
      </c>
      <c r="AS491">
        <f>VLOOKUP($AB491,'Zone Coordinates'!$D$2:$G$2058,3)</f>
        <v>137.4844339</v>
      </c>
      <c r="AT491">
        <f t="shared" si="47"/>
        <v>2.3995560417955084</v>
      </c>
    </row>
    <row r="492" spans="1:46" x14ac:dyDescent="0.25">
      <c r="A492">
        <v>1</v>
      </c>
      <c r="B492">
        <v>21201</v>
      </c>
      <c r="C492">
        <v>2</v>
      </c>
      <c r="D492">
        <v>7003</v>
      </c>
      <c r="E492" t="str">
        <f t="shared" si="42"/>
        <v>2120127003</v>
      </c>
      <c r="F492">
        <v>21201</v>
      </c>
      <c r="G492">
        <v>2</v>
      </c>
      <c r="H492">
        <v>2</v>
      </c>
      <c r="I492">
        <v>1</v>
      </c>
      <c r="J492">
        <v>2</v>
      </c>
      <c r="K492">
        <v>8</v>
      </c>
      <c r="L492">
        <v>4</v>
      </c>
      <c r="M492">
        <v>300</v>
      </c>
      <c r="N492">
        <v>154</v>
      </c>
      <c r="O492">
        <v>15</v>
      </c>
      <c r="P492">
        <v>24900</v>
      </c>
      <c r="Q492">
        <v>4</v>
      </c>
      <c r="R492">
        <v>1</v>
      </c>
      <c r="S492">
        <v>5</v>
      </c>
      <c r="T492">
        <v>6</v>
      </c>
      <c r="U492">
        <v>21201</v>
      </c>
      <c r="V492">
        <v>1</v>
      </c>
      <c r="W492">
        <v>1</v>
      </c>
      <c r="X492">
        <v>11</v>
      </c>
      <c r="Y492">
        <v>1</v>
      </c>
      <c r="Z492">
        <v>1</v>
      </c>
      <c r="AA492">
        <v>2</v>
      </c>
      <c r="AB492">
        <v>21201</v>
      </c>
      <c r="AC492">
        <v>1</v>
      </c>
      <c r="AJ492" t="str">
        <f t="shared" si="43"/>
        <v>21201270037</v>
      </c>
      <c r="AK492">
        <v>2.9180597109186523E-2</v>
      </c>
      <c r="AL492">
        <f>IF(AK492&lt;'Company Market Shares'!$E$4,1,IF(AND(AK492&gt;'Company Market Shares'!$E$4,AK492&lt;'Company Market Shares'!$E$5),2,IF(AND(AK492&gt;'Company Market Shares'!$E$5,AK492&lt;'Company Market Shares'!$E$6),3,IF(AND(AK492&gt;'Company Market Shares'!$E$6,AK492&lt;'Company Market Shares'!$E$7),4,5))))</f>
        <v>1</v>
      </c>
      <c r="AM492">
        <f>VLOOKUP($U492,'Zone Coordinates'!$D$2:$G$2058,2)</f>
        <v>35.543131000000002</v>
      </c>
      <c r="AN492">
        <f t="shared" si="44"/>
        <v>0.62034466241766473</v>
      </c>
      <c r="AO492">
        <f>VLOOKUP($U492,'Zone Coordinates'!$D$2:$G$2058,3)</f>
        <v>136.8861857</v>
      </c>
      <c r="AP492">
        <f t="shared" si="45"/>
        <v>2.3891146409613788</v>
      </c>
      <c r="AQ492">
        <f>VLOOKUP($AB492,'Zone Coordinates'!$D$2:$G$2058,2)</f>
        <v>35.543131000000002</v>
      </c>
      <c r="AR492">
        <f t="shared" si="46"/>
        <v>0.62034466241766473</v>
      </c>
      <c r="AS492">
        <f>VLOOKUP($AB492,'Zone Coordinates'!$D$2:$G$2058,3)</f>
        <v>136.8861857</v>
      </c>
      <c r="AT492">
        <f t="shared" si="47"/>
        <v>2.3891146409613788</v>
      </c>
    </row>
    <row r="493" spans="1:46" x14ac:dyDescent="0.25">
      <c r="A493">
        <v>1</v>
      </c>
      <c r="B493">
        <v>21211</v>
      </c>
      <c r="C493">
        <v>1</v>
      </c>
      <c r="D493">
        <v>31</v>
      </c>
      <c r="E493" t="str">
        <f t="shared" si="42"/>
        <v>21211131</v>
      </c>
      <c r="F493">
        <v>21211</v>
      </c>
      <c r="G493">
        <v>1</v>
      </c>
      <c r="H493">
        <v>3</v>
      </c>
      <c r="I493">
        <v>1</v>
      </c>
      <c r="J493">
        <v>2</v>
      </c>
      <c r="K493">
        <v>25</v>
      </c>
      <c r="L493">
        <v>25</v>
      </c>
      <c r="M493">
        <v>300</v>
      </c>
      <c r="N493">
        <v>217</v>
      </c>
      <c r="O493">
        <v>9</v>
      </c>
      <c r="P493">
        <v>2700</v>
      </c>
      <c r="Q493">
        <v>4</v>
      </c>
      <c r="R493">
        <v>1</v>
      </c>
      <c r="S493">
        <v>20</v>
      </c>
      <c r="T493">
        <v>9</v>
      </c>
      <c r="U493">
        <v>28101</v>
      </c>
      <c r="V493">
        <v>6</v>
      </c>
      <c r="W493">
        <v>4</v>
      </c>
      <c r="X493">
        <v>15</v>
      </c>
      <c r="Y493">
        <v>16</v>
      </c>
      <c r="Z493">
        <v>3</v>
      </c>
      <c r="AA493">
        <v>3</v>
      </c>
      <c r="AB493">
        <v>21211</v>
      </c>
      <c r="AC493">
        <v>6</v>
      </c>
      <c r="AJ493" t="str">
        <f t="shared" si="43"/>
        <v>212111317</v>
      </c>
      <c r="AK493">
        <v>0.38486296156221667</v>
      </c>
      <c r="AL493">
        <f>IF(AK493&lt;'Company Market Shares'!$E$4,1,IF(AND(AK493&gt;'Company Market Shares'!$E$4,AK493&lt;'Company Market Shares'!$E$5),2,IF(AND(AK493&gt;'Company Market Shares'!$E$5,AK493&lt;'Company Market Shares'!$E$6),3,IF(AND(AK493&gt;'Company Market Shares'!$E$6,AK493&lt;'Company Market Shares'!$E$7),4,5))))</f>
        <v>1</v>
      </c>
      <c r="AM493">
        <f>VLOOKUP($U493,'Zone Coordinates'!$D$2:$G$2058,2)</f>
        <v>34.780276999999998</v>
      </c>
      <c r="AN493">
        <f t="shared" si="44"/>
        <v>0.60703034840565573</v>
      </c>
      <c r="AO493">
        <f>VLOOKUP($U493,'Zone Coordinates'!$D$2:$G$2058,3)</f>
        <v>135.30495759999999</v>
      </c>
      <c r="AP493">
        <f t="shared" si="45"/>
        <v>2.3615170043913247</v>
      </c>
      <c r="AQ493">
        <f>VLOOKUP($AB493,'Zone Coordinates'!$D$2:$G$2058,2)</f>
        <v>35.553743400000002</v>
      </c>
      <c r="AR493">
        <f t="shared" si="46"/>
        <v>0.62052988373920337</v>
      </c>
      <c r="AS493">
        <f>VLOOKUP($AB493,'Zone Coordinates'!$D$2:$G$2058,3)</f>
        <v>137.08665590000001</v>
      </c>
      <c r="AT493">
        <f t="shared" si="47"/>
        <v>2.3926135060035105</v>
      </c>
    </row>
    <row r="494" spans="1:46" x14ac:dyDescent="0.25">
      <c r="A494">
        <v>1</v>
      </c>
      <c r="B494">
        <v>23101</v>
      </c>
      <c r="C494">
        <v>4</v>
      </c>
      <c r="D494">
        <v>3012</v>
      </c>
      <c r="E494" t="str">
        <f t="shared" si="42"/>
        <v>2310143012</v>
      </c>
      <c r="F494">
        <v>23101</v>
      </c>
      <c r="G494">
        <v>4</v>
      </c>
      <c r="H494">
        <v>3</v>
      </c>
      <c r="I494">
        <v>1</v>
      </c>
      <c r="J494">
        <v>1</v>
      </c>
      <c r="K494">
        <v>1</v>
      </c>
      <c r="L494">
        <v>1</v>
      </c>
      <c r="M494">
        <v>300</v>
      </c>
      <c r="N494">
        <v>109</v>
      </c>
      <c r="O494">
        <v>4</v>
      </c>
      <c r="P494">
        <v>1200</v>
      </c>
      <c r="Q494">
        <v>4</v>
      </c>
      <c r="R494">
        <v>1</v>
      </c>
      <c r="S494">
        <v>8</v>
      </c>
      <c r="T494">
        <v>7</v>
      </c>
      <c r="U494">
        <v>23101</v>
      </c>
      <c r="V494">
        <v>2</v>
      </c>
      <c r="AB494">
        <v>23107</v>
      </c>
      <c r="AC494">
        <v>2</v>
      </c>
      <c r="AD494">
        <v>1</v>
      </c>
      <c r="AE494">
        <v>20</v>
      </c>
      <c r="AF494">
        <v>2</v>
      </c>
      <c r="AG494">
        <v>1</v>
      </c>
      <c r="AI494">
        <v>4</v>
      </c>
      <c r="AJ494" t="str">
        <f t="shared" si="43"/>
        <v>23101430127</v>
      </c>
      <c r="AK494">
        <v>0.27830054332440812</v>
      </c>
      <c r="AL494">
        <f>IF(AK494&lt;'Company Market Shares'!$E$4,1,IF(AND(AK494&gt;'Company Market Shares'!$E$4,AK494&lt;'Company Market Shares'!$E$5),2,IF(AND(AK494&gt;'Company Market Shares'!$E$5,AK494&lt;'Company Market Shares'!$E$6),3,IF(AND(AK494&gt;'Company Market Shares'!$E$6,AK494&lt;'Company Market Shares'!$E$7),4,5))))</f>
        <v>1</v>
      </c>
      <c r="AM494">
        <f>VLOOKUP($U494,'Zone Coordinates'!$D$2:$G$2058,2)</f>
        <v>35.193533100000003</v>
      </c>
      <c r="AN494">
        <f t="shared" si="44"/>
        <v>0.61424302800460684</v>
      </c>
      <c r="AO494">
        <f>VLOOKUP($U494,'Zone Coordinates'!$D$2:$G$2058,3)</f>
        <v>136.99241520000001</v>
      </c>
      <c r="AP494">
        <f t="shared" si="45"/>
        <v>2.3909686954991263</v>
      </c>
      <c r="AQ494">
        <f>VLOOKUP($AB494,'Zone Coordinates'!$D$2:$G$2058,2)</f>
        <v>35.159796499999999</v>
      </c>
      <c r="AR494">
        <f t="shared" si="46"/>
        <v>0.61365421325617842</v>
      </c>
      <c r="AS494">
        <f>VLOOKUP($AB494,'Zone Coordinates'!$D$2:$G$2058,3)</f>
        <v>136.97287019999999</v>
      </c>
      <c r="AT494">
        <f t="shared" si="47"/>
        <v>2.3906275708968234</v>
      </c>
    </row>
    <row r="495" spans="1:46" x14ac:dyDescent="0.25">
      <c r="A495">
        <v>1</v>
      </c>
      <c r="B495">
        <v>23102</v>
      </c>
      <c r="C495">
        <v>2</v>
      </c>
      <c r="D495">
        <v>1005</v>
      </c>
      <c r="E495" t="str">
        <f t="shared" si="42"/>
        <v>2310221005</v>
      </c>
      <c r="F495">
        <v>23102</v>
      </c>
      <c r="G495">
        <v>2</v>
      </c>
      <c r="H495">
        <v>1</v>
      </c>
      <c r="I495">
        <v>1</v>
      </c>
      <c r="J495">
        <v>2</v>
      </c>
      <c r="K495">
        <v>5</v>
      </c>
      <c r="L495">
        <v>1</v>
      </c>
      <c r="M495">
        <v>300</v>
      </c>
      <c r="N495">
        <v>176</v>
      </c>
      <c r="O495">
        <v>9</v>
      </c>
      <c r="P495">
        <v>5700</v>
      </c>
      <c r="Q495">
        <v>4</v>
      </c>
      <c r="R495">
        <v>1</v>
      </c>
      <c r="S495">
        <v>18</v>
      </c>
      <c r="T495">
        <v>5</v>
      </c>
      <c r="U495">
        <v>23113</v>
      </c>
      <c r="V495">
        <v>2</v>
      </c>
      <c r="W495">
        <v>1</v>
      </c>
      <c r="X495">
        <v>5</v>
      </c>
      <c r="Y495">
        <v>2</v>
      </c>
      <c r="Z495">
        <v>1</v>
      </c>
      <c r="AA495">
        <v>2</v>
      </c>
      <c r="AB495">
        <v>23102</v>
      </c>
      <c r="AC495">
        <v>2</v>
      </c>
      <c r="AJ495" t="str">
        <f t="shared" si="43"/>
        <v>23102210057</v>
      </c>
      <c r="AK495">
        <v>0.81276967317567417</v>
      </c>
      <c r="AL495">
        <f>IF(AK495&lt;'Company Market Shares'!$E$4,1,IF(AND(AK495&gt;'Company Market Shares'!$E$4,AK495&lt;'Company Market Shares'!$E$5),2,IF(AND(AK495&gt;'Company Market Shares'!$E$5,AK495&lt;'Company Market Shares'!$E$6),3,IF(AND(AK495&gt;'Company Market Shares'!$E$6,AK495&lt;'Company Market Shares'!$E$7),4,5))))</f>
        <v>3</v>
      </c>
      <c r="AM495">
        <f>VLOOKUP($U495,'Zone Coordinates'!$D$2:$G$2058,2)</f>
        <v>35.260454500000002</v>
      </c>
      <c r="AN495">
        <f t="shared" si="44"/>
        <v>0.61541102677465087</v>
      </c>
      <c r="AO495">
        <f>VLOOKUP($U495,'Zone Coordinates'!$D$2:$G$2058,3)</f>
        <v>137.06092469999999</v>
      </c>
      <c r="AP495">
        <f t="shared" si="45"/>
        <v>2.3921644118430208</v>
      </c>
      <c r="AQ495">
        <f>VLOOKUP($AB495,'Zone Coordinates'!$D$2:$G$2058,2)</f>
        <v>35.199319600000003</v>
      </c>
      <c r="AR495">
        <f t="shared" si="46"/>
        <v>0.61434402148177347</v>
      </c>
      <c r="AS495">
        <f>VLOOKUP($AB495,'Zone Coordinates'!$D$2:$G$2058,3)</f>
        <v>136.96582419999999</v>
      </c>
      <c r="AT495">
        <f t="shared" si="47"/>
        <v>2.3905045949977284</v>
      </c>
    </row>
    <row r="496" spans="1:46" x14ac:dyDescent="0.25">
      <c r="A496">
        <v>1</v>
      </c>
      <c r="B496">
        <v>23110</v>
      </c>
      <c r="C496">
        <v>2</v>
      </c>
      <c r="D496">
        <v>4002</v>
      </c>
      <c r="E496" t="str">
        <f t="shared" si="42"/>
        <v>2311024002</v>
      </c>
      <c r="F496">
        <v>23110</v>
      </c>
      <c r="G496">
        <v>2</v>
      </c>
      <c r="H496">
        <v>4</v>
      </c>
      <c r="I496">
        <v>1</v>
      </c>
      <c r="J496">
        <v>2</v>
      </c>
      <c r="K496">
        <v>9</v>
      </c>
      <c r="L496">
        <v>6</v>
      </c>
      <c r="M496">
        <v>300</v>
      </c>
      <c r="N496">
        <v>200</v>
      </c>
      <c r="O496">
        <v>5</v>
      </c>
      <c r="P496">
        <v>1500</v>
      </c>
      <c r="Q496">
        <v>4</v>
      </c>
      <c r="R496">
        <v>1</v>
      </c>
      <c r="S496">
        <v>6</v>
      </c>
      <c r="T496">
        <v>6</v>
      </c>
      <c r="U496">
        <v>23100</v>
      </c>
      <c r="V496">
        <v>3</v>
      </c>
      <c r="X496">
        <v>11</v>
      </c>
      <c r="Y496">
        <v>8</v>
      </c>
      <c r="Z496">
        <v>2</v>
      </c>
      <c r="AA496">
        <v>2</v>
      </c>
      <c r="AB496">
        <v>23110</v>
      </c>
      <c r="AC496">
        <v>3</v>
      </c>
      <c r="AJ496" t="str">
        <f t="shared" si="43"/>
        <v>23110240027</v>
      </c>
      <c r="AK496">
        <v>0.6853069110272908</v>
      </c>
      <c r="AL496">
        <f>IF(AK496&lt;'Company Market Shares'!$E$4,1,IF(AND(AK496&gt;'Company Market Shares'!$E$4,AK496&lt;'Company Market Shares'!$E$5),2,IF(AND(AK496&gt;'Company Market Shares'!$E$5,AK496&lt;'Company Market Shares'!$E$6),3,IF(AND(AK496&gt;'Company Market Shares'!$E$6,AK496&lt;'Company Market Shares'!$E$7),4,5))))</f>
        <v>2</v>
      </c>
      <c r="AM496">
        <f>VLOOKUP($U496,'Zone Coordinates'!$D$2:$G$2058,2)</f>
        <v>35.136727399999998</v>
      </c>
      <c r="AN496">
        <f t="shared" si="44"/>
        <v>0.61325158150570658</v>
      </c>
      <c r="AO496">
        <f>VLOOKUP($U496,'Zone Coordinates'!$D$2:$G$2058,3)</f>
        <v>136.93514300000001</v>
      </c>
      <c r="AP496">
        <f t="shared" si="45"/>
        <v>2.3899691070392657</v>
      </c>
      <c r="AQ496">
        <f>VLOOKUP($AB496,'Zone Coordinates'!$D$2:$G$2058,2)</f>
        <v>35.168336500000002</v>
      </c>
      <c r="AR496">
        <f t="shared" si="46"/>
        <v>0.61380326437429877</v>
      </c>
      <c r="AS496">
        <f>VLOOKUP($AB496,'Zone Coordinates'!$D$2:$G$2058,3)</f>
        <v>136.89852490000001</v>
      </c>
      <c r="AT496">
        <f t="shared" si="47"/>
        <v>2.389330000628441</v>
      </c>
    </row>
    <row r="497" spans="1:46" x14ac:dyDescent="0.25">
      <c r="A497">
        <v>1</v>
      </c>
      <c r="B497">
        <v>23110</v>
      </c>
      <c r="C497">
        <v>2</v>
      </c>
      <c r="D497">
        <v>4002</v>
      </c>
      <c r="E497" t="str">
        <f t="shared" si="42"/>
        <v>2311024002</v>
      </c>
      <c r="F497">
        <v>23110</v>
      </c>
      <c r="G497">
        <v>2</v>
      </c>
      <c r="H497">
        <v>4</v>
      </c>
      <c r="I497">
        <v>1</v>
      </c>
      <c r="J497">
        <v>2</v>
      </c>
      <c r="K497">
        <v>9</v>
      </c>
      <c r="L497">
        <v>8</v>
      </c>
      <c r="M497">
        <v>300</v>
      </c>
      <c r="N497">
        <v>200</v>
      </c>
      <c r="O497">
        <v>5</v>
      </c>
      <c r="P497">
        <v>1500</v>
      </c>
      <c r="Q497">
        <v>4</v>
      </c>
      <c r="R497">
        <v>1</v>
      </c>
      <c r="S497">
        <v>8</v>
      </c>
      <c r="T497">
        <v>7</v>
      </c>
      <c r="U497">
        <v>23100</v>
      </c>
      <c r="V497">
        <v>3</v>
      </c>
      <c r="X497">
        <v>11</v>
      </c>
      <c r="Y497">
        <v>8</v>
      </c>
      <c r="Z497">
        <v>2</v>
      </c>
      <c r="AA497">
        <v>2</v>
      </c>
      <c r="AB497">
        <v>23110</v>
      </c>
      <c r="AC497">
        <v>3</v>
      </c>
      <c r="AJ497" t="str">
        <f t="shared" si="43"/>
        <v>23110240027</v>
      </c>
      <c r="AK497">
        <v>0.21426186981180106</v>
      </c>
      <c r="AL497">
        <f>IF(AK497&lt;'Company Market Shares'!$E$4,1,IF(AND(AK497&gt;'Company Market Shares'!$E$4,AK497&lt;'Company Market Shares'!$E$5),2,IF(AND(AK497&gt;'Company Market Shares'!$E$5,AK497&lt;'Company Market Shares'!$E$6),3,IF(AND(AK497&gt;'Company Market Shares'!$E$6,AK497&lt;'Company Market Shares'!$E$7),4,5))))</f>
        <v>1</v>
      </c>
      <c r="AM497">
        <f>VLOOKUP($U497,'Zone Coordinates'!$D$2:$G$2058,2)</f>
        <v>35.136727399999998</v>
      </c>
      <c r="AN497">
        <f t="shared" si="44"/>
        <v>0.61325158150570658</v>
      </c>
      <c r="AO497">
        <f>VLOOKUP($U497,'Zone Coordinates'!$D$2:$G$2058,3)</f>
        <v>136.93514300000001</v>
      </c>
      <c r="AP497">
        <f t="shared" si="45"/>
        <v>2.3899691070392657</v>
      </c>
      <c r="AQ497">
        <f>VLOOKUP($AB497,'Zone Coordinates'!$D$2:$G$2058,2)</f>
        <v>35.168336500000002</v>
      </c>
      <c r="AR497">
        <f t="shared" si="46"/>
        <v>0.61380326437429877</v>
      </c>
      <c r="AS497">
        <f>VLOOKUP($AB497,'Zone Coordinates'!$D$2:$G$2058,3)</f>
        <v>136.89852490000001</v>
      </c>
      <c r="AT497">
        <f t="shared" si="47"/>
        <v>2.389330000628441</v>
      </c>
    </row>
    <row r="498" spans="1:46" x14ac:dyDescent="0.25">
      <c r="A498">
        <v>1</v>
      </c>
      <c r="B498">
        <v>23113</v>
      </c>
      <c r="C498">
        <v>1</v>
      </c>
      <c r="D498">
        <v>12</v>
      </c>
      <c r="E498" t="str">
        <f t="shared" si="42"/>
        <v>23113112</v>
      </c>
      <c r="F498">
        <v>23113</v>
      </c>
      <c r="G498">
        <v>1</v>
      </c>
      <c r="H498">
        <v>1</v>
      </c>
      <c r="I498">
        <v>2</v>
      </c>
      <c r="J498">
        <v>1</v>
      </c>
      <c r="K498">
        <v>1</v>
      </c>
      <c r="L498">
        <v>1</v>
      </c>
      <c r="M498">
        <v>300</v>
      </c>
      <c r="N498">
        <v>147</v>
      </c>
      <c r="O498">
        <v>8</v>
      </c>
      <c r="P498">
        <v>2400</v>
      </c>
      <c r="Q498">
        <v>3</v>
      </c>
      <c r="R498">
        <v>1</v>
      </c>
      <c r="S498">
        <v>20</v>
      </c>
      <c r="T498">
        <v>9</v>
      </c>
      <c r="U498">
        <v>23113</v>
      </c>
      <c r="V498">
        <v>1</v>
      </c>
      <c r="AB498">
        <v>23113</v>
      </c>
      <c r="AC498">
        <v>1</v>
      </c>
      <c r="AD498">
        <v>100</v>
      </c>
      <c r="AE498">
        <v>12</v>
      </c>
      <c r="AF498">
        <v>23</v>
      </c>
      <c r="AG498">
        <v>4</v>
      </c>
      <c r="AH498">
        <v>100</v>
      </c>
      <c r="AI498">
        <v>2</v>
      </c>
      <c r="AJ498" t="str">
        <f t="shared" si="43"/>
        <v>231131127</v>
      </c>
      <c r="AK498">
        <v>8.7704459569812876E-2</v>
      </c>
      <c r="AL498">
        <f>IF(AK498&lt;'Company Market Shares'!$E$4,1,IF(AND(AK498&gt;'Company Market Shares'!$E$4,AK498&lt;'Company Market Shares'!$E$5),2,IF(AND(AK498&gt;'Company Market Shares'!$E$5,AK498&lt;'Company Market Shares'!$E$6),3,IF(AND(AK498&gt;'Company Market Shares'!$E$6,AK498&lt;'Company Market Shares'!$E$7),4,5))))</f>
        <v>1</v>
      </c>
      <c r="AM498">
        <f>VLOOKUP($U498,'Zone Coordinates'!$D$2:$G$2058,2)</f>
        <v>35.260454500000002</v>
      </c>
      <c r="AN498">
        <f t="shared" si="44"/>
        <v>0.61541102677465087</v>
      </c>
      <c r="AO498">
        <f>VLOOKUP($U498,'Zone Coordinates'!$D$2:$G$2058,3)</f>
        <v>137.06092469999999</v>
      </c>
      <c r="AP498">
        <f t="shared" si="45"/>
        <v>2.3921644118430208</v>
      </c>
      <c r="AQ498">
        <f>VLOOKUP($AB498,'Zone Coordinates'!$D$2:$G$2058,2)</f>
        <v>35.260454500000002</v>
      </c>
      <c r="AR498">
        <f t="shared" si="46"/>
        <v>0.61541102677465087</v>
      </c>
      <c r="AS498">
        <f>VLOOKUP($AB498,'Zone Coordinates'!$D$2:$G$2058,3)</f>
        <v>137.06092469999999</v>
      </c>
      <c r="AT498">
        <f t="shared" si="47"/>
        <v>2.3921644118430208</v>
      </c>
    </row>
    <row r="499" spans="1:46" x14ac:dyDescent="0.25">
      <c r="A499">
        <v>1</v>
      </c>
      <c r="B499">
        <v>23115</v>
      </c>
      <c r="C499">
        <v>2</v>
      </c>
      <c r="D499">
        <v>3014</v>
      </c>
      <c r="E499" t="str">
        <f t="shared" si="42"/>
        <v>2311523014</v>
      </c>
      <c r="F499">
        <v>23115</v>
      </c>
      <c r="G499">
        <v>2</v>
      </c>
      <c r="H499">
        <v>3</v>
      </c>
      <c r="I499">
        <v>1</v>
      </c>
      <c r="J499">
        <v>2</v>
      </c>
      <c r="K499">
        <v>5</v>
      </c>
      <c r="L499">
        <v>1</v>
      </c>
      <c r="M499">
        <v>300</v>
      </c>
      <c r="N499">
        <v>122</v>
      </c>
      <c r="O499">
        <v>6</v>
      </c>
      <c r="P499">
        <v>2700</v>
      </c>
      <c r="Q499">
        <v>3</v>
      </c>
      <c r="R499">
        <v>1</v>
      </c>
      <c r="S499">
        <v>8</v>
      </c>
      <c r="T499">
        <v>7</v>
      </c>
      <c r="U499">
        <v>23217</v>
      </c>
      <c r="V499">
        <v>3</v>
      </c>
      <c r="X499">
        <v>11</v>
      </c>
      <c r="Y499">
        <v>8</v>
      </c>
      <c r="Z499">
        <v>2</v>
      </c>
      <c r="AA499">
        <v>2</v>
      </c>
      <c r="AB499">
        <v>23115</v>
      </c>
      <c r="AC499">
        <v>3</v>
      </c>
      <c r="AJ499" t="str">
        <f t="shared" si="43"/>
        <v>23115230147</v>
      </c>
      <c r="AK499">
        <v>0.52277241015484666</v>
      </c>
      <c r="AL499">
        <f>IF(AK499&lt;'Company Market Shares'!$E$4,1,IF(AND(AK499&gt;'Company Market Shares'!$E$4,AK499&lt;'Company Market Shares'!$E$5),2,IF(AND(AK499&gt;'Company Market Shares'!$E$5,AK499&lt;'Company Market Shares'!$E$6),3,IF(AND(AK499&gt;'Company Market Shares'!$E$6,AK499&lt;'Company Market Shares'!$E$7),4,5))))</f>
        <v>2</v>
      </c>
      <c r="AM499">
        <f>VLOOKUP($U499,'Zone Coordinates'!$D$2:$G$2058,2)</f>
        <v>35.378638100000003</v>
      </c>
      <c r="AN499">
        <f t="shared" si="44"/>
        <v>0.61747371971651088</v>
      </c>
      <c r="AO499">
        <f>VLOOKUP($U499,'Zone Coordinates'!$D$2:$G$2058,3)</f>
        <v>136.89960830000001</v>
      </c>
      <c r="AP499">
        <f t="shared" si="45"/>
        <v>2.3893489095255571</v>
      </c>
      <c r="AQ499">
        <f>VLOOKUP($AB499,'Zone Coordinates'!$D$2:$G$2058,2)</f>
        <v>35.197339900000003</v>
      </c>
      <c r="AR499">
        <f t="shared" si="46"/>
        <v>0.61430946919857177</v>
      </c>
      <c r="AS499">
        <f>VLOOKUP($AB499,'Zone Coordinates'!$D$2:$G$2058,3)</f>
        <v>137.0276356</v>
      </c>
      <c r="AT499">
        <f t="shared" si="47"/>
        <v>2.3915834074429956</v>
      </c>
    </row>
    <row r="500" spans="1:46" x14ac:dyDescent="0.25">
      <c r="A500">
        <v>1</v>
      </c>
      <c r="B500">
        <v>23201</v>
      </c>
      <c r="C500">
        <v>2</v>
      </c>
      <c r="D500">
        <v>4013</v>
      </c>
      <c r="E500" t="str">
        <f t="shared" si="42"/>
        <v>2320124013</v>
      </c>
      <c r="F500">
        <v>23201</v>
      </c>
      <c r="G500">
        <v>2</v>
      </c>
      <c r="H500">
        <v>4</v>
      </c>
      <c r="I500">
        <v>1</v>
      </c>
      <c r="J500">
        <v>2</v>
      </c>
      <c r="K500">
        <v>1</v>
      </c>
      <c r="L500">
        <v>1</v>
      </c>
      <c r="M500">
        <v>300</v>
      </c>
      <c r="N500">
        <v>371</v>
      </c>
      <c r="O500">
        <v>10</v>
      </c>
      <c r="P500">
        <v>3000</v>
      </c>
      <c r="Q500">
        <v>4</v>
      </c>
      <c r="R500">
        <v>1</v>
      </c>
      <c r="S500">
        <v>7</v>
      </c>
      <c r="T500">
        <v>7</v>
      </c>
      <c r="U500">
        <v>23100</v>
      </c>
      <c r="V500">
        <v>3</v>
      </c>
      <c r="AB500">
        <v>23201</v>
      </c>
      <c r="AC500">
        <v>3</v>
      </c>
      <c r="AJ500" t="str">
        <f t="shared" si="43"/>
        <v>23201240137</v>
      </c>
      <c r="AK500">
        <v>0.27796930675265252</v>
      </c>
      <c r="AL500">
        <f>IF(AK500&lt;'Company Market Shares'!$E$4,1,IF(AND(AK500&gt;'Company Market Shares'!$E$4,AK500&lt;'Company Market Shares'!$E$5),2,IF(AND(AK500&gt;'Company Market Shares'!$E$5,AK500&lt;'Company Market Shares'!$E$6),3,IF(AND(AK500&gt;'Company Market Shares'!$E$6,AK500&lt;'Company Market Shares'!$E$7),4,5))))</f>
        <v>1</v>
      </c>
      <c r="AM500">
        <f>VLOOKUP($U500,'Zone Coordinates'!$D$2:$G$2058,2)</f>
        <v>35.136727399999998</v>
      </c>
      <c r="AN500">
        <f t="shared" si="44"/>
        <v>0.61325158150570658</v>
      </c>
      <c r="AO500">
        <f>VLOOKUP($U500,'Zone Coordinates'!$D$2:$G$2058,3)</f>
        <v>136.93514300000001</v>
      </c>
      <c r="AP500">
        <f t="shared" si="45"/>
        <v>2.3899691070392657</v>
      </c>
      <c r="AQ500">
        <f>VLOOKUP($AB500,'Zone Coordinates'!$D$2:$G$2058,2)</f>
        <v>34.861383699999998</v>
      </c>
      <c r="AR500">
        <f t="shared" si="46"/>
        <v>0.60844592736608305</v>
      </c>
      <c r="AS500">
        <f>VLOOKUP($AB500,'Zone Coordinates'!$D$2:$G$2058,3)</f>
        <v>137.50140769999999</v>
      </c>
      <c r="AT500">
        <f t="shared" si="47"/>
        <v>2.3998522904920834</v>
      </c>
    </row>
    <row r="501" spans="1:46" x14ac:dyDescent="0.25">
      <c r="A501">
        <v>1</v>
      </c>
      <c r="B501">
        <v>23203</v>
      </c>
      <c r="C501">
        <v>1</v>
      </c>
      <c r="D501">
        <v>164</v>
      </c>
      <c r="E501" t="str">
        <f t="shared" si="42"/>
        <v>232031164</v>
      </c>
      <c r="F501">
        <v>23203</v>
      </c>
      <c r="G501">
        <v>1</v>
      </c>
      <c r="H501">
        <v>1</v>
      </c>
      <c r="I501">
        <v>2</v>
      </c>
      <c r="J501">
        <v>1</v>
      </c>
      <c r="K501">
        <v>24</v>
      </c>
      <c r="L501">
        <v>19</v>
      </c>
      <c r="M501">
        <v>300</v>
      </c>
      <c r="N501">
        <v>183</v>
      </c>
      <c r="O501">
        <v>9</v>
      </c>
      <c r="P501">
        <v>2700</v>
      </c>
      <c r="Q501">
        <v>4</v>
      </c>
      <c r="R501">
        <v>1</v>
      </c>
      <c r="S501">
        <v>9</v>
      </c>
      <c r="T501">
        <v>7</v>
      </c>
      <c r="U501">
        <v>23203</v>
      </c>
      <c r="V501">
        <v>3</v>
      </c>
      <c r="AB501">
        <v>23106</v>
      </c>
      <c r="AC501">
        <v>3</v>
      </c>
      <c r="AD501">
        <v>1</v>
      </c>
      <c r="AF501">
        <v>1</v>
      </c>
      <c r="AG501">
        <v>1</v>
      </c>
      <c r="AI501">
        <v>1</v>
      </c>
      <c r="AJ501" t="str">
        <f t="shared" si="43"/>
        <v>2320311647</v>
      </c>
      <c r="AK501">
        <v>0.12017255210833622</v>
      </c>
      <c r="AL501">
        <f>IF(AK501&lt;'Company Market Shares'!$E$4,1,IF(AND(AK501&gt;'Company Market Shares'!$E$4,AK501&lt;'Company Market Shares'!$E$5),2,IF(AND(AK501&gt;'Company Market Shares'!$E$5,AK501&lt;'Company Market Shares'!$E$6),3,IF(AND(AK501&gt;'Company Market Shares'!$E$6,AK501&lt;'Company Market Shares'!$E$7),4,5))))</f>
        <v>1</v>
      </c>
      <c r="AM501">
        <f>VLOOKUP($U501,'Zone Coordinates'!$D$2:$G$2058,2)</f>
        <v>35.370100100000002</v>
      </c>
      <c r="AN501">
        <f t="shared" si="44"/>
        <v>0.6173247035049757</v>
      </c>
      <c r="AO501">
        <f>VLOOKUP($U501,'Zone Coordinates'!$D$2:$G$2058,3)</f>
        <v>136.87722289999999</v>
      </c>
      <c r="AP501">
        <f t="shared" si="45"/>
        <v>2.3889582105911811</v>
      </c>
      <c r="AQ501">
        <f>VLOOKUP($AB501,'Zone Coordinates'!$D$2:$G$2058,2)</f>
        <v>35.187503599999999</v>
      </c>
      <c r="AR501">
        <f t="shared" si="46"/>
        <v>0.61413779337735774</v>
      </c>
      <c r="AS501">
        <f>VLOOKUP($AB501,'Zone Coordinates'!$D$2:$G$2058,3)</f>
        <v>136.92979410000001</v>
      </c>
      <c r="AT501">
        <f t="shared" si="47"/>
        <v>2.3898757511229056</v>
      </c>
    </row>
    <row r="502" spans="1:46" x14ac:dyDescent="0.25">
      <c r="A502">
        <v>1</v>
      </c>
      <c r="B502">
        <v>23206</v>
      </c>
      <c r="C502">
        <v>1</v>
      </c>
      <c r="D502">
        <v>97</v>
      </c>
      <c r="E502" t="str">
        <f t="shared" si="42"/>
        <v>23206197</v>
      </c>
      <c r="F502">
        <v>23206</v>
      </c>
      <c r="G502">
        <v>1</v>
      </c>
      <c r="H502">
        <v>2</v>
      </c>
      <c r="I502">
        <v>1</v>
      </c>
      <c r="J502">
        <v>1</v>
      </c>
      <c r="K502">
        <v>20</v>
      </c>
      <c r="L502">
        <v>3</v>
      </c>
      <c r="M502">
        <v>300</v>
      </c>
      <c r="N502">
        <v>161</v>
      </c>
      <c r="O502">
        <v>7</v>
      </c>
      <c r="P502">
        <v>2100</v>
      </c>
      <c r="Q502">
        <v>3</v>
      </c>
      <c r="R502">
        <v>1</v>
      </c>
      <c r="S502">
        <v>6</v>
      </c>
      <c r="T502">
        <v>6</v>
      </c>
      <c r="U502">
        <v>23206</v>
      </c>
      <c r="V502">
        <v>2</v>
      </c>
      <c r="AB502">
        <v>23219</v>
      </c>
      <c r="AC502">
        <v>2</v>
      </c>
      <c r="AD502">
        <v>1</v>
      </c>
      <c r="AE502">
        <v>4</v>
      </c>
      <c r="AF502">
        <v>17</v>
      </c>
      <c r="AG502">
        <v>3</v>
      </c>
      <c r="AH502">
        <v>1</v>
      </c>
      <c r="AI502">
        <v>1</v>
      </c>
      <c r="AJ502" t="str">
        <f t="shared" si="43"/>
        <v>232061977</v>
      </c>
      <c r="AK502">
        <v>0.59249283801342667</v>
      </c>
      <c r="AL502">
        <f>IF(AK502&lt;'Company Market Shares'!$E$4,1,IF(AND(AK502&gt;'Company Market Shares'!$E$4,AK502&lt;'Company Market Shares'!$E$5),2,IF(AND(AK502&gt;'Company Market Shares'!$E$5,AK502&lt;'Company Market Shares'!$E$6),3,IF(AND(AK502&gt;'Company Market Shares'!$E$6,AK502&lt;'Company Market Shares'!$E$7),4,5))))</f>
        <v>2</v>
      </c>
      <c r="AM502">
        <f>VLOOKUP($U502,'Zone Coordinates'!$D$2:$G$2058,2)</f>
        <v>35.339554399999997</v>
      </c>
      <c r="AN502">
        <f t="shared" si="44"/>
        <v>0.61679158046764915</v>
      </c>
      <c r="AO502">
        <f>VLOOKUP($U502,'Zone Coordinates'!$D$2:$G$2058,3)</f>
        <v>137.09756680000001</v>
      </c>
      <c r="AP502">
        <f t="shared" si="45"/>
        <v>2.3928039371328662</v>
      </c>
      <c r="AQ502">
        <f>VLOOKUP($AB502,'Zone Coordinates'!$D$2:$G$2058,2)</f>
        <v>35.338933900000001</v>
      </c>
      <c r="AR502">
        <f t="shared" si="46"/>
        <v>0.61678075069964056</v>
      </c>
      <c r="AS502">
        <f>VLOOKUP($AB502,'Zone Coordinates'!$D$2:$G$2058,3)</f>
        <v>137.0457212</v>
      </c>
      <c r="AT502">
        <f t="shared" si="47"/>
        <v>2.3918990607101942</v>
      </c>
    </row>
    <row r="503" spans="1:46" x14ac:dyDescent="0.25">
      <c r="A503">
        <v>1</v>
      </c>
      <c r="B503">
        <v>23208</v>
      </c>
      <c r="C503">
        <v>1</v>
      </c>
      <c r="D503">
        <v>13</v>
      </c>
      <c r="E503" t="str">
        <f t="shared" si="42"/>
        <v>23208113</v>
      </c>
      <c r="F503">
        <v>23208</v>
      </c>
      <c r="G503">
        <v>1</v>
      </c>
      <c r="H503">
        <v>2</v>
      </c>
      <c r="I503">
        <v>1</v>
      </c>
      <c r="J503">
        <v>1</v>
      </c>
      <c r="K503">
        <v>6</v>
      </c>
      <c r="L503">
        <v>2</v>
      </c>
      <c r="M503">
        <v>300</v>
      </c>
      <c r="N503">
        <v>161</v>
      </c>
      <c r="O503">
        <v>7</v>
      </c>
      <c r="P503">
        <v>2100</v>
      </c>
      <c r="Q503">
        <v>4</v>
      </c>
      <c r="R503">
        <v>1</v>
      </c>
      <c r="S503">
        <v>8</v>
      </c>
      <c r="T503">
        <v>7</v>
      </c>
      <c r="U503">
        <v>23208</v>
      </c>
      <c r="V503">
        <v>5</v>
      </c>
      <c r="AB503">
        <v>6201</v>
      </c>
      <c r="AC503">
        <v>5</v>
      </c>
      <c r="AD503">
        <v>1</v>
      </c>
      <c r="AE503">
        <v>11</v>
      </c>
      <c r="AF503">
        <v>8</v>
      </c>
      <c r="AG503">
        <v>2</v>
      </c>
      <c r="AI503">
        <v>2</v>
      </c>
      <c r="AJ503" t="str">
        <f t="shared" si="43"/>
        <v>232081137</v>
      </c>
      <c r="AK503">
        <v>0.69327203836199314</v>
      </c>
      <c r="AL503">
        <f>IF(AK503&lt;'Company Market Shares'!$E$4,1,IF(AND(AK503&gt;'Company Market Shares'!$E$4,AK503&lt;'Company Market Shares'!$E$5),2,IF(AND(AK503&gt;'Company Market Shares'!$E$5,AK503&lt;'Company Market Shares'!$E$6),3,IF(AND(AK503&gt;'Company Market Shares'!$E$6,AK503&lt;'Company Market Shares'!$E$7),4,5))))</f>
        <v>2</v>
      </c>
      <c r="AM503">
        <f>VLOOKUP($U503,'Zone Coordinates'!$D$2:$G$2058,2)</f>
        <v>35.199998000000001</v>
      </c>
      <c r="AN503">
        <f t="shared" si="44"/>
        <v>0.61435586179541901</v>
      </c>
      <c r="AO503">
        <f>VLOOKUP($U503,'Zone Coordinates'!$D$2:$G$2058,3)</f>
        <v>136.78688629999999</v>
      </c>
      <c r="AP503">
        <f t="shared" si="45"/>
        <v>2.3873815394861237</v>
      </c>
      <c r="AQ503">
        <f>VLOOKUP($AB503,'Zone Coordinates'!$D$2:$G$2058,2)</f>
        <v>38.352117200000002</v>
      </c>
      <c r="AR503">
        <f t="shared" si="46"/>
        <v>0.66937072025074862</v>
      </c>
      <c r="AS503">
        <f>VLOOKUP($AB503,'Zone Coordinates'!$D$2:$G$2058,3)</f>
        <v>140.53071019999999</v>
      </c>
      <c r="AT503">
        <f t="shared" si="47"/>
        <v>2.4527235931559788</v>
      </c>
    </row>
    <row r="504" spans="1:46" x14ac:dyDescent="0.25">
      <c r="A504">
        <v>1</v>
      </c>
      <c r="B504">
        <v>23211</v>
      </c>
      <c r="C504">
        <v>2</v>
      </c>
      <c r="D504">
        <v>2011</v>
      </c>
      <c r="E504" t="str">
        <f t="shared" si="42"/>
        <v>2321122011</v>
      </c>
      <c r="F504">
        <v>23211</v>
      </c>
      <c r="G504">
        <v>2</v>
      </c>
      <c r="H504">
        <v>2</v>
      </c>
      <c r="I504">
        <v>1</v>
      </c>
      <c r="J504">
        <v>1</v>
      </c>
      <c r="K504">
        <v>1</v>
      </c>
      <c r="L504">
        <v>1</v>
      </c>
      <c r="M504">
        <v>300</v>
      </c>
      <c r="N504">
        <v>131</v>
      </c>
      <c r="O504">
        <v>6</v>
      </c>
      <c r="P504">
        <v>7800</v>
      </c>
      <c r="Q504">
        <v>3</v>
      </c>
      <c r="R504">
        <v>1</v>
      </c>
      <c r="S504">
        <v>4</v>
      </c>
      <c r="T504">
        <v>6</v>
      </c>
      <c r="U504">
        <v>23211</v>
      </c>
      <c r="V504">
        <v>1</v>
      </c>
      <c r="AB504">
        <v>23211</v>
      </c>
      <c r="AC504">
        <v>1</v>
      </c>
      <c r="AE504">
        <v>11</v>
      </c>
      <c r="AF504">
        <v>7</v>
      </c>
      <c r="AG504">
        <v>1</v>
      </c>
      <c r="AJ504" t="str">
        <f t="shared" si="43"/>
        <v>23211220117</v>
      </c>
      <c r="AK504">
        <v>0.91952145483310699</v>
      </c>
      <c r="AL504">
        <f>IF(AK504&lt;'Company Market Shares'!$E$4,1,IF(AND(AK504&gt;'Company Market Shares'!$E$4,AK504&lt;'Company Market Shares'!$E$5),2,IF(AND(AK504&gt;'Company Market Shares'!$E$5,AK504&lt;'Company Market Shares'!$E$6),3,IF(AND(AK504&gt;'Company Market Shares'!$E$6,AK504&lt;'Company Market Shares'!$E$7),4,5))))</f>
        <v>3</v>
      </c>
      <c r="AM504">
        <f>VLOOKUP($U504,'Zone Coordinates'!$D$2:$G$2058,2)</f>
        <v>35.2912374</v>
      </c>
      <c r="AN504">
        <f t="shared" si="44"/>
        <v>0.61594828973296312</v>
      </c>
      <c r="AO504">
        <f>VLOOKUP($U504,'Zone Coordinates'!$D$2:$G$2058,3)</f>
        <v>137.58173210000001</v>
      </c>
      <c r="AP504">
        <f t="shared" si="45"/>
        <v>2.4012542157417727</v>
      </c>
      <c r="AQ504">
        <f>VLOOKUP($AB504,'Zone Coordinates'!$D$2:$G$2058,2)</f>
        <v>35.2912374</v>
      </c>
      <c r="AR504">
        <f t="shared" si="46"/>
        <v>0.61594828973296312</v>
      </c>
      <c r="AS504">
        <f>VLOOKUP($AB504,'Zone Coordinates'!$D$2:$G$2058,3)</f>
        <v>137.58173210000001</v>
      </c>
      <c r="AT504">
        <f t="shared" si="47"/>
        <v>2.4012542157417727</v>
      </c>
    </row>
    <row r="505" spans="1:46" x14ac:dyDescent="0.25">
      <c r="A505">
        <v>1</v>
      </c>
      <c r="B505">
        <v>23211</v>
      </c>
      <c r="C505">
        <v>4</v>
      </c>
      <c r="D505">
        <v>3029</v>
      </c>
      <c r="E505" t="str">
        <f t="shared" si="42"/>
        <v>2321143029</v>
      </c>
      <c r="F505">
        <v>23211</v>
      </c>
      <c r="G505">
        <v>4</v>
      </c>
      <c r="H505">
        <v>3</v>
      </c>
      <c r="I505">
        <v>3</v>
      </c>
      <c r="J505">
        <v>2</v>
      </c>
      <c r="K505">
        <v>2</v>
      </c>
      <c r="L505">
        <v>1</v>
      </c>
      <c r="M505">
        <v>300</v>
      </c>
      <c r="N505">
        <v>122</v>
      </c>
      <c r="O505">
        <v>5</v>
      </c>
      <c r="P505">
        <v>1500</v>
      </c>
      <c r="Q505">
        <v>4</v>
      </c>
      <c r="R505">
        <v>1</v>
      </c>
      <c r="S505">
        <v>12</v>
      </c>
      <c r="T505">
        <v>4</v>
      </c>
      <c r="U505">
        <v>23102</v>
      </c>
      <c r="V505">
        <v>3</v>
      </c>
      <c r="W505">
        <v>1</v>
      </c>
      <c r="X505">
        <v>11</v>
      </c>
      <c r="Y505">
        <v>1</v>
      </c>
      <c r="Z505">
        <v>1</v>
      </c>
      <c r="AA505">
        <v>1</v>
      </c>
      <c r="AB505">
        <v>23211</v>
      </c>
      <c r="AC505">
        <v>3</v>
      </c>
      <c r="AJ505" t="str">
        <f t="shared" si="43"/>
        <v>23211430297</v>
      </c>
      <c r="AK505">
        <v>0.70854785881858084</v>
      </c>
      <c r="AL505">
        <f>IF(AK505&lt;'Company Market Shares'!$E$4,1,IF(AND(AK505&gt;'Company Market Shares'!$E$4,AK505&lt;'Company Market Shares'!$E$5),2,IF(AND(AK505&gt;'Company Market Shares'!$E$5,AK505&lt;'Company Market Shares'!$E$6),3,IF(AND(AK505&gt;'Company Market Shares'!$E$6,AK505&lt;'Company Market Shares'!$E$7),4,5))))</f>
        <v>2</v>
      </c>
      <c r="AM505">
        <f>VLOOKUP($U505,'Zone Coordinates'!$D$2:$G$2058,2)</f>
        <v>35.199319600000003</v>
      </c>
      <c r="AN505">
        <f t="shared" si="44"/>
        <v>0.61434402148177347</v>
      </c>
      <c r="AO505">
        <f>VLOOKUP($U505,'Zone Coordinates'!$D$2:$G$2058,3)</f>
        <v>136.96582419999999</v>
      </c>
      <c r="AP505">
        <f t="shared" si="45"/>
        <v>2.3905045949977284</v>
      </c>
      <c r="AQ505">
        <f>VLOOKUP($AB505,'Zone Coordinates'!$D$2:$G$2058,2)</f>
        <v>35.2912374</v>
      </c>
      <c r="AR505">
        <f t="shared" si="46"/>
        <v>0.61594828973296312</v>
      </c>
      <c r="AS505">
        <f>VLOOKUP($AB505,'Zone Coordinates'!$D$2:$G$2058,3)</f>
        <v>137.58173210000001</v>
      </c>
      <c r="AT505">
        <f t="shared" si="47"/>
        <v>2.4012542157417727</v>
      </c>
    </row>
    <row r="506" spans="1:46" x14ac:dyDescent="0.25">
      <c r="A506">
        <v>1</v>
      </c>
      <c r="B506">
        <v>21201</v>
      </c>
      <c r="C506">
        <v>1</v>
      </c>
      <c r="D506">
        <v>111</v>
      </c>
      <c r="E506" t="str">
        <f t="shared" si="42"/>
        <v>212011111</v>
      </c>
      <c r="F506">
        <v>21201</v>
      </c>
      <c r="G506">
        <v>1</v>
      </c>
      <c r="H506">
        <v>3</v>
      </c>
      <c r="I506">
        <v>1</v>
      </c>
      <c r="J506">
        <v>3</v>
      </c>
      <c r="K506">
        <v>25</v>
      </c>
      <c r="L506">
        <v>5</v>
      </c>
      <c r="M506">
        <v>320</v>
      </c>
      <c r="Q506">
        <v>4</v>
      </c>
      <c r="R506">
        <v>1</v>
      </c>
      <c r="S506">
        <v>12</v>
      </c>
      <c r="T506">
        <v>4</v>
      </c>
      <c r="U506">
        <v>23203</v>
      </c>
      <c r="V506">
        <v>5</v>
      </c>
      <c r="W506">
        <v>1</v>
      </c>
      <c r="X506">
        <v>7</v>
      </c>
      <c r="Y506">
        <v>2</v>
      </c>
      <c r="Z506">
        <v>1</v>
      </c>
      <c r="AA506">
        <v>2</v>
      </c>
      <c r="AB506">
        <v>15202</v>
      </c>
      <c r="AC506">
        <v>5</v>
      </c>
      <c r="AD506">
        <v>1</v>
      </c>
      <c r="AE506">
        <v>7</v>
      </c>
      <c r="AF506">
        <v>2</v>
      </c>
      <c r="AG506">
        <v>1</v>
      </c>
      <c r="AI506">
        <v>2</v>
      </c>
      <c r="AJ506" t="str">
        <f t="shared" si="43"/>
        <v>2120111117</v>
      </c>
      <c r="AK506">
        <v>0.70211442697650839</v>
      </c>
      <c r="AL506">
        <f>IF(AK506&lt;'Company Market Shares'!$E$4,1,IF(AND(AK506&gt;'Company Market Shares'!$E$4,AK506&lt;'Company Market Shares'!$E$5),2,IF(AND(AK506&gt;'Company Market Shares'!$E$5,AK506&lt;'Company Market Shares'!$E$6),3,IF(AND(AK506&gt;'Company Market Shares'!$E$6,AK506&lt;'Company Market Shares'!$E$7),4,5))))</f>
        <v>2</v>
      </c>
      <c r="AM506">
        <f>VLOOKUP($U506,'Zone Coordinates'!$D$2:$G$2058,2)</f>
        <v>35.370100100000002</v>
      </c>
      <c r="AN506">
        <f t="shared" si="44"/>
        <v>0.6173247035049757</v>
      </c>
      <c r="AO506">
        <f>VLOOKUP($U506,'Zone Coordinates'!$D$2:$G$2058,3)</f>
        <v>136.87722289999999</v>
      </c>
      <c r="AP506">
        <f t="shared" si="45"/>
        <v>2.3889582105911811</v>
      </c>
      <c r="AQ506">
        <f>VLOOKUP($AB506,'Zone Coordinates'!$D$2:$G$2058,2)</f>
        <v>37.710263599999998</v>
      </c>
      <c r="AR506">
        <f t="shared" si="46"/>
        <v>0.65816826161496989</v>
      </c>
      <c r="AS506">
        <f>VLOOKUP($AB506,'Zone Coordinates'!$D$2:$G$2058,3)</f>
        <v>139.1245729</v>
      </c>
      <c r="AT506">
        <f t="shared" si="47"/>
        <v>2.4281818675358755</v>
      </c>
    </row>
    <row r="507" spans="1:46" x14ac:dyDescent="0.25">
      <c r="A507">
        <v>1</v>
      </c>
      <c r="B507">
        <v>23110</v>
      </c>
      <c r="C507">
        <v>1</v>
      </c>
      <c r="D507">
        <v>106</v>
      </c>
      <c r="E507" t="str">
        <f t="shared" si="42"/>
        <v>231101106</v>
      </c>
      <c r="F507">
        <v>23110</v>
      </c>
      <c r="G507">
        <v>1</v>
      </c>
      <c r="H507">
        <v>2</v>
      </c>
      <c r="I507">
        <v>1</v>
      </c>
      <c r="J507">
        <v>2</v>
      </c>
      <c r="K507">
        <v>32</v>
      </c>
      <c r="L507">
        <v>26</v>
      </c>
      <c r="M507">
        <v>334</v>
      </c>
      <c r="N507">
        <v>147</v>
      </c>
      <c r="O507">
        <v>6</v>
      </c>
      <c r="P507">
        <v>2004</v>
      </c>
      <c r="Q507">
        <v>4</v>
      </c>
      <c r="R507">
        <v>1</v>
      </c>
      <c r="S507">
        <v>20</v>
      </c>
      <c r="T507">
        <v>9</v>
      </c>
      <c r="U507">
        <v>33000</v>
      </c>
      <c r="V507">
        <v>6</v>
      </c>
      <c r="W507">
        <v>17</v>
      </c>
      <c r="X507">
        <v>4</v>
      </c>
      <c r="Y507">
        <v>1</v>
      </c>
      <c r="Z507">
        <v>1</v>
      </c>
      <c r="AA507">
        <v>3</v>
      </c>
      <c r="AB507">
        <v>23110</v>
      </c>
      <c r="AC507">
        <v>6</v>
      </c>
      <c r="AJ507" t="str">
        <f t="shared" si="43"/>
        <v>2311011067</v>
      </c>
      <c r="AK507">
        <v>0.10173190046998049</v>
      </c>
      <c r="AL507">
        <f>IF(AK507&lt;'Company Market Shares'!$E$4,1,IF(AND(AK507&gt;'Company Market Shares'!$E$4,AK507&lt;'Company Market Shares'!$E$5),2,IF(AND(AK507&gt;'Company Market Shares'!$E$5,AK507&lt;'Company Market Shares'!$E$6),3,IF(AND(AK507&gt;'Company Market Shares'!$E$6,AK507&lt;'Company Market Shares'!$E$7),4,5))))</f>
        <v>1</v>
      </c>
      <c r="AM507">
        <f>VLOOKUP($U507,'Zone Coordinates'!$D$2:$G$2058,2)</f>
        <v>34.948912700000001</v>
      </c>
      <c r="AN507">
        <f t="shared" si="44"/>
        <v>0.6099735966070613</v>
      </c>
      <c r="AO507">
        <f>VLOOKUP($U507,'Zone Coordinates'!$D$2:$G$2058,3)</f>
        <v>134.12300110000001</v>
      </c>
      <c r="AP507">
        <f t="shared" si="45"/>
        <v>2.3408879718509765</v>
      </c>
      <c r="AQ507">
        <f>VLOOKUP($AB507,'Zone Coordinates'!$D$2:$G$2058,2)</f>
        <v>35.168336500000002</v>
      </c>
      <c r="AR507">
        <f t="shared" si="46"/>
        <v>0.61380326437429877</v>
      </c>
      <c r="AS507">
        <f>VLOOKUP($AB507,'Zone Coordinates'!$D$2:$G$2058,3)</f>
        <v>136.89852490000001</v>
      </c>
      <c r="AT507">
        <f t="shared" si="47"/>
        <v>2.389330000628441</v>
      </c>
    </row>
    <row r="508" spans="1:46" x14ac:dyDescent="0.25">
      <c r="A508">
        <v>1</v>
      </c>
      <c r="B508">
        <v>23206</v>
      </c>
      <c r="C508">
        <v>1</v>
      </c>
      <c r="D508">
        <v>115</v>
      </c>
      <c r="E508" t="str">
        <f t="shared" si="42"/>
        <v>232061115</v>
      </c>
      <c r="F508">
        <v>23206</v>
      </c>
      <c r="G508">
        <v>1</v>
      </c>
      <c r="H508">
        <v>1</v>
      </c>
      <c r="I508">
        <v>1</v>
      </c>
      <c r="J508">
        <v>3</v>
      </c>
      <c r="K508">
        <v>1</v>
      </c>
      <c r="L508">
        <v>1</v>
      </c>
      <c r="M508">
        <v>350</v>
      </c>
      <c r="Q508">
        <v>3</v>
      </c>
      <c r="R508">
        <v>1</v>
      </c>
      <c r="S508">
        <v>8</v>
      </c>
      <c r="T508">
        <v>7</v>
      </c>
      <c r="U508">
        <v>23234</v>
      </c>
      <c r="V508">
        <v>2</v>
      </c>
      <c r="W508">
        <v>1</v>
      </c>
      <c r="X508">
        <v>15</v>
      </c>
      <c r="Y508">
        <v>17</v>
      </c>
      <c r="Z508">
        <v>3</v>
      </c>
      <c r="AA508">
        <v>2</v>
      </c>
      <c r="AB508">
        <v>23103</v>
      </c>
      <c r="AC508">
        <v>2</v>
      </c>
      <c r="AD508">
        <v>40</v>
      </c>
      <c r="AE508">
        <v>19</v>
      </c>
      <c r="AF508">
        <v>1</v>
      </c>
      <c r="AG508">
        <v>1</v>
      </c>
      <c r="AH508">
        <v>50</v>
      </c>
      <c r="AI508">
        <v>2</v>
      </c>
      <c r="AJ508" t="str">
        <f t="shared" si="43"/>
        <v>2320611157</v>
      </c>
      <c r="AK508">
        <v>0.84641674131527644</v>
      </c>
      <c r="AL508">
        <f>IF(AK508&lt;'Company Market Shares'!$E$4,1,IF(AND(AK508&gt;'Company Market Shares'!$E$4,AK508&lt;'Company Market Shares'!$E$5),2,IF(AND(AK508&gt;'Company Market Shares'!$E$5,AK508&lt;'Company Market Shares'!$E$6),3,IF(AND(AK508&gt;'Company Market Shares'!$E$6,AK508&lt;'Company Market Shares'!$E$7),4,5))))</f>
        <v>3</v>
      </c>
      <c r="AM508">
        <f>VLOOKUP($U508,'Zone Coordinates'!$D$2:$G$2058,2)</f>
        <v>35.266612700000003</v>
      </c>
      <c r="AN508">
        <f t="shared" si="44"/>
        <v>0.61551850764064731</v>
      </c>
      <c r="AO508">
        <f>VLOOKUP($U508,'Zone Coordinates'!$D$2:$G$2058,3)</f>
        <v>136.90441809999999</v>
      </c>
      <c r="AP508">
        <f t="shared" si="45"/>
        <v>2.3894328563719194</v>
      </c>
      <c r="AQ508">
        <f>VLOOKUP($AB508,'Zone Coordinates'!$D$2:$G$2058,2)</f>
        <v>35.243626900000002</v>
      </c>
      <c r="AR508">
        <f t="shared" si="46"/>
        <v>0.61511732974944233</v>
      </c>
      <c r="AS508">
        <f>VLOOKUP($AB508,'Zone Coordinates'!$D$2:$G$2058,3)</f>
        <v>136.94394070000001</v>
      </c>
      <c r="AT508">
        <f t="shared" si="47"/>
        <v>2.3901226558708681</v>
      </c>
    </row>
    <row r="509" spans="1:46" x14ac:dyDescent="0.25">
      <c r="A509">
        <v>1</v>
      </c>
      <c r="B509">
        <v>23203</v>
      </c>
      <c r="C509">
        <v>1</v>
      </c>
      <c r="D509">
        <v>164</v>
      </c>
      <c r="E509" t="str">
        <f t="shared" si="42"/>
        <v>232031164</v>
      </c>
      <c r="F509">
        <v>23203</v>
      </c>
      <c r="G509">
        <v>1</v>
      </c>
      <c r="H509">
        <v>1</v>
      </c>
      <c r="I509">
        <v>2</v>
      </c>
      <c r="J509">
        <v>1</v>
      </c>
      <c r="K509">
        <v>24</v>
      </c>
      <c r="L509">
        <v>3</v>
      </c>
      <c r="M509">
        <v>360</v>
      </c>
      <c r="N509">
        <v>183</v>
      </c>
      <c r="O509">
        <v>9</v>
      </c>
      <c r="P509">
        <v>3240</v>
      </c>
      <c r="Q509">
        <v>4</v>
      </c>
      <c r="R509">
        <v>1</v>
      </c>
      <c r="S509">
        <v>9</v>
      </c>
      <c r="T509">
        <v>7</v>
      </c>
      <c r="U509">
        <v>23203</v>
      </c>
      <c r="V509">
        <v>6</v>
      </c>
      <c r="AB509">
        <v>27128</v>
      </c>
      <c r="AC509">
        <v>6</v>
      </c>
      <c r="AD509">
        <v>2</v>
      </c>
      <c r="AF509">
        <v>1</v>
      </c>
      <c r="AG509">
        <v>1</v>
      </c>
      <c r="AI509">
        <v>4</v>
      </c>
      <c r="AJ509" t="str">
        <f t="shared" si="43"/>
        <v>2320311647</v>
      </c>
      <c r="AK509">
        <v>0.82564644673558052</v>
      </c>
      <c r="AL509">
        <f>IF(AK509&lt;'Company Market Shares'!$E$4,1,IF(AND(AK509&gt;'Company Market Shares'!$E$4,AK509&lt;'Company Market Shares'!$E$5),2,IF(AND(AK509&gt;'Company Market Shares'!$E$5,AK509&lt;'Company Market Shares'!$E$6),3,IF(AND(AK509&gt;'Company Market Shares'!$E$6,AK509&lt;'Company Market Shares'!$E$7),4,5))))</f>
        <v>3</v>
      </c>
      <c r="AM509">
        <f>VLOOKUP($U509,'Zone Coordinates'!$D$2:$G$2058,2)</f>
        <v>35.370100100000002</v>
      </c>
      <c r="AN509">
        <f t="shared" si="44"/>
        <v>0.6173247035049757</v>
      </c>
      <c r="AO509">
        <f>VLOOKUP($U509,'Zone Coordinates'!$D$2:$G$2058,3)</f>
        <v>136.87722289999999</v>
      </c>
      <c r="AP509">
        <f t="shared" si="45"/>
        <v>2.3889582105911811</v>
      </c>
      <c r="AQ509">
        <f>VLOOKUP($AB509,'Zone Coordinates'!$D$2:$G$2058,2)</f>
        <v>34.695365600000002</v>
      </c>
      <c r="AR509">
        <f t="shared" si="46"/>
        <v>0.60554836490317798</v>
      </c>
      <c r="AS509">
        <f>VLOOKUP($AB509,'Zone Coordinates'!$D$2:$G$2058,3)</f>
        <v>135.5355174</v>
      </c>
      <c r="AT509">
        <f t="shared" si="47"/>
        <v>2.3655410320240642</v>
      </c>
    </row>
    <row r="510" spans="1:46" x14ac:dyDescent="0.25">
      <c r="A510">
        <v>1</v>
      </c>
      <c r="B510">
        <v>23203</v>
      </c>
      <c r="C510">
        <v>1</v>
      </c>
      <c r="D510">
        <v>164</v>
      </c>
      <c r="E510" t="str">
        <f t="shared" si="42"/>
        <v>232031164</v>
      </c>
      <c r="F510">
        <v>23203</v>
      </c>
      <c r="G510">
        <v>1</v>
      </c>
      <c r="H510">
        <v>1</v>
      </c>
      <c r="I510">
        <v>2</v>
      </c>
      <c r="J510">
        <v>1</v>
      </c>
      <c r="K510">
        <v>24</v>
      </c>
      <c r="L510">
        <v>16</v>
      </c>
      <c r="M510">
        <v>380</v>
      </c>
      <c r="N510">
        <v>183</v>
      </c>
      <c r="O510">
        <v>9</v>
      </c>
      <c r="P510">
        <v>3420</v>
      </c>
      <c r="Q510">
        <v>4</v>
      </c>
      <c r="R510">
        <v>1</v>
      </c>
      <c r="S510">
        <v>9</v>
      </c>
      <c r="T510">
        <v>7</v>
      </c>
      <c r="U510">
        <v>23203</v>
      </c>
      <c r="V510">
        <v>6</v>
      </c>
      <c r="AB510">
        <v>28201</v>
      </c>
      <c r="AC510">
        <v>6</v>
      </c>
      <c r="AD510">
        <v>1</v>
      </c>
      <c r="AF510">
        <v>8</v>
      </c>
      <c r="AG510">
        <v>2</v>
      </c>
      <c r="AI510">
        <v>1</v>
      </c>
      <c r="AJ510" t="str">
        <f t="shared" si="43"/>
        <v>2320311647</v>
      </c>
      <c r="AK510">
        <v>0.86894791819676176</v>
      </c>
      <c r="AL510">
        <f>IF(AK510&lt;'Company Market Shares'!$E$4,1,IF(AND(AK510&gt;'Company Market Shares'!$E$4,AK510&lt;'Company Market Shares'!$E$5),2,IF(AND(AK510&gt;'Company Market Shares'!$E$5,AK510&lt;'Company Market Shares'!$E$6),3,IF(AND(AK510&gt;'Company Market Shares'!$E$6,AK510&lt;'Company Market Shares'!$E$7),4,5))))</f>
        <v>3</v>
      </c>
      <c r="AM510">
        <f>VLOOKUP($U510,'Zone Coordinates'!$D$2:$G$2058,2)</f>
        <v>35.370100100000002</v>
      </c>
      <c r="AN510">
        <f t="shared" si="44"/>
        <v>0.6173247035049757</v>
      </c>
      <c r="AO510">
        <f>VLOOKUP($U510,'Zone Coordinates'!$D$2:$G$2058,3)</f>
        <v>136.87722289999999</v>
      </c>
      <c r="AP510">
        <f t="shared" si="45"/>
        <v>2.3889582105911811</v>
      </c>
      <c r="AQ510">
        <f>VLOOKUP($AB510,'Zone Coordinates'!$D$2:$G$2058,2)</f>
        <v>35.094579199999998</v>
      </c>
      <c r="AR510">
        <f t="shared" si="46"/>
        <v>0.61251595664191749</v>
      </c>
      <c r="AS510">
        <f>VLOOKUP($AB510,'Zone Coordinates'!$D$2:$G$2058,3)</f>
        <v>134.8134426</v>
      </c>
      <c r="AT510">
        <f t="shared" si="47"/>
        <v>2.3529384493183847</v>
      </c>
    </row>
    <row r="511" spans="1:46" x14ac:dyDescent="0.25">
      <c r="A511">
        <v>1</v>
      </c>
      <c r="B511">
        <v>21202</v>
      </c>
      <c r="C511">
        <v>1</v>
      </c>
      <c r="D511">
        <v>38</v>
      </c>
      <c r="E511" t="str">
        <f t="shared" si="42"/>
        <v>21202138</v>
      </c>
      <c r="F511">
        <v>21202</v>
      </c>
      <c r="G511">
        <v>1</v>
      </c>
      <c r="H511">
        <v>1</v>
      </c>
      <c r="I511">
        <v>2</v>
      </c>
      <c r="J511">
        <v>1</v>
      </c>
      <c r="K511">
        <v>25</v>
      </c>
      <c r="L511">
        <v>2</v>
      </c>
      <c r="M511">
        <v>400</v>
      </c>
      <c r="N511">
        <v>176</v>
      </c>
      <c r="O511">
        <v>10</v>
      </c>
      <c r="P511">
        <v>4000</v>
      </c>
      <c r="Q511">
        <v>4</v>
      </c>
      <c r="R511">
        <v>1</v>
      </c>
      <c r="S511">
        <v>8</v>
      </c>
      <c r="T511">
        <v>7</v>
      </c>
      <c r="U511">
        <v>21202</v>
      </c>
      <c r="V511">
        <v>4</v>
      </c>
      <c r="AB511">
        <v>23203</v>
      </c>
      <c r="AC511">
        <v>4</v>
      </c>
      <c r="AE511">
        <v>4</v>
      </c>
      <c r="AF511">
        <v>2</v>
      </c>
      <c r="AG511">
        <v>1</v>
      </c>
      <c r="AI511">
        <v>2</v>
      </c>
      <c r="AJ511" t="str">
        <f t="shared" si="43"/>
        <v>212021387</v>
      </c>
      <c r="AK511">
        <v>0.8005168700286438</v>
      </c>
      <c r="AL511">
        <f>IF(AK511&lt;'Company Market Shares'!$E$4,1,IF(AND(AK511&gt;'Company Market Shares'!$E$4,AK511&lt;'Company Market Shares'!$E$5),2,IF(AND(AK511&gt;'Company Market Shares'!$E$5,AK511&lt;'Company Market Shares'!$E$6),3,IF(AND(AK511&gt;'Company Market Shares'!$E$6,AK511&lt;'Company Market Shares'!$E$7),4,5))))</f>
        <v>3</v>
      </c>
      <c r="AM511">
        <f>VLOOKUP($U511,'Zone Coordinates'!$D$2:$G$2058,2)</f>
        <v>35.410915600000003</v>
      </c>
      <c r="AN511">
        <f t="shared" si="44"/>
        <v>0.61803706836582339</v>
      </c>
      <c r="AO511">
        <f>VLOOKUP($U511,'Zone Coordinates'!$D$2:$G$2058,3)</f>
        <v>136.6902121</v>
      </c>
      <c r="AP511">
        <f t="shared" si="45"/>
        <v>2.3856942563943924</v>
      </c>
      <c r="AQ511">
        <f>VLOOKUP($AB511,'Zone Coordinates'!$D$2:$G$2058,2)</f>
        <v>35.370100100000002</v>
      </c>
      <c r="AR511">
        <f t="shared" si="46"/>
        <v>0.6173247035049757</v>
      </c>
      <c r="AS511">
        <f>VLOOKUP($AB511,'Zone Coordinates'!$D$2:$G$2058,3)</f>
        <v>136.87722289999999</v>
      </c>
      <c r="AT511">
        <f t="shared" si="47"/>
        <v>2.3889582105911811</v>
      </c>
    </row>
    <row r="512" spans="1:46" x14ac:dyDescent="0.25">
      <c r="A512">
        <v>1</v>
      </c>
      <c r="B512">
        <v>21202</v>
      </c>
      <c r="C512">
        <v>1</v>
      </c>
      <c r="D512">
        <v>38</v>
      </c>
      <c r="E512" t="str">
        <f t="shared" si="42"/>
        <v>21202138</v>
      </c>
      <c r="F512">
        <v>21202</v>
      </c>
      <c r="G512">
        <v>1</v>
      </c>
      <c r="H512">
        <v>1</v>
      </c>
      <c r="I512">
        <v>2</v>
      </c>
      <c r="J512">
        <v>1</v>
      </c>
      <c r="K512">
        <v>25</v>
      </c>
      <c r="L512">
        <v>10</v>
      </c>
      <c r="M512">
        <v>400</v>
      </c>
      <c r="N512">
        <v>176</v>
      </c>
      <c r="O512">
        <v>10</v>
      </c>
      <c r="P512">
        <v>4000</v>
      </c>
      <c r="Q512">
        <v>4</v>
      </c>
      <c r="R512">
        <v>1</v>
      </c>
      <c r="S512">
        <v>8</v>
      </c>
      <c r="T512">
        <v>7</v>
      </c>
      <c r="U512">
        <v>21202</v>
      </c>
      <c r="V512">
        <v>2</v>
      </c>
      <c r="AB512">
        <v>21209</v>
      </c>
      <c r="AC512">
        <v>2</v>
      </c>
      <c r="AE512">
        <v>4</v>
      </c>
      <c r="AF512">
        <v>2</v>
      </c>
      <c r="AG512">
        <v>1</v>
      </c>
      <c r="AI512">
        <v>2</v>
      </c>
      <c r="AJ512" t="str">
        <f t="shared" si="43"/>
        <v>212021387</v>
      </c>
      <c r="AK512">
        <v>0.15129376256434646</v>
      </c>
      <c r="AL512">
        <f>IF(AK512&lt;'Company Market Shares'!$E$4,1,IF(AND(AK512&gt;'Company Market Shares'!$E$4,AK512&lt;'Company Market Shares'!$E$5),2,IF(AND(AK512&gt;'Company Market Shares'!$E$5,AK512&lt;'Company Market Shares'!$E$6),3,IF(AND(AK512&gt;'Company Market Shares'!$E$6,AK512&lt;'Company Market Shares'!$E$7),4,5))))</f>
        <v>1</v>
      </c>
      <c r="AM512">
        <f>VLOOKUP($U512,'Zone Coordinates'!$D$2:$G$2058,2)</f>
        <v>35.410915600000003</v>
      </c>
      <c r="AN512">
        <f t="shared" si="44"/>
        <v>0.61803706836582339</v>
      </c>
      <c r="AO512">
        <f>VLOOKUP($U512,'Zone Coordinates'!$D$2:$G$2058,3)</f>
        <v>136.6902121</v>
      </c>
      <c r="AP512">
        <f t="shared" si="45"/>
        <v>2.3856942563943924</v>
      </c>
      <c r="AQ512">
        <f>VLOOKUP($AB512,'Zone Coordinates'!$D$2:$G$2058,2)</f>
        <v>35.357092999999999</v>
      </c>
      <c r="AR512">
        <f t="shared" si="46"/>
        <v>0.61709768678383936</v>
      </c>
      <c r="AS512">
        <f>VLOOKUP($AB512,'Zone Coordinates'!$D$2:$G$2058,3)</f>
        <v>136.7538711</v>
      </c>
      <c r="AT512">
        <f t="shared" si="47"/>
        <v>2.3868053155429196</v>
      </c>
    </row>
    <row r="513" spans="1:46" x14ac:dyDescent="0.25">
      <c r="A513">
        <v>1</v>
      </c>
      <c r="B513">
        <v>21202</v>
      </c>
      <c r="C513">
        <v>1</v>
      </c>
      <c r="D513">
        <v>38</v>
      </c>
      <c r="E513" t="str">
        <f t="shared" si="42"/>
        <v>21202138</v>
      </c>
      <c r="F513">
        <v>21202</v>
      </c>
      <c r="G513">
        <v>1</v>
      </c>
      <c r="H513">
        <v>1</v>
      </c>
      <c r="I513">
        <v>2</v>
      </c>
      <c r="J513">
        <v>1</v>
      </c>
      <c r="K513">
        <v>25</v>
      </c>
      <c r="L513">
        <v>12</v>
      </c>
      <c r="M513">
        <v>400</v>
      </c>
      <c r="N513">
        <v>176</v>
      </c>
      <c r="O513">
        <v>10</v>
      </c>
      <c r="P513">
        <v>4000</v>
      </c>
      <c r="Q513">
        <v>4</v>
      </c>
      <c r="R513">
        <v>1</v>
      </c>
      <c r="S513">
        <v>8</v>
      </c>
      <c r="T513">
        <v>7</v>
      </c>
      <c r="U513">
        <v>21202</v>
      </c>
      <c r="V513">
        <v>2</v>
      </c>
      <c r="AB513">
        <v>21201</v>
      </c>
      <c r="AC513">
        <v>2</v>
      </c>
      <c r="AE513">
        <v>4</v>
      </c>
      <c r="AF513">
        <v>2</v>
      </c>
      <c r="AG513">
        <v>1</v>
      </c>
      <c r="AI513">
        <v>2</v>
      </c>
      <c r="AJ513" t="str">
        <f t="shared" si="43"/>
        <v>212021387</v>
      </c>
      <c r="AK513">
        <v>0.74279012907728559</v>
      </c>
      <c r="AL513">
        <f>IF(AK513&lt;'Company Market Shares'!$E$4,1,IF(AND(AK513&gt;'Company Market Shares'!$E$4,AK513&lt;'Company Market Shares'!$E$5),2,IF(AND(AK513&gt;'Company Market Shares'!$E$5,AK513&lt;'Company Market Shares'!$E$6),3,IF(AND(AK513&gt;'Company Market Shares'!$E$6,AK513&lt;'Company Market Shares'!$E$7),4,5))))</f>
        <v>2</v>
      </c>
      <c r="AM513">
        <f>VLOOKUP($U513,'Zone Coordinates'!$D$2:$G$2058,2)</f>
        <v>35.410915600000003</v>
      </c>
      <c r="AN513">
        <f t="shared" si="44"/>
        <v>0.61803706836582339</v>
      </c>
      <c r="AO513">
        <f>VLOOKUP($U513,'Zone Coordinates'!$D$2:$G$2058,3)</f>
        <v>136.6902121</v>
      </c>
      <c r="AP513">
        <f t="shared" si="45"/>
        <v>2.3856942563943924</v>
      </c>
      <c r="AQ513">
        <f>VLOOKUP($AB513,'Zone Coordinates'!$D$2:$G$2058,2)</f>
        <v>35.543131000000002</v>
      </c>
      <c r="AR513">
        <f t="shared" si="46"/>
        <v>0.62034466241766473</v>
      </c>
      <c r="AS513">
        <f>VLOOKUP($AB513,'Zone Coordinates'!$D$2:$G$2058,3)</f>
        <v>136.8861857</v>
      </c>
      <c r="AT513">
        <f t="shared" si="47"/>
        <v>2.3891146409613788</v>
      </c>
    </row>
    <row r="514" spans="1:46" x14ac:dyDescent="0.25">
      <c r="A514">
        <v>1</v>
      </c>
      <c r="B514">
        <v>21202</v>
      </c>
      <c r="C514">
        <v>1</v>
      </c>
      <c r="D514">
        <v>38</v>
      </c>
      <c r="E514" t="str">
        <f t="shared" ref="E514:E577" si="48">CONCATENATE(B514,C514,D514)</f>
        <v>21202138</v>
      </c>
      <c r="F514">
        <v>21202</v>
      </c>
      <c r="G514">
        <v>1</v>
      </c>
      <c r="H514">
        <v>1</v>
      </c>
      <c r="I514">
        <v>2</v>
      </c>
      <c r="J514">
        <v>1</v>
      </c>
      <c r="K514">
        <v>25</v>
      </c>
      <c r="L514">
        <v>14</v>
      </c>
      <c r="M514">
        <v>400</v>
      </c>
      <c r="N514">
        <v>176</v>
      </c>
      <c r="O514">
        <v>10</v>
      </c>
      <c r="P514">
        <v>4000</v>
      </c>
      <c r="Q514">
        <v>4</v>
      </c>
      <c r="R514">
        <v>1</v>
      </c>
      <c r="S514">
        <v>8</v>
      </c>
      <c r="T514">
        <v>7</v>
      </c>
      <c r="U514">
        <v>21202</v>
      </c>
      <c r="V514">
        <v>3</v>
      </c>
      <c r="AB514">
        <v>21300</v>
      </c>
      <c r="AC514">
        <v>3</v>
      </c>
      <c r="AE514">
        <v>4</v>
      </c>
      <c r="AF514">
        <v>2</v>
      </c>
      <c r="AG514">
        <v>1</v>
      </c>
      <c r="AI514">
        <v>2</v>
      </c>
      <c r="AJ514" t="str">
        <f t="shared" si="43"/>
        <v>212021387</v>
      </c>
      <c r="AK514">
        <v>0.926271181207725</v>
      </c>
      <c r="AL514">
        <f>IF(AK514&lt;'Company Market Shares'!$E$4,1,IF(AND(AK514&gt;'Company Market Shares'!$E$4,AK514&lt;'Company Market Shares'!$E$5),2,IF(AND(AK514&gt;'Company Market Shares'!$E$5,AK514&lt;'Company Market Shares'!$E$6),3,IF(AND(AK514&gt;'Company Market Shares'!$E$6,AK514&lt;'Company Market Shares'!$E$7),4,5))))</f>
        <v>3</v>
      </c>
      <c r="AM514">
        <f>VLOOKUP($U514,'Zone Coordinates'!$D$2:$G$2058,2)</f>
        <v>35.410915600000003</v>
      </c>
      <c r="AN514">
        <f t="shared" si="44"/>
        <v>0.61803706836582339</v>
      </c>
      <c r="AO514">
        <f>VLOOKUP($U514,'Zone Coordinates'!$D$2:$G$2058,3)</f>
        <v>136.6902121</v>
      </c>
      <c r="AP514">
        <f t="shared" si="45"/>
        <v>2.3856942563943924</v>
      </c>
      <c r="AQ514">
        <f>VLOOKUP($AB514,'Zone Coordinates'!$D$2:$G$2058,2)</f>
        <v>35.389475300000001</v>
      </c>
      <c r="AR514">
        <f t="shared" si="46"/>
        <v>0.61766286453820807</v>
      </c>
      <c r="AS514">
        <f>VLOOKUP($AB514,'Zone Coordinates'!$D$2:$G$2058,3)</f>
        <v>136.7836322</v>
      </c>
      <c r="AT514">
        <f t="shared" si="47"/>
        <v>2.3873247447269348</v>
      </c>
    </row>
    <row r="515" spans="1:46" x14ac:dyDescent="0.25">
      <c r="A515">
        <v>1</v>
      </c>
      <c r="B515">
        <v>21202</v>
      </c>
      <c r="C515">
        <v>1</v>
      </c>
      <c r="D515">
        <v>38</v>
      </c>
      <c r="E515" t="str">
        <f t="shared" si="48"/>
        <v>21202138</v>
      </c>
      <c r="F515">
        <v>21202</v>
      </c>
      <c r="G515">
        <v>1</v>
      </c>
      <c r="H515">
        <v>1</v>
      </c>
      <c r="I515">
        <v>2</v>
      </c>
      <c r="J515">
        <v>1</v>
      </c>
      <c r="K515">
        <v>25</v>
      </c>
      <c r="L515">
        <v>16</v>
      </c>
      <c r="M515">
        <v>400</v>
      </c>
      <c r="N515">
        <v>176</v>
      </c>
      <c r="O515">
        <v>10</v>
      </c>
      <c r="P515">
        <v>4000</v>
      </c>
      <c r="Q515">
        <v>4</v>
      </c>
      <c r="R515">
        <v>1</v>
      </c>
      <c r="S515">
        <v>8</v>
      </c>
      <c r="T515">
        <v>7</v>
      </c>
      <c r="U515">
        <v>21202</v>
      </c>
      <c r="V515">
        <v>4</v>
      </c>
      <c r="AB515">
        <v>23232</v>
      </c>
      <c r="AC515">
        <v>4</v>
      </c>
      <c r="AE515">
        <v>4</v>
      </c>
      <c r="AF515">
        <v>2</v>
      </c>
      <c r="AG515">
        <v>1</v>
      </c>
      <c r="AI515">
        <v>2</v>
      </c>
      <c r="AJ515" t="str">
        <f t="shared" ref="AJ515:AJ578" si="49">CONCATENATE(E515,7)</f>
        <v>212021387</v>
      </c>
      <c r="AK515">
        <v>0.55423625813513944</v>
      </c>
      <c r="AL515">
        <f>IF(AK515&lt;'Company Market Shares'!$E$4,1,IF(AND(AK515&gt;'Company Market Shares'!$E$4,AK515&lt;'Company Market Shares'!$E$5),2,IF(AND(AK515&gt;'Company Market Shares'!$E$5,AK515&lt;'Company Market Shares'!$E$6),3,IF(AND(AK515&gt;'Company Market Shares'!$E$6,AK515&lt;'Company Market Shares'!$E$7),4,5))))</f>
        <v>2</v>
      </c>
      <c r="AM515">
        <f>VLOOKUP($U515,'Zone Coordinates'!$D$2:$G$2058,2)</f>
        <v>35.410915600000003</v>
      </c>
      <c r="AN515">
        <f t="shared" ref="AN515:AN578" si="50">(AM515*PI())/180</f>
        <v>0.61803706836582339</v>
      </c>
      <c r="AO515">
        <f>VLOOKUP($U515,'Zone Coordinates'!$D$2:$G$2058,3)</f>
        <v>136.6902121</v>
      </c>
      <c r="AP515">
        <f t="shared" ref="AP515:AP578" si="51">(AO515*PI())/180</f>
        <v>2.3856942563943924</v>
      </c>
      <c r="AQ515">
        <f>VLOOKUP($AB515,'Zone Coordinates'!$D$2:$G$2058,2)</f>
        <v>35.2359948</v>
      </c>
      <c r="AR515">
        <f t="shared" ref="AR515:AR578" si="52">(AQ515*PI())/180</f>
        <v>0.6149841244756008</v>
      </c>
      <c r="AS515">
        <f>VLOOKUP($AB515,'Zone Coordinates'!$D$2:$G$2058,3)</f>
        <v>136.77371009999999</v>
      </c>
      <c r="AT515">
        <f t="shared" ref="AT515:AT578" si="53">(AS515*PI())/180</f>
        <v>2.3871515714132223</v>
      </c>
    </row>
    <row r="516" spans="1:46" x14ac:dyDescent="0.25">
      <c r="A516">
        <v>1</v>
      </c>
      <c r="B516">
        <v>21202</v>
      </c>
      <c r="C516">
        <v>1</v>
      </c>
      <c r="D516">
        <v>38</v>
      </c>
      <c r="E516" t="str">
        <f t="shared" si="48"/>
        <v>21202138</v>
      </c>
      <c r="F516">
        <v>21202</v>
      </c>
      <c r="G516">
        <v>1</v>
      </c>
      <c r="H516">
        <v>1</v>
      </c>
      <c r="I516">
        <v>2</v>
      </c>
      <c r="J516">
        <v>1</v>
      </c>
      <c r="K516">
        <v>25</v>
      </c>
      <c r="L516">
        <v>18</v>
      </c>
      <c r="M516">
        <v>400</v>
      </c>
      <c r="N516">
        <v>176</v>
      </c>
      <c r="O516">
        <v>10</v>
      </c>
      <c r="P516">
        <v>4000</v>
      </c>
      <c r="Q516">
        <v>4</v>
      </c>
      <c r="R516">
        <v>1</v>
      </c>
      <c r="S516">
        <v>8</v>
      </c>
      <c r="T516">
        <v>7</v>
      </c>
      <c r="U516">
        <v>21202</v>
      </c>
      <c r="V516">
        <v>4</v>
      </c>
      <c r="AB516">
        <v>23220</v>
      </c>
      <c r="AC516">
        <v>4</v>
      </c>
      <c r="AE516">
        <v>4</v>
      </c>
      <c r="AF516">
        <v>2</v>
      </c>
      <c r="AG516">
        <v>1</v>
      </c>
      <c r="AI516">
        <v>2</v>
      </c>
      <c r="AJ516" t="str">
        <f t="shared" si="49"/>
        <v>212021387</v>
      </c>
      <c r="AK516">
        <v>0.62296528294371667</v>
      </c>
      <c r="AL516">
        <f>IF(AK516&lt;'Company Market Shares'!$E$4,1,IF(AND(AK516&gt;'Company Market Shares'!$E$4,AK516&lt;'Company Market Shares'!$E$5),2,IF(AND(AK516&gt;'Company Market Shares'!$E$5,AK516&lt;'Company Market Shares'!$E$6),3,IF(AND(AK516&gt;'Company Market Shares'!$E$6,AK516&lt;'Company Market Shares'!$E$7),4,5))))</f>
        <v>2</v>
      </c>
      <c r="AM516">
        <f>VLOOKUP($U516,'Zone Coordinates'!$D$2:$G$2058,2)</f>
        <v>35.410915600000003</v>
      </c>
      <c r="AN516">
        <f t="shared" si="50"/>
        <v>0.61803706836582339</v>
      </c>
      <c r="AO516">
        <f>VLOOKUP($U516,'Zone Coordinates'!$D$2:$G$2058,3)</f>
        <v>136.6902121</v>
      </c>
      <c r="AP516">
        <f t="shared" si="51"/>
        <v>2.3856942563943924</v>
      </c>
      <c r="AQ516">
        <f>VLOOKUP($AB516,'Zone Coordinates'!$D$2:$G$2058,2)</f>
        <v>35.276843399999997</v>
      </c>
      <c r="AR516">
        <f t="shared" si="52"/>
        <v>0.61569706704043092</v>
      </c>
      <c r="AS516">
        <f>VLOOKUP($AB516,'Zone Coordinates'!$D$2:$G$2058,3)</f>
        <v>136.83898099999999</v>
      </c>
      <c r="AT516">
        <f t="shared" si="53"/>
        <v>2.3882907635239627</v>
      </c>
    </row>
    <row r="517" spans="1:46" x14ac:dyDescent="0.25">
      <c r="A517">
        <v>1</v>
      </c>
      <c r="B517">
        <v>21202</v>
      </c>
      <c r="C517">
        <v>1</v>
      </c>
      <c r="D517">
        <v>38</v>
      </c>
      <c r="E517" t="str">
        <f t="shared" si="48"/>
        <v>21202138</v>
      </c>
      <c r="F517">
        <v>21202</v>
      </c>
      <c r="G517">
        <v>1</v>
      </c>
      <c r="H517">
        <v>1</v>
      </c>
      <c r="I517">
        <v>2</v>
      </c>
      <c r="J517">
        <v>1</v>
      </c>
      <c r="K517">
        <v>25</v>
      </c>
      <c r="L517">
        <v>20</v>
      </c>
      <c r="M517">
        <v>400</v>
      </c>
      <c r="N517">
        <v>176</v>
      </c>
      <c r="O517">
        <v>10</v>
      </c>
      <c r="P517">
        <v>4000</v>
      </c>
      <c r="Q517">
        <v>4</v>
      </c>
      <c r="R517">
        <v>1</v>
      </c>
      <c r="S517">
        <v>8</v>
      </c>
      <c r="T517">
        <v>7</v>
      </c>
      <c r="U517">
        <v>21202</v>
      </c>
      <c r="V517">
        <v>4</v>
      </c>
      <c r="AB517">
        <v>23208</v>
      </c>
      <c r="AC517">
        <v>4</v>
      </c>
      <c r="AE517">
        <v>4</v>
      </c>
      <c r="AF517">
        <v>2</v>
      </c>
      <c r="AG517">
        <v>1</v>
      </c>
      <c r="AI517">
        <v>2</v>
      </c>
      <c r="AJ517" t="str">
        <f t="shared" si="49"/>
        <v>212021387</v>
      </c>
      <c r="AK517">
        <v>0.37641936316312652</v>
      </c>
      <c r="AL517">
        <f>IF(AK517&lt;'Company Market Shares'!$E$4,1,IF(AND(AK517&gt;'Company Market Shares'!$E$4,AK517&lt;'Company Market Shares'!$E$5),2,IF(AND(AK517&gt;'Company Market Shares'!$E$5,AK517&lt;'Company Market Shares'!$E$6),3,IF(AND(AK517&gt;'Company Market Shares'!$E$6,AK517&lt;'Company Market Shares'!$E$7),4,5))))</f>
        <v>1</v>
      </c>
      <c r="AM517">
        <f>VLOOKUP($U517,'Zone Coordinates'!$D$2:$G$2058,2)</f>
        <v>35.410915600000003</v>
      </c>
      <c r="AN517">
        <f t="shared" si="50"/>
        <v>0.61803706836582339</v>
      </c>
      <c r="AO517">
        <f>VLOOKUP($U517,'Zone Coordinates'!$D$2:$G$2058,3)</f>
        <v>136.6902121</v>
      </c>
      <c r="AP517">
        <f t="shared" si="51"/>
        <v>2.3856942563943924</v>
      </c>
      <c r="AQ517">
        <f>VLOOKUP($AB517,'Zone Coordinates'!$D$2:$G$2058,2)</f>
        <v>35.199998000000001</v>
      </c>
      <c r="AR517">
        <f t="shared" si="52"/>
        <v>0.61435586179541901</v>
      </c>
      <c r="AS517">
        <f>VLOOKUP($AB517,'Zone Coordinates'!$D$2:$G$2058,3)</f>
        <v>136.78688629999999</v>
      </c>
      <c r="AT517">
        <f t="shared" si="53"/>
        <v>2.3873815394861237</v>
      </c>
    </row>
    <row r="518" spans="1:46" x14ac:dyDescent="0.25">
      <c r="A518">
        <v>1</v>
      </c>
      <c r="B518">
        <v>21202</v>
      </c>
      <c r="C518">
        <v>1</v>
      </c>
      <c r="D518">
        <v>38</v>
      </c>
      <c r="E518" t="str">
        <f t="shared" si="48"/>
        <v>21202138</v>
      </c>
      <c r="F518">
        <v>21202</v>
      </c>
      <c r="G518">
        <v>1</v>
      </c>
      <c r="H518">
        <v>1</v>
      </c>
      <c r="I518">
        <v>2</v>
      </c>
      <c r="J518">
        <v>1</v>
      </c>
      <c r="K518">
        <v>25</v>
      </c>
      <c r="L518">
        <v>22</v>
      </c>
      <c r="M518">
        <v>400</v>
      </c>
      <c r="N518">
        <v>176</v>
      </c>
      <c r="O518">
        <v>10</v>
      </c>
      <c r="P518">
        <v>4000</v>
      </c>
      <c r="Q518">
        <v>4</v>
      </c>
      <c r="R518">
        <v>1</v>
      </c>
      <c r="S518">
        <v>8</v>
      </c>
      <c r="T518">
        <v>7</v>
      </c>
      <c r="U518">
        <v>21202</v>
      </c>
      <c r="V518">
        <v>4</v>
      </c>
      <c r="AB518">
        <v>23217</v>
      </c>
      <c r="AC518">
        <v>4</v>
      </c>
      <c r="AE518">
        <v>4</v>
      </c>
      <c r="AF518">
        <v>2</v>
      </c>
      <c r="AG518">
        <v>1</v>
      </c>
      <c r="AI518">
        <v>2</v>
      </c>
      <c r="AJ518" t="str">
        <f t="shared" si="49"/>
        <v>212021387</v>
      </c>
      <c r="AK518">
        <v>0.66821503055621179</v>
      </c>
      <c r="AL518">
        <f>IF(AK518&lt;'Company Market Shares'!$E$4,1,IF(AND(AK518&gt;'Company Market Shares'!$E$4,AK518&lt;'Company Market Shares'!$E$5),2,IF(AND(AK518&gt;'Company Market Shares'!$E$5,AK518&lt;'Company Market Shares'!$E$6),3,IF(AND(AK518&gt;'Company Market Shares'!$E$6,AK518&lt;'Company Market Shares'!$E$7),4,5))))</f>
        <v>2</v>
      </c>
      <c r="AM518">
        <f>VLOOKUP($U518,'Zone Coordinates'!$D$2:$G$2058,2)</f>
        <v>35.410915600000003</v>
      </c>
      <c r="AN518">
        <f t="shared" si="50"/>
        <v>0.61803706836582339</v>
      </c>
      <c r="AO518">
        <f>VLOOKUP($U518,'Zone Coordinates'!$D$2:$G$2058,3)</f>
        <v>136.6902121</v>
      </c>
      <c r="AP518">
        <f t="shared" si="51"/>
        <v>2.3856942563943924</v>
      </c>
      <c r="AQ518">
        <f>VLOOKUP($AB518,'Zone Coordinates'!$D$2:$G$2058,2)</f>
        <v>35.378638100000003</v>
      </c>
      <c r="AR518">
        <f t="shared" si="52"/>
        <v>0.61747371971651088</v>
      </c>
      <c r="AS518">
        <f>VLOOKUP($AB518,'Zone Coordinates'!$D$2:$G$2058,3)</f>
        <v>136.89960830000001</v>
      </c>
      <c r="AT518">
        <f t="shared" si="53"/>
        <v>2.3893489095255571</v>
      </c>
    </row>
    <row r="519" spans="1:46" x14ac:dyDescent="0.25">
      <c r="A519">
        <v>1</v>
      </c>
      <c r="B519">
        <v>21202</v>
      </c>
      <c r="C519">
        <v>1</v>
      </c>
      <c r="D519">
        <v>38</v>
      </c>
      <c r="E519" t="str">
        <f t="shared" si="48"/>
        <v>21202138</v>
      </c>
      <c r="F519">
        <v>21202</v>
      </c>
      <c r="G519">
        <v>1</v>
      </c>
      <c r="H519">
        <v>1</v>
      </c>
      <c r="I519">
        <v>2</v>
      </c>
      <c r="J519">
        <v>1</v>
      </c>
      <c r="K519">
        <v>25</v>
      </c>
      <c r="L519">
        <v>24</v>
      </c>
      <c r="M519">
        <v>400</v>
      </c>
      <c r="N519">
        <v>176</v>
      </c>
      <c r="O519">
        <v>10</v>
      </c>
      <c r="P519">
        <v>4000</v>
      </c>
      <c r="Q519">
        <v>4</v>
      </c>
      <c r="R519">
        <v>1</v>
      </c>
      <c r="S519">
        <v>8</v>
      </c>
      <c r="T519">
        <v>7</v>
      </c>
      <c r="U519">
        <v>21202</v>
      </c>
      <c r="V519">
        <v>3</v>
      </c>
      <c r="AB519">
        <v>21213</v>
      </c>
      <c r="AC519">
        <v>3</v>
      </c>
      <c r="AE519">
        <v>4</v>
      </c>
      <c r="AF519">
        <v>2</v>
      </c>
      <c r="AG519">
        <v>1</v>
      </c>
      <c r="AI519">
        <v>2</v>
      </c>
      <c r="AJ519" t="str">
        <f t="shared" si="49"/>
        <v>212021387</v>
      </c>
      <c r="AK519">
        <v>0.98068311882309556</v>
      </c>
      <c r="AL519">
        <f>IF(AK519&lt;'Company Market Shares'!$E$4,1,IF(AND(AK519&gt;'Company Market Shares'!$E$4,AK519&lt;'Company Market Shares'!$E$5),2,IF(AND(AK519&gt;'Company Market Shares'!$E$5,AK519&lt;'Company Market Shares'!$E$6),3,IF(AND(AK519&gt;'Company Market Shares'!$E$6,AK519&lt;'Company Market Shares'!$E$7),4,5))))</f>
        <v>5</v>
      </c>
      <c r="AM519">
        <f>VLOOKUP($U519,'Zone Coordinates'!$D$2:$G$2058,2)</f>
        <v>35.410915600000003</v>
      </c>
      <c r="AN519">
        <f t="shared" si="50"/>
        <v>0.61803706836582339</v>
      </c>
      <c r="AO519">
        <f>VLOOKUP($U519,'Zone Coordinates'!$D$2:$G$2058,3)</f>
        <v>136.6902121</v>
      </c>
      <c r="AP519">
        <f t="shared" si="51"/>
        <v>2.3856942563943924</v>
      </c>
      <c r="AQ519">
        <f>VLOOKUP($AB519,'Zone Coordinates'!$D$2:$G$2058,2)</f>
        <v>35.446760400000002</v>
      </c>
      <c r="AR519">
        <f t="shared" si="52"/>
        <v>0.61866267814554221</v>
      </c>
      <c r="AS519">
        <f>VLOOKUP($AB519,'Zone Coordinates'!$D$2:$G$2058,3)</f>
        <v>136.96289340000001</v>
      </c>
      <c r="AT519">
        <f t="shared" si="53"/>
        <v>2.3904534428880111</v>
      </c>
    </row>
    <row r="520" spans="1:46" x14ac:dyDescent="0.25">
      <c r="A520">
        <v>1</v>
      </c>
      <c r="B520">
        <v>21202</v>
      </c>
      <c r="C520">
        <v>1</v>
      </c>
      <c r="D520">
        <v>38</v>
      </c>
      <c r="E520" t="str">
        <f t="shared" si="48"/>
        <v>21202138</v>
      </c>
      <c r="F520">
        <v>21202</v>
      </c>
      <c r="G520">
        <v>1</v>
      </c>
      <c r="H520">
        <v>1</v>
      </c>
      <c r="I520">
        <v>2</v>
      </c>
      <c r="J520">
        <v>1</v>
      </c>
      <c r="K520">
        <v>25</v>
      </c>
      <c r="L520">
        <v>25</v>
      </c>
      <c r="M520">
        <v>400</v>
      </c>
      <c r="N520">
        <v>176</v>
      </c>
      <c r="O520">
        <v>10</v>
      </c>
      <c r="P520">
        <v>4000</v>
      </c>
      <c r="Q520">
        <v>4</v>
      </c>
      <c r="R520">
        <v>1</v>
      </c>
      <c r="S520">
        <v>8</v>
      </c>
      <c r="T520">
        <v>7</v>
      </c>
      <c r="U520">
        <v>21202</v>
      </c>
      <c r="V520">
        <v>4</v>
      </c>
      <c r="AB520">
        <v>23214</v>
      </c>
      <c r="AC520">
        <v>4</v>
      </c>
      <c r="AE520">
        <v>4</v>
      </c>
      <c r="AF520">
        <v>2</v>
      </c>
      <c r="AG520">
        <v>1</v>
      </c>
      <c r="AI520">
        <v>2</v>
      </c>
      <c r="AJ520" t="str">
        <f t="shared" si="49"/>
        <v>212021387</v>
      </c>
      <c r="AK520">
        <v>0.52628813685519138</v>
      </c>
      <c r="AL520">
        <f>IF(AK520&lt;'Company Market Shares'!$E$4,1,IF(AND(AK520&gt;'Company Market Shares'!$E$4,AK520&lt;'Company Market Shares'!$E$5),2,IF(AND(AK520&gt;'Company Market Shares'!$E$5,AK520&lt;'Company Market Shares'!$E$6),3,IF(AND(AK520&gt;'Company Market Shares'!$E$6,AK520&lt;'Company Market Shares'!$E$7),4,5))))</f>
        <v>2</v>
      </c>
      <c r="AM520">
        <f>VLOOKUP($U520,'Zone Coordinates'!$D$2:$G$2058,2)</f>
        <v>35.410915600000003</v>
      </c>
      <c r="AN520">
        <f t="shared" si="50"/>
        <v>0.61803706836582339</v>
      </c>
      <c r="AO520">
        <f>VLOOKUP($U520,'Zone Coordinates'!$D$2:$G$2058,3)</f>
        <v>136.6902121</v>
      </c>
      <c r="AP520">
        <f t="shared" si="51"/>
        <v>2.3856942563943924</v>
      </c>
      <c r="AQ520">
        <f>VLOOKUP($AB520,'Zone Coordinates'!$D$2:$G$2058,2)</f>
        <v>34.870319100000003</v>
      </c>
      <c r="AR520">
        <f t="shared" si="52"/>
        <v>0.60860187951606592</v>
      </c>
      <c r="AS520">
        <f>VLOOKUP($AB520,'Zone Coordinates'!$D$2:$G$2058,3)</f>
        <v>137.30150420000001</v>
      </c>
      <c r="AT520">
        <f t="shared" si="53"/>
        <v>2.3963633162308233</v>
      </c>
    </row>
    <row r="521" spans="1:46" x14ac:dyDescent="0.25">
      <c r="A521">
        <v>1</v>
      </c>
      <c r="B521">
        <v>21213</v>
      </c>
      <c r="C521">
        <v>1</v>
      </c>
      <c r="D521">
        <v>33</v>
      </c>
      <c r="E521" t="str">
        <f t="shared" si="48"/>
        <v>21213133</v>
      </c>
      <c r="F521">
        <v>21213</v>
      </c>
      <c r="G521">
        <v>1</v>
      </c>
      <c r="H521">
        <v>2</v>
      </c>
      <c r="I521">
        <v>1</v>
      </c>
      <c r="J521">
        <v>3</v>
      </c>
      <c r="K521">
        <v>13</v>
      </c>
      <c r="L521">
        <v>6</v>
      </c>
      <c r="M521">
        <v>400</v>
      </c>
      <c r="Q521">
        <v>4</v>
      </c>
      <c r="R521">
        <v>1</v>
      </c>
      <c r="S521">
        <v>18</v>
      </c>
      <c r="T521">
        <v>5</v>
      </c>
      <c r="U521">
        <v>21202</v>
      </c>
      <c r="V521">
        <v>2</v>
      </c>
      <c r="W521">
        <v>1</v>
      </c>
      <c r="X521">
        <v>5</v>
      </c>
      <c r="Y521">
        <v>2</v>
      </c>
      <c r="Z521">
        <v>1</v>
      </c>
      <c r="AA521">
        <v>1</v>
      </c>
      <c r="AB521">
        <v>21201</v>
      </c>
      <c r="AC521">
        <v>2</v>
      </c>
      <c r="AD521">
        <v>1</v>
      </c>
      <c r="AE521">
        <v>18</v>
      </c>
      <c r="AF521">
        <v>8</v>
      </c>
      <c r="AG521">
        <v>2</v>
      </c>
      <c r="AI521">
        <v>1</v>
      </c>
      <c r="AJ521" t="str">
        <f t="shared" si="49"/>
        <v>212131337</v>
      </c>
      <c r="AK521">
        <v>0.55605853409953432</v>
      </c>
      <c r="AL521">
        <f>IF(AK521&lt;'Company Market Shares'!$E$4,1,IF(AND(AK521&gt;'Company Market Shares'!$E$4,AK521&lt;'Company Market Shares'!$E$5),2,IF(AND(AK521&gt;'Company Market Shares'!$E$5,AK521&lt;'Company Market Shares'!$E$6),3,IF(AND(AK521&gt;'Company Market Shares'!$E$6,AK521&lt;'Company Market Shares'!$E$7),4,5))))</f>
        <v>2</v>
      </c>
      <c r="AM521">
        <f>VLOOKUP($U521,'Zone Coordinates'!$D$2:$G$2058,2)</f>
        <v>35.410915600000003</v>
      </c>
      <c r="AN521">
        <f t="shared" si="50"/>
        <v>0.61803706836582339</v>
      </c>
      <c r="AO521">
        <f>VLOOKUP($U521,'Zone Coordinates'!$D$2:$G$2058,3)</f>
        <v>136.6902121</v>
      </c>
      <c r="AP521">
        <f t="shared" si="51"/>
        <v>2.3856942563943924</v>
      </c>
      <c r="AQ521">
        <f>VLOOKUP($AB521,'Zone Coordinates'!$D$2:$G$2058,2)</f>
        <v>35.543131000000002</v>
      </c>
      <c r="AR521">
        <f t="shared" si="52"/>
        <v>0.62034466241766473</v>
      </c>
      <c r="AS521">
        <f>VLOOKUP($AB521,'Zone Coordinates'!$D$2:$G$2058,3)</f>
        <v>136.8861857</v>
      </c>
      <c r="AT521">
        <f t="shared" si="53"/>
        <v>2.3891146409613788</v>
      </c>
    </row>
    <row r="522" spans="1:46" x14ac:dyDescent="0.25">
      <c r="A522">
        <v>1</v>
      </c>
      <c r="B522">
        <v>23114</v>
      </c>
      <c r="C522">
        <v>2</v>
      </c>
      <c r="D522">
        <v>3005</v>
      </c>
      <c r="E522" t="str">
        <f t="shared" si="48"/>
        <v>2311423005</v>
      </c>
      <c r="F522">
        <v>23114</v>
      </c>
      <c r="G522">
        <v>2</v>
      </c>
      <c r="H522">
        <v>3</v>
      </c>
      <c r="I522">
        <v>1</v>
      </c>
      <c r="J522">
        <v>2</v>
      </c>
      <c r="K522">
        <v>6</v>
      </c>
      <c r="L522">
        <v>2</v>
      </c>
      <c r="M522">
        <v>400</v>
      </c>
      <c r="N522">
        <v>122</v>
      </c>
      <c r="O522">
        <v>6</v>
      </c>
      <c r="P522">
        <v>3200</v>
      </c>
      <c r="Q522">
        <v>3</v>
      </c>
      <c r="R522">
        <v>1</v>
      </c>
      <c r="S522">
        <v>1</v>
      </c>
      <c r="T522">
        <v>1</v>
      </c>
      <c r="U522">
        <v>23110</v>
      </c>
      <c r="V522">
        <v>3</v>
      </c>
      <c r="X522">
        <v>11</v>
      </c>
      <c r="Y522">
        <v>15</v>
      </c>
      <c r="Z522">
        <v>3</v>
      </c>
      <c r="AA522">
        <v>3</v>
      </c>
      <c r="AB522">
        <v>23114</v>
      </c>
      <c r="AC522">
        <v>3</v>
      </c>
      <c r="AJ522" t="str">
        <f t="shared" si="49"/>
        <v>23114230057</v>
      </c>
      <c r="AK522">
        <v>0.53005582379254601</v>
      </c>
      <c r="AL522">
        <f>IF(AK522&lt;'Company Market Shares'!$E$4,1,IF(AND(AK522&gt;'Company Market Shares'!$E$4,AK522&lt;'Company Market Shares'!$E$5),2,IF(AND(AK522&gt;'Company Market Shares'!$E$5,AK522&lt;'Company Market Shares'!$E$6),3,IF(AND(AK522&gt;'Company Market Shares'!$E$6,AK522&lt;'Company Market Shares'!$E$7),4,5))))</f>
        <v>2</v>
      </c>
      <c r="AM522">
        <f>VLOOKUP($U522,'Zone Coordinates'!$D$2:$G$2058,2)</f>
        <v>35.168336500000002</v>
      </c>
      <c r="AN522">
        <f t="shared" si="50"/>
        <v>0.61380326437429877</v>
      </c>
      <c r="AO522">
        <f>VLOOKUP($U522,'Zone Coordinates'!$D$2:$G$2058,3)</f>
        <v>136.89852490000001</v>
      </c>
      <c r="AP522">
        <f t="shared" si="51"/>
        <v>2.389330000628441</v>
      </c>
      <c r="AQ522">
        <f>VLOOKUP($AB522,'Zone Coordinates'!$D$2:$G$2058,2)</f>
        <v>35.109721</v>
      </c>
      <c r="AR522">
        <f t="shared" si="52"/>
        <v>0.61278023090659606</v>
      </c>
      <c r="AS522">
        <f>VLOOKUP($AB522,'Zone Coordinates'!$D$2:$G$2058,3)</f>
        <v>137.0235137</v>
      </c>
      <c r="AT522">
        <f t="shared" si="53"/>
        <v>2.3915114667165573</v>
      </c>
    </row>
    <row r="523" spans="1:46" x14ac:dyDescent="0.25">
      <c r="A523">
        <v>1</v>
      </c>
      <c r="B523">
        <v>23201</v>
      </c>
      <c r="C523">
        <v>1</v>
      </c>
      <c r="D523">
        <v>12</v>
      </c>
      <c r="E523" t="str">
        <f t="shared" si="48"/>
        <v>23201112</v>
      </c>
      <c r="F523">
        <v>23201</v>
      </c>
      <c r="G523">
        <v>1</v>
      </c>
      <c r="H523">
        <v>1</v>
      </c>
      <c r="I523">
        <v>1</v>
      </c>
      <c r="J523">
        <v>2</v>
      </c>
      <c r="K523">
        <v>1</v>
      </c>
      <c r="L523">
        <v>1</v>
      </c>
      <c r="M523">
        <v>400</v>
      </c>
      <c r="N523">
        <v>166</v>
      </c>
      <c r="O523">
        <v>9</v>
      </c>
      <c r="P523">
        <v>3600</v>
      </c>
      <c r="Q523">
        <v>3</v>
      </c>
      <c r="R523">
        <v>1</v>
      </c>
      <c r="S523">
        <v>8</v>
      </c>
      <c r="T523">
        <v>7</v>
      </c>
      <c r="U523">
        <v>23201</v>
      </c>
      <c r="V523">
        <v>1</v>
      </c>
      <c r="W523">
        <v>15</v>
      </c>
      <c r="X523">
        <v>12</v>
      </c>
      <c r="Y523">
        <v>3</v>
      </c>
      <c r="Z523">
        <v>1</v>
      </c>
      <c r="AA523">
        <v>1</v>
      </c>
      <c r="AB523">
        <v>23201</v>
      </c>
      <c r="AC523">
        <v>1</v>
      </c>
      <c r="AJ523" t="str">
        <f t="shared" si="49"/>
        <v>232011127</v>
      </c>
      <c r="AK523">
        <v>0.98606224208631499</v>
      </c>
      <c r="AL523">
        <f>IF(AK523&lt;'Company Market Shares'!$E$4,1,IF(AND(AK523&gt;'Company Market Shares'!$E$4,AK523&lt;'Company Market Shares'!$E$5),2,IF(AND(AK523&gt;'Company Market Shares'!$E$5,AK523&lt;'Company Market Shares'!$E$6),3,IF(AND(AK523&gt;'Company Market Shares'!$E$6,AK523&lt;'Company Market Shares'!$E$7),4,5))))</f>
        <v>5</v>
      </c>
      <c r="AM523">
        <f>VLOOKUP($U523,'Zone Coordinates'!$D$2:$G$2058,2)</f>
        <v>34.861383699999998</v>
      </c>
      <c r="AN523">
        <f t="shared" si="50"/>
        <v>0.60844592736608305</v>
      </c>
      <c r="AO523">
        <f>VLOOKUP($U523,'Zone Coordinates'!$D$2:$G$2058,3)</f>
        <v>137.50140769999999</v>
      </c>
      <c r="AP523">
        <f t="shared" si="51"/>
        <v>2.3998522904920834</v>
      </c>
      <c r="AQ523">
        <f>VLOOKUP($AB523,'Zone Coordinates'!$D$2:$G$2058,2)</f>
        <v>34.861383699999998</v>
      </c>
      <c r="AR523">
        <f t="shared" si="52"/>
        <v>0.60844592736608305</v>
      </c>
      <c r="AS523">
        <f>VLOOKUP($AB523,'Zone Coordinates'!$D$2:$G$2058,3)</f>
        <v>137.50140769999999</v>
      </c>
      <c r="AT523">
        <f t="shared" si="53"/>
        <v>2.3998522904920834</v>
      </c>
    </row>
    <row r="524" spans="1:46" x14ac:dyDescent="0.25">
      <c r="A524">
        <v>1</v>
      </c>
      <c r="B524">
        <v>23201</v>
      </c>
      <c r="C524">
        <v>1</v>
      </c>
      <c r="D524">
        <v>171</v>
      </c>
      <c r="E524" t="str">
        <f t="shared" si="48"/>
        <v>232011171</v>
      </c>
      <c r="F524">
        <v>23201</v>
      </c>
      <c r="G524">
        <v>1</v>
      </c>
      <c r="H524">
        <v>2</v>
      </c>
      <c r="I524">
        <v>1</v>
      </c>
      <c r="J524">
        <v>3</v>
      </c>
      <c r="K524">
        <v>15</v>
      </c>
      <c r="L524">
        <v>4</v>
      </c>
      <c r="M524">
        <v>400</v>
      </c>
      <c r="Q524">
        <v>4</v>
      </c>
      <c r="R524">
        <v>1</v>
      </c>
      <c r="S524">
        <v>6</v>
      </c>
      <c r="T524">
        <v>6</v>
      </c>
      <c r="U524">
        <v>23201</v>
      </c>
      <c r="V524">
        <v>6</v>
      </c>
      <c r="W524">
        <v>1</v>
      </c>
      <c r="X524">
        <v>4</v>
      </c>
      <c r="Y524">
        <v>8</v>
      </c>
      <c r="Z524">
        <v>2</v>
      </c>
      <c r="AA524">
        <v>2</v>
      </c>
      <c r="AB524">
        <v>38213</v>
      </c>
      <c r="AC524">
        <v>6</v>
      </c>
      <c r="AE524">
        <v>4</v>
      </c>
      <c r="AF524">
        <v>1</v>
      </c>
      <c r="AG524">
        <v>1</v>
      </c>
      <c r="AI524">
        <v>2</v>
      </c>
      <c r="AJ524" t="str">
        <f t="shared" si="49"/>
        <v>2320111717</v>
      </c>
      <c r="AK524">
        <v>0.30913624560419473</v>
      </c>
      <c r="AL524">
        <f>IF(AK524&lt;'Company Market Shares'!$E$4,1,IF(AND(AK524&gt;'Company Market Shares'!$E$4,AK524&lt;'Company Market Shares'!$E$5),2,IF(AND(AK524&gt;'Company Market Shares'!$E$5,AK524&lt;'Company Market Shares'!$E$6),3,IF(AND(AK524&gt;'Company Market Shares'!$E$6,AK524&lt;'Company Market Shares'!$E$7),4,5))))</f>
        <v>1</v>
      </c>
      <c r="AM524">
        <f>VLOOKUP($U524,'Zone Coordinates'!$D$2:$G$2058,2)</f>
        <v>34.861383699999998</v>
      </c>
      <c r="AN524">
        <f t="shared" si="50"/>
        <v>0.60844592736608305</v>
      </c>
      <c r="AO524">
        <f>VLOOKUP($U524,'Zone Coordinates'!$D$2:$G$2058,3)</f>
        <v>137.50140769999999</v>
      </c>
      <c r="AP524">
        <f t="shared" si="51"/>
        <v>2.3998522904920834</v>
      </c>
      <c r="AQ524">
        <f>VLOOKUP($AB524,'Zone Coordinates'!$D$2:$G$2058,2)</f>
        <v>34.043461200000003</v>
      </c>
      <c r="AR524">
        <f t="shared" si="52"/>
        <v>0.59417048671493977</v>
      </c>
      <c r="AS524">
        <f>VLOOKUP($AB524,'Zone Coordinates'!$D$2:$G$2058,3)</f>
        <v>133.69289939999999</v>
      </c>
      <c r="AT524">
        <f t="shared" si="53"/>
        <v>2.3333812810675512</v>
      </c>
    </row>
    <row r="525" spans="1:46" x14ac:dyDescent="0.25">
      <c r="A525">
        <v>1</v>
      </c>
      <c r="B525">
        <v>23203</v>
      </c>
      <c r="C525">
        <v>1</v>
      </c>
      <c r="D525">
        <v>164</v>
      </c>
      <c r="E525" t="str">
        <f t="shared" si="48"/>
        <v>232031164</v>
      </c>
      <c r="F525">
        <v>23203</v>
      </c>
      <c r="G525">
        <v>1</v>
      </c>
      <c r="H525">
        <v>1</v>
      </c>
      <c r="I525">
        <v>2</v>
      </c>
      <c r="J525">
        <v>1</v>
      </c>
      <c r="K525">
        <v>24</v>
      </c>
      <c r="L525">
        <v>8</v>
      </c>
      <c r="M525">
        <v>400</v>
      </c>
      <c r="N525">
        <v>183</v>
      </c>
      <c r="O525">
        <v>9</v>
      </c>
      <c r="P525">
        <v>3600</v>
      </c>
      <c r="Q525">
        <v>4</v>
      </c>
      <c r="R525">
        <v>1</v>
      </c>
      <c r="S525">
        <v>9</v>
      </c>
      <c r="T525">
        <v>7</v>
      </c>
      <c r="U525">
        <v>23203</v>
      </c>
      <c r="V525">
        <v>5</v>
      </c>
      <c r="AB525">
        <v>7213</v>
      </c>
      <c r="AC525">
        <v>5</v>
      </c>
      <c r="AD525">
        <v>1</v>
      </c>
      <c r="AF525">
        <v>2</v>
      </c>
      <c r="AG525">
        <v>1</v>
      </c>
      <c r="AI525">
        <v>1</v>
      </c>
      <c r="AJ525" t="str">
        <f t="shared" si="49"/>
        <v>2320311647</v>
      </c>
      <c r="AK525">
        <v>0.11495739937427574</v>
      </c>
      <c r="AL525">
        <f>IF(AK525&lt;'Company Market Shares'!$E$4,1,IF(AND(AK525&gt;'Company Market Shares'!$E$4,AK525&lt;'Company Market Shares'!$E$5),2,IF(AND(AK525&gt;'Company Market Shares'!$E$5,AK525&lt;'Company Market Shares'!$E$6),3,IF(AND(AK525&gt;'Company Market Shares'!$E$6,AK525&lt;'Company Market Shares'!$E$7),4,5))))</f>
        <v>1</v>
      </c>
      <c r="AM525">
        <f>VLOOKUP($U525,'Zone Coordinates'!$D$2:$G$2058,2)</f>
        <v>35.370100100000002</v>
      </c>
      <c r="AN525">
        <f t="shared" si="50"/>
        <v>0.6173247035049757</v>
      </c>
      <c r="AO525">
        <f>VLOOKUP($U525,'Zone Coordinates'!$D$2:$G$2058,3)</f>
        <v>136.87722289999999</v>
      </c>
      <c r="AP525">
        <f t="shared" si="51"/>
        <v>2.3889582105911811</v>
      </c>
      <c r="AQ525">
        <f>VLOOKUP($AB525,'Zone Coordinates'!$D$2:$G$2058,2)</f>
        <v>37.9154233</v>
      </c>
      <c r="AR525">
        <f t="shared" si="52"/>
        <v>0.66174897387237375</v>
      </c>
      <c r="AS525">
        <f>VLOOKUP($AB525,'Zone Coordinates'!$D$2:$G$2058,3)</f>
        <v>140.73704670000001</v>
      </c>
      <c r="AT525">
        <f t="shared" si="53"/>
        <v>2.4563248444480204</v>
      </c>
    </row>
    <row r="526" spans="1:46" x14ac:dyDescent="0.25">
      <c r="A526">
        <v>1</v>
      </c>
      <c r="B526">
        <v>23203</v>
      </c>
      <c r="C526">
        <v>1</v>
      </c>
      <c r="D526">
        <v>164</v>
      </c>
      <c r="E526" t="str">
        <f t="shared" si="48"/>
        <v>232031164</v>
      </c>
      <c r="F526">
        <v>23203</v>
      </c>
      <c r="G526">
        <v>1</v>
      </c>
      <c r="H526">
        <v>1</v>
      </c>
      <c r="I526">
        <v>2</v>
      </c>
      <c r="J526">
        <v>1</v>
      </c>
      <c r="K526">
        <v>24</v>
      </c>
      <c r="L526">
        <v>9</v>
      </c>
      <c r="M526">
        <v>400</v>
      </c>
      <c r="N526">
        <v>183</v>
      </c>
      <c r="O526">
        <v>9</v>
      </c>
      <c r="P526">
        <v>3600</v>
      </c>
      <c r="Q526">
        <v>4</v>
      </c>
      <c r="R526">
        <v>1</v>
      </c>
      <c r="S526">
        <v>9</v>
      </c>
      <c r="T526">
        <v>7</v>
      </c>
      <c r="U526">
        <v>23203</v>
      </c>
      <c r="V526">
        <v>6</v>
      </c>
      <c r="AB526">
        <v>27209</v>
      </c>
      <c r="AC526">
        <v>6</v>
      </c>
      <c r="AD526">
        <v>1</v>
      </c>
      <c r="AF526">
        <v>8</v>
      </c>
      <c r="AG526">
        <v>2</v>
      </c>
      <c r="AI526">
        <v>1</v>
      </c>
      <c r="AJ526" t="str">
        <f t="shared" si="49"/>
        <v>2320311647</v>
      </c>
      <c r="AK526">
        <v>0.21320848166222572</v>
      </c>
      <c r="AL526">
        <f>IF(AK526&lt;'Company Market Shares'!$E$4,1,IF(AND(AK526&gt;'Company Market Shares'!$E$4,AK526&lt;'Company Market Shares'!$E$5),2,IF(AND(AK526&gt;'Company Market Shares'!$E$5,AK526&lt;'Company Market Shares'!$E$6),3,IF(AND(AK526&gt;'Company Market Shares'!$E$6,AK526&lt;'Company Market Shares'!$E$7),4,5))))</f>
        <v>1</v>
      </c>
      <c r="AM526">
        <f>VLOOKUP($U526,'Zone Coordinates'!$D$2:$G$2058,2)</f>
        <v>35.370100100000002</v>
      </c>
      <c r="AN526">
        <f t="shared" si="50"/>
        <v>0.6173247035049757</v>
      </c>
      <c r="AO526">
        <f>VLOOKUP($U526,'Zone Coordinates'!$D$2:$G$2058,3)</f>
        <v>136.87722289999999</v>
      </c>
      <c r="AP526">
        <f t="shared" si="51"/>
        <v>2.3889582105911811</v>
      </c>
      <c r="AQ526">
        <f>VLOOKUP($AB526,'Zone Coordinates'!$D$2:$G$2058,2)</f>
        <v>34.766998100000002</v>
      </c>
      <c r="AR526">
        <f t="shared" si="52"/>
        <v>0.60679858787961283</v>
      </c>
      <c r="AS526">
        <f>VLOOKUP($AB526,'Zone Coordinates'!$D$2:$G$2058,3)</f>
        <v>135.60681819999999</v>
      </c>
      <c r="AT526">
        <f t="shared" si="53"/>
        <v>2.3667854657433702</v>
      </c>
    </row>
    <row r="527" spans="1:46" x14ac:dyDescent="0.25">
      <c r="A527">
        <v>1</v>
      </c>
      <c r="B527">
        <v>23203</v>
      </c>
      <c r="C527">
        <v>1</v>
      </c>
      <c r="D527">
        <v>164</v>
      </c>
      <c r="E527" t="str">
        <f t="shared" si="48"/>
        <v>232031164</v>
      </c>
      <c r="F527">
        <v>23203</v>
      </c>
      <c r="G527">
        <v>1</v>
      </c>
      <c r="H527">
        <v>1</v>
      </c>
      <c r="I527">
        <v>2</v>
      </c>
      <c r="J527">
        <v>1</v>
      </c>
      <c r="K527">
        <v>24</v>
      </c>
      <c r="L527">
        <v>18</v>
      </c>
      <c r="M527">
        <v>400</v>
      </c>
      <c r="N527">
        <v>183</v>
      </c>
      <c r="O527">
        <v>9</v>
      </c>
      <c r="P527">
        <v>3600</v>
      </c>
      <c r="Q527">
        <v>4</v>
      </c>
      <c r="R527">
        <v>1</v>
      </c>
      <c r="S527">
        <v>9</v>
      </c>
      <c r="T527">
        <v>7</v>
      </c>
      <c r="U527">
        <v>23203</v>
      </c>
      <c r="V527">
        <v>6</v>
      </c>
      <c r="AB527">
        <v>28110</v>
      </c>
      <c r="AC527">
        <v>6</v>
      </c>
      <c r="AD527">
        <v>1</v>
      </c>
      <c r="AF527">
        <v>8</v>
      </c>
      <c r="AG527">
        <v>2</v>
      </c>
      <c r="AI527">
        <v>1</v>
      </c>
      <c r="AJ527" t="str">
        <f t="shared" si="49"/>
        <v>2320311647</v>
      </c>
      <c r="AK527">
        <v>0.62900793513037079</v>
      </c>
      <c r="AL527">
        <f>IF(AK527&lt;'Company Market Shares'!$E$4,1,IF(AND(AK527&gt;'Company Market Shares'!$E$4,AK527&lt;'Company Market Shares'!$E$5),2,IF(AND(AK527&gt;'Company Market Shares'!$E$5,AK527&lt;'Company Market Shares'!$E$6),3,IF(AND(AK527&gt;'Company Market Shares'!$E$6,AK527&lt;'Company Market Shares'!$E$7),4,5))))</f>
        <v>2</v>
      </c>
      <c r="AM527">
        <f>VLOOKUP($U527,'Zone Coordinates'!$D$2:$G$2058,2)</f>
        <v>35.370100100000002</v>
      </c>
      <c r="AN527">
        <f t="shared" si="50"/>
        <v>0.6173247035049757</v>
      </c>
      <c r="AO527">
        <f>VLOOKUP($U527,'Zone Coordinates'!$D$2:$G$2058,3)</f>
        <v>136.87722289999999</v>
      </c>
      <c r="AP527">
        <f t="shared" si="51"/>
        <v>2.3889582105911811</v>
      </c>
      <c r="AQ527">
        <f>VLOOKUP($AB527,'Zone Coordinates'!$D$2:$G$2058,2)</f>
        <v>34.735050800000003</v>
      </c>
      <c r="AR527">
        <f t="shared" si="52"/>
        <v>0.60624100230749045</v>
      </c>
      <c r="AS527">
        <f>VLOOKUP($AB527,'Zone Coordinates'!$D$2:$G$2058,3)</f>
        <v>135.2464501</v>
      </c>
      <c r="AT527">
        <f t="shared" si="53"/>
        <v>2.360495855879214</v>
      </c>
    </row>
    <row r="528" spans="1:46" x14ac:dyDescent="0.25">
      <c r="A528">
        <v>1</v>
      </c>
      <c r="B528">
        <v>23203</v>
      </c>
      <c r="C528">
        <v>1</v>
      </c>
      <c r="D528">
        <v>164</v>
      </c>
      <c r="E528" t="str">
        <f t="shared" si="48"/>
        <v>232031164</v>
      </c>
      <c r="F528">
        <v>23203</v>
      </c>
      <c r="G528">
        <v>1</v>
      </c>
      <c r="H528">
        <v>1</v>
      </c>
      <c r="I528">
        <v>2</v>
      </c>
      <c r="J528">
        <v>1</v>
      </c>
      <c r="K528">
        <v>24</v>
      </c>
      <c r="L528">
        <v>21</v>
      </c>
      <c r="M528">
        <v>400</v>
      </c>
      <c r="N528">
        <v>183</v>
      </c>
      <c r="O528">
        <v>9</v>
      </c>
      <c r="P528">
        <v>3600</v>
      </c>
      <c r="Q528">
        <v>4</v>
      </c>
      <c r="R528">
        <v>1</v>
      </c>
      <c r="S528">
        <v>9</v>
      </c>
      <c r="T528">
        <v>7</v>
      </c>
      <c r="U528">
        <v>23203</v>
      </c>
      <c r="V528">
        <v>5</v>
      </c>
      <c r="AB528">
        <v>13113</v>
      </c>
      <c r="AC528">
        <v>5</v>
      </c>
      <c r="AD528">
        <v>1</v>
      </c>
      <c r="AF528">
        <v>8</v>
      </c>
      <c r="AG528">
        <v>2</v>
      </c>
      <c r="AI528">
        <v>1</v>
      </c>
      <c r="AJ528" t="str">
        <f t="shared" si="49"/>
        <v>2320311647</v>
      </c>
      <c r="AK528">
        <v>0.86700661103651411</v>
      </c>
      <c r="AL528">
        <f>IF(AK528&lt;'Company Market Shares'!$E$4,1,IF(AND(AK528&gt;'Company Market Shares'!$E$4,AK528&lt;'Company Market Shares'!$E$5),2,IF(AND(AK528&gt;'Company Market Shares'!$E$5,AK528&lt;'Company Market Shares'!$E$6),3,IF(AND(AK528&gt;'Company Market Shares'!$E$6,AK528&lt;'Company Market Shares'!$E$7),4,5))))</f>
        <v>3</v>
      </c>
      <c r="AM528">
        <f>VLOOKUP($U528,'Zone Coordinates'!$D$2:$G$2058,2)</f>
        <v>35.370100100000002</v>
      </c>
      <c r="AN528">
        <f t="shared" si="50"/>
        <v>0.6173247035049757</v>
      </c>
      <c r="AO528">
        <f>VLOOKUP($U528,'Zone Coordinates'!$D$2:$G$2058,3)</f>
        <v>136.87722289999999</v>
      </c>
      <c r="AP528">
        <f t="shared" si="51"/>
        <v>2.3889582105911811</v>
      </c>
      <c r="AQ528">
        <f>VLOOKUP($AB528,'Zone Coordinates'!$D$2:$G$2058,2)</f>
        <v>35.692140500000001</v>
      </c>
      <c r="AR528">
        <f t="shared" si="52"/>
        <v>0.62294536880941509</v>
      </c>
      <c r="AS528">
        <f>VLOOKUP($AB528,'Zone Coordinates'!$D$2:$G$2058,3)</f>
        <v>139.72389480000001</v>
      </c>
      <c r="AT528">
        <f t="shared" si="53"/>
        <v>2.4386420079701838</v>
      </c>
    </row>
    <row r="529" spans="1:46" x14ac:dyDescent="0.25">
      <c r="A529">
        <v>1</v>
      </c>
      <c r="B529">
        <v>23206</v>
      </c>
      <c r="C529">
        <v>1</v>
      </c>
      <c r="D529">
        <v>70</v>
      </c>
      <c r="E529" t="str">
        <f t="shared" si="48"/>
        <v>23206170</v>
      </c>
      <c r="F529">
        <v>23206</v>
      </c>
      <c r="G529">
        <v>1</v>
      </c>
      <c r="H529">
        <v>3</v>
      </c>
      <c r="I529">
        <v>1</v>
      </c>
      <c r="J529">
        <v>1</v>
      </c>
      <c r="K529">
        <v>8</v>
      </c>
      <c r="L529">
        <v>7</v>
      </c>
      <c r="M529">
        <v>400</v>
      </c>
      <c r="N529">
        <v>161</v>
      </c>
      <c r="O529">
        <v>7</v>
      </c>
      <c r="P529">
        <v>2800</v>
      </c>
      <c r="Q529">
        <v>3</v>
      </c>
      <c r="R529">
        <v>1</v>
      </c>
      <c r="S529">
        <v>14</v>
      </c>
      <c r="T529">
        <v>4</v>
      </c>
      <c r="U529">
        <v>23206</v>
      </c>
      <c r="V529">
        <v>4</v>
      </c>
      <c r="AB529">
        <v>21212</v>
      </c>
      <c r="AC529">
        <v>4</v>
      </c>
      <c r="AE529">
        <v>21</v>
      </c>
      <c r="AF529">
        <v>7</v>
      </c>
      <c r="AG529">
        <v>1</v>
      </c>
      <c r="AH529">
        <v>5</v>
      </c>
      <c r="AI529">
        <v>3</v>
      </c>
      <c r="AJ529" t="str">
        <f t="shared" si="49"/>
        <v>232061707</v>
      </c>
      <c r="AK529">
        <v>7.0319636309736477E-2</v>
      </c>
      <c r="AL529">
        <f>IF(AK529&lt;'Company Market Shares'!$E$4,1,IF(AND(AK529&gt;'Company Market Shares'!$E$4,AK529&lt;'Company Market Shares'!$E$5),2,IF(AND(AK529&gt;'Company Market Shares'!$E$5,AK529&lt;'Company Market Shares'!$E$6),3,IF(AND(AK529&gt;'Company Market Shares'!$E$6,AK529&lt;'Company Market Shares'!$E$7),4,5))))</f>
        <v>1</v>
      </c>
      <c r="AM529">
        <f>VLOOKUP($U529,'Zone Coordinates'!$D$2:$G$2058,2)</f>
        <v>35.339554399999997</v>
      </c>
      <c r="AN529">
        <f t="shared" si="50"/>
        <v>0.61679158046764915</v>
      </c>
      <c r="AO529">
        <f>VLOOKUP($U529,'Zone Coordinates'!$D$2:$G$2058,3)</f>
        <v>137.09756680000001</v>
      </c>
      <c r="AP529">
        <f t="shared" si="51"/>
        <v>2.3928039371328662</v>
      </c>
      <c r="AQ529">
        <f>VLOOKUP($AB529,'Zone Coordinates'!$D$2:$G$2058,2)</f>
        <v>35.403479799999999</v>
      </c>
      <c r="AR529">
        <f t="shared" si="52"/>
        <v>0.61790728917330351</v>
      </c>
      <c r="AS529">
        <f>VLOOKUP($AB529,'Zone Coordinates'!$D$2:$G$2058,3)</f>
        <v>137.28042350000001</v>
      </c>
      <c r="AT529">
        <f t="shared" si="53"/>
        <v>2.3959953886071981</v>
      </c>
    </row>
    <row r="530" spans="1:46" x14ac:dyDescent="0.25">
      <c r="A530">
        <v>1</v>
      </c>
      <c r="B530">
        <v>23215</v>
      </c>
      <c r="C530">
        <v>1</v>
      </c>
      <c r="D530">
        <v>1</v>
      </c>
      <c r="E530" t="str">
        <f t="shared" si="48"/>
        <v>2321511</v>
      </c>
      <c r="F530">
        <v>23215</v>
      </c>
      <c r="G530">
        <v>1</v>
      </c>
      <c r="H530">
        <v>2</v>
      </c>
      <c r="I530">
        <v>1</v>
      </c>
      <c r="J530">
        <v>1</v>
      </c>
      <c r="K530">
        <v>15</v>
      </c>
      <c r="L530">
        <v>6</v>
      </c>
      <c r="M530">
        <v>400</v>
      </c>
      <c r="N530">
        <v>161</v>
      </c>
      <c r="O530">
        <v>7</v>
      </c>
      <c r="P530">
        <v>2800</v>
      </c>
      <c r="Q530">
        <v>4</v>
      </c>
      <c r="R530">
        <v>1</v>
      </c>
      <c r="S530">
        <v>14</v>
      </c>
      <c r="T530">
        <v>4</v>
      </c>
      <c r="U530">
        <v>23215</v>
      </c>
      <c r="V530">
        <v>5</v>
      </c>
      <c r="AB530">
        <v>5203</v>
      </c>
      <c r="AC530">
        <v>5</v>
      </c>
      <c r="AD530">
        <v>1</v>
      </c>
      <c r="AE530">
        <v>8</v>
      </c>
      <c r="AF530">
        <v>16</v>
      </c>
      <c r="AG530">
        <v>3</v>
      </c>
      <c r="AI530">
        <v>2</v>
      </c>
      <c r="AJ530" t="str">
        <f t="shared" si="49"/>
        <v>23215117</v>
      </c>
      <c r="AK530">
        <v>0.87394174833124416</v>
      </c>
      <c r="AL530">
        <f>IF(AK530&lt;'Company Market Shares'!$E$4,1,IF(AND(AK530&gt;'Company Market Shares'!$E$4,AK530&lt;'Company Market Shares'!$E$5),2,IF(AND(AK530&gt;'Company Market Shares'!$E$5,AK530&lt;'Company Market Shares'!$E$6),3,IF(AND(AK530&gt;'Company Market Shares'!$E$6,AK530&lt;'Company Market Shares'!$E$7),4,5))))</f>
        <v>3</v>
      </c>
      <c r="AM530">
        <f>VLOOKUP($U530,'Zone Coordinates'!$D$2:$G$2058,2)</f>
        <v>35.424821999999999</v>
      </c>
      <c r="AN530">
        <f t="shared" si="50"/>
        <v>0.61827978083292268</v>
      </c>
      <c r="AO530">
        <f>VLOOKUP($U530,'Zone Coordinates'!$D$2:$G$2058,3)</f>
        <v>137.04999190000001</v>
      </c>
      <c r="AP530">
        <f t="shared" si="51"/>
        <v>2.3919735984865595</v>
      </c>
      <c r="AQ530">
        <f>VLOOKUP($AB530,'Zone Coordinates'!$D$2:$G$2058,2)</f>
        <v>39.410329099999998</v>
      </c>
      <c r="AR530">
        <f t="shared" si="52"/>
        <v>0.68784000208953355</v>
      </c>
      <c r="AS530">
        <f>VLOOKUP($AB530,'Zone Coordinates'!$D$2:$G$2058,3)</f>
        <v>140.7886345</v>
      </c>
      <c r="AT530">
        <f t="shared" si="53"/>
        <v>2.4572252214118806</v>
      </c>
    </row>
    <row r="531" spans="1:46" x14ac:dyDescent="0.25">
      <c r="A531">
        <v>1</v>
      </c>
      <c r="B531">
        <v>23304</v>
      </c>
      <c r="C531">
        <v>1</v>
      </c>
      <c r="D531">
        <v>11</v>
      </c>
      <c r="E531" t="str">
        <f t="shared" si="48"/>
        <v>23304111</v>
      </c>
      <c r="F531">
        <v>23304</v>
      </c>
      <c r="G531">
        <v>1</v>
      </c>
      <c r="H531">
        <v>1</v>
      </c>
      <c r="I531">
        <v>1</v>
      </c>
      <c r="J531">
        <v>2</v>
      </c>
      <c r="K531">
        <v>2</v>
      </c>
      <c r="L531">
        <v>2</v>
      </c>
      <c r="M531">
        <v>400</v>
      </c>
      <c r="N531">
        <v>166</v>
      </c>
      <c r="O531">
        <v>9</v>
      </c>
      <c r="P531">
        <v>3600</v>
      </c>
      <c r="Q531">
        <v>3</v>
      </c>
      <c r="R531">
        <v>1</v>
      </c>
      <c r="S531">
        <v>8</v>
      </c>
      <c r="T531">
        <v>7</v>
      </c>
      <c r="U531">
        <v>24207</v>
      </c>
      <c r="V531">
        <v>4</v>
      </c>
      <c r="W531">
        <v>1</v>
      </c>
      <c r="X531">
        <v>15</v>
      </c>
      <c r="Y531">
        <v>8</v>
      </c>
      <c r="Z531">
        <v>2</v>
      </c>
      <c r="AA531">
        <v>1</v>
      </c>
      <c r="AB531">
        <v>23304</v>
      </c>
      <c r="AC531">
        <v>4</v>
      </c>
      <c r="AJ531" t="str">
        <f t="shared" si="49"/>
        <v>233041117</v>
      </c>
      <c r="AK531">
        <v>0.42185215619970207</v>
      </c>
      <c r="AL531">
        <f>IF(AK531&lt;'Company Market Shares'!$E$4,1,IF(AND(AK531&gt;'Company Market Shares'!$E$4,AK531&lt;'Company Market Shares'!$E$5),2,IF(AND(AK531&gt;'Company Market Shares'!$E$5,AK531&lt;'Company Market Shares'!$E$6),3,IF(AND(AK531&gt;'Company Market Shares'!$E$6,AK531&lt;'Company Market Shares'!$E$7),4,5))))</f>
        <v>1</v>
      </c>
      <c r="AM531">
        <f>VLOOKUP($U531,'Zone Coordinates'!$D$2:$G$2058,2)</f>
        <v>34.988331500000001</v>
      </c>
      <c r="AN531">
        <f t="shared" si="50"/>
        <v>0.61066158445424634</v>
      </c>
      <c r="AO531">
        <f>VLOOKUP($U531,'Zone Coordinates'!$D$2:$G$2058,3)</f>
        <v>136.64256470000001</v>
      </c>
      <c r="AP531">
        <f t="shared" si="51"/>
        <v>2.3848626523843777</v>
      </c>
      <c r="AQ531">
        <f>VLOOKUP($AB531,'Zone Coordinates'!$D$2:$G$2058,2)</f>
        <v>35.125011399999998</v>
      </c>
      <c r="AR531">
        <f t="shared" si="52"/>
        <v>0.61304709873054297</v>
      </c>
      <c r="AS531">
        <f>VLOOKUP($AB531,'Zone Coordinates'!$D$2:$G$2058,3)</f>
        <v>137.08924569999999</v>
      </c>
      <c r="AT531">
        <f t="shared" si="53"/>
        <v>2.3926587065404781</v>
      </c>
    </row>
    <row r="532" spans="1:46" x14ac:dyDescent="0.25">
      <c r="A532">
        <v>1</v>
      </c>
      <c r="B532">
        <v>23110</v>
      </c>
      <c r="C532">
        <v>1</v>
      </c>
      <c r="D532">
        <v>106</v>
      </c>
      <c r="E532" t="str">
        <f t="shared" si="48"/>
        <v>231101106</v>
      </c>
      <c r="F532">
        <v>23110</v>
      </c>
      <c r="G532">
        <v>1</v>
      </c>
      <c r="H532">
        <v>2</v>
      </c>
      <c r="I532">
        <v>1</v>
      </c>
      <c r="J532">
        <v>2</v>
      </c>
      <c r="K532">
        <v>32</v>
      </c>
      <c r="L532">
        <v>12</v>
      </c>
      <c r="M532">
        <v>402</v>
      </c>
      <c r="N532">
        <v>147</v>
      </c>
      <c r="O532">
        <v>6</v>
      </c>
      <c r="P532">
        <v>2412</v>
      </c>
      <c r="Q532">
        <v>4</v>
      </c>
      <c r="R532">
        <v>1</v>
      </c>
      <c r="S532">
        <v>20</v>
      </c>
      <c r="T532">
        <v>9</v>
      </c>
      <c r="U532">
        <v>19000</v>
      </c>
      <c r="V532">
        <v>5</v>
      </c>
      <c r="W532">
        <v>4</v>
      </c>
      <c r="X532">
        <v>4</v>
      </c>
      <c r="Y532">
        <v>1</v>
      </c>
      <c r="Z532">
        <v>1</v>
      </c>
      <c r="AA532">
        <v>3</v>
      </c>
      <c r="AB532">
        <v>23110</v>
      </c>
      <c r="AC532">
        <v>5</v>
      </c>
      <c r="AJ532" t="str">
        <f t="shared" si="49"/>
        <v>2311011067</v>
      </c>
      <c r="AK532">
        <v>0.7984644272007152</v>
      </c>
      <c r="AL532">
        <f>IF(AK532&lt;'Company Market Shares'!$E$4,1,IF(AND(AK532&gt;'Company Market Shares'!$E$4,AK532&lt;'Company Market Shares'!$E$5),2,IF(AND(AK532&gt;'Company Market Shares'!$E$5,AK532&lt;'Company Market Shares'!$E$6),3,IF(AND(AK532&gt;'Company Market Shares'!$E$6,AK532&lt;'Company Market Shares'!$E$7),4,5))))</f>
        <v>3</v>
      </c>
      <c r="AM532">
        <f>VLOOKUP($U532,'Zone Coordinates'!$D$2:$G$2058,2)</f>
        <v>35.875946800000001</v>
      </c>
      <c r="AN532">
        <f t="shared" si="50"/>
        <v>0.62615339393032354</v>
      </c>
      <c r="AO532">
        <f>VLOOKUP($U532,'Zone Coordinates'!$D$2:$G$2058,3)</f>
        <v>138.6611834</v>
      </c>
      <c r="AP532">
        <f t="shared" si="51"/>
        <v>2.4200941950417052</v>
      </c>
      <c r="AQ532">
        <f>VLOOKUP($AB532,'Zone Coordinates'!$D$2:$G$2058,2)</f>
        <v>35.168336500000002</v>
      </c>
      <c r="AR532">
        <f t="shared" si="52"/>
        <v>0.61380326437429877</v>
      </c>
      <c r="AS532">
        <f>VLOOKUP($AB532,'Zone Coordinates'!$D$2:$G$2058,3)</f>
        <v>136.89852490000001</v>
      </c>
      <c r="AT532">
        <f t="shared" si="53"/>
        <v>2.389330000628441</v>
      </c>
    </row>
    <row r="533" spans="1:46" x14ac:dyDescent="0.25">
      <c r="A533">
        <v>1</v>
      </c>
      <c r="B533">
        <v>23206</v>
      </c>
      <c r="C533">
        <v>1</v>
      </c>
      <c r="D533">
        <v>97</v>
      </c>
      <c r="E533" t="str">
        <f t="shared" si="48"/>
        <v>23206197</v>
      </c>
      <c r="F533">
        <v>23206</v>
      </c>
      <c r="G533">
        <v>1</v>
      </c>
      <c r="H533">
        <v>2</v>
      </c>
      <c r="I533">
        <v>1</v>
      </c>
      <c r="J533">
        <v>1</v>
      </c>
      <c r="K533">
        <v>20</v>
      </c>
      <c r="L533">
        <v>7</v>
      </c>
      <c r="M533">
        <v>412</v>
      </c>
      <c r="N533">
        <v>161</v>
      </c>
      <c r="O533">
        <v>7</v>
      </c>
      <c r="P533">
        <v>2884</v>
      </c>
      <c r="Q533">
        <v>4</v>
      </c>
      <c r="R533">
        <v>1</v>
      </c>
      <c r="S533">
        <v>6</v>
      </c>
      <c r="T533">
        <v>6</v>
      </c>
      <c r="U533">
        <v>23206</v>
      </c>
      <c r="V533">
        <v>5</v>
      </c>
      <c r="AB533">
        <v>15100</v>
      </c>
      <c r="AC533">
        <v>5</v>
      </c>
      <c r="AD533">
        <v>2</v>
      </c>
      <c r="AE533">
        <v>4</v>
      </c>
      <c r="AF533">
        <v>8</v>
      </c>
      <c r="AG533">
        <v>2</v>
      </c>
      <c r="AI533">
        <v>1</v>
      </c>
      <c r="AJ533" t="str">
        <f t="shared" si="49"/>
        <v>232061977</v>
      </c>
      <c r="AK533">
        <v>0.12643066228527111</v>
      </c>
      <c r="AL533">
        <f>IF(AK533&lt;'Company Market Shares'!$E$4,1,IF(AND(AK533&gt;'Company Market Shares'!$E$4,AK533&lt;'Company Market Shares'!$E$5),2,IF(AND(AK533&gt;'Company Market Shares'!$E$5,AK533&lt;'Company Market Shares'!$E$6),3,IF(AND(AK533&gt;'Company Market Shares'!$E$6,AK533&lt;'Company Market Shares'!$E$7),4,5))))</f>
        <v>1</v>
      </c>
      <c r="AM533">
        <f>VLOOKUP($U533,'Zone Coordinates'!$D$2:$G$2058,2)</f>
        <v>35.339554399999997</v>
      </c>
      <c r="AN533">
        <f t="shared" si="50"/>
        <v>0.61679158046764915</v>
      </c>
      <c r="AO533">
        <f>VLOOKUP($U533,'Zone Coordinates'!$D$2:$G$2058,3)</f>
        <v>137.09756680000001</v>
      </c>
      <c r="AP533">
        <f t="shared" si="51"/>
        <v>2.3928039371328662</v>
      </c>
      <c r="AQ533">
        <f>VLOOKUP($AB533,'Zone Coordinates'!$D$2:$G$2058,2)</f>
        <v>38.019637299999999</v>
      </c>
      <c r="AR533">
        <f t="shared" si="52"/>
        <v>0.66356785129904705</v>
      </c>
      <c r="AS533">
        <f>VLOOKUP($AB533,'Zone Coordinates'!$D$2:$G$2058,3)</f>
        <v>139.26688139999999</v>
      </c>
      <c r="AT533">
        <f t="shared" si="53"/>
        <v>2.4306656194144498</v>
      </c>
    </row>
    <row r="534" spans="1:46" x14ac:dyDescent="0.25">
      <c r="A534">
        <v>1</v>
      </c>
      <c r="B534">
        <v>23110</v>
      </c>
      <c r="C534">
        <v>1</v>
      </c>
      <c r="D534">
        <v>106</v>
      </c>
      <c r="E534" t="str">
        <f t="shared" si="48"/>
        <v>231101106</v>
      </c>
      <c r="F534">
        <v>23110</v>
      </c>
      <c r="G534">
        <v>1</v>
      </c>
      <c r="H534">
        <v>2</v>
      </c>
      <c r="I534">
        <v>1</v>
      </c>
      <c r="J534">
        <v>2</v>
      </c>
      <c r="K534">
        <v>32</v>
      </c>
      <c r="L534">
        <v>13</v>
      </c>
      <c r="M534">
        <v>427</v>
      </c>
      <c r="N534">
        <v>147</v>
      </c>
      <c r="O534">
        <v>6</v>
      </c>
      <c r="P534">
        <v>2562</v>
      </c>
      <c r="Q534">
        <v>4</v>
      </c>
      <c r="R534">
        <v>1</v>
      </c>
      <c r="S534">
        <v>20</v>
      </c>
      <c r="T534">
        <v>9</v>
      </c>
      <c r="U534">
        <v>20000</v>
      </c>
      <c r="V534">
        <v>5</v>
      </c>
      <c r="W534">
        <v>13</v>
      </c>
      <c r="X534">
        <v>4</v>
      </c>
      <c r="Y534">
        <v>1</v>
      </c>
      <c r="Z534">
        <v>1</v>
      </c>
      <c r="AA534">
        <v>3</v>
      </c>
      <c r="AB534">
        <v>23110</v>
      </c>
      <c r="AC534">
        <v>5</v>
      </c>
      <c r="AJ534" t="str">
        <f t="shared" si="49"/>
        <v>2311011067</v>
      </c>
      <c r="AK534">
        <v>0.98874431060880685</v>
      </c>
      <c r="AL534">
        <f>IF(AK534&lt;'Company Market Shares'!$E$4,1,IF(AND(AK534&gt;'Company Market Shares'!$E$4,AK534&lt;'Company Market Shares'!$E$5),2,IF(AND(AK534&gt;'Company Market Shares'!$E$5,AK534&lt;'Company Market Shares'!$E$6),3,IF(AND(AK534&gt;'Company Market Shares'!$E$6,AK534&lt;'Company Market Shares'!$E$7),4,5))))</f>
        <v>5</v>
      </c>
      <c r="AM534">
        <f>VLOOKUP($U534,'Zone Coordinates'!$D$2:$G$2058,2)</f>
        <v>36.835842</v>
      </c>
      <c r="AN534">
        <f t="shared" si="50"/>
        <v>0.64290672564441309</v>
      </c>
      <c r="AO534">
        <f>VLOOKUP($U534,'Zone Coordinates'!$D$2:$G$2058,3)</f>
        <v>138.31907219999999</v>
      </c>
      <c r="AP534">
        <f t="shared" si="51"/>
        <v>2.4141232281937564</v>
      </c>
      <c r="AQ534">
        <f>VLOOKUP($AB534,'Zone Coordinates'!$D$2:$G$2058,2)</f>
        <v>35.168336500000002</v>
      </c>
      <c r="AR534">
        <f t="shared" si="52"/>
        <v>0.61380326437429877</v>
      </c>
      <c r="AS534">
        <f>VLOOKUP($AB534,'Zone Coordinates'!$D$2:$G$2058,3)</f>
        <v>136.89852490000001</v>
      </c>
      <c r="AT534">
        <f t="shared" si="53"/>
        <v>2.389330000628441</v>
      </c>
    </row>
    <row r="535" spans="1:46" x14ac:dyDescent="0.25">
      <c r="A535">
        <v>1</v>
      </c>
      <c r="B535">
        <v>21201</v>
      </c>
      <c r="C535">
        <v>1</v>
      </c>
      <c r="D535">
        <v>28</v>
      </c>
      <c r="E535" t="str">
        <f t="shared" si="48"/>
        <v>21201128</v>
      </c>
      <c r="F535">
        <v>21201</v>
      </c>
      <c r="G535">
        <v>1</v>
      </c>
      <c r="H535">
        <v>2</v>
      </c>
      <c r="I535">
        <v>1</v>
      </c>
      <c r="J535">
        <v>1</v>
      </c>
      <c r="K535">
        <v>6</v>
      </c>
      <c r="L535">
        <v>2</v>
      </c>
      <c r="M535">
        <v>450</v>
      </c>
      <c r="N535">
        <v>154</v>
      </c>
      <c r="O535">
        <v>7</v>
      </c>
      <c r="P535">
        <v>3150</v>
      </c>
      <c r="Q535">
        <v>3</v>
      </c>
      <c r="R535">
        <v>1</v>
      </c>
      <c r="S535">
        <v>14</v>
      </c>
      <c r="T535">
        <v>4</v>
      </c>
      <c r="U535">
        <v>21201</v>
      </c>
      <c r="V535">
        <v>2</v>
      </c>
      <c r="AB535">
        <v>21218</v>
      </c>
      <c r="AC535">
        <v>2</v>
      </c>
      <c r="AD535">
        <v>8</v>
      </c>
      <c r="AE535">
        <v>15</v>
      </c>
      <c r="AF535">
        <v>23</v>
      </c>
      <c r="AG535">
        <v>4</v>
      </c>
      <c r="AH535">
        <v>14</v>
      </c>
      <c r="AI535">
        <v>4</v>
      </c>
      <c r="AJ535" t="str">
        <f t="shared" si="49"/>
        <v>212011287</v>
      </c>
      <c r="AK535">
        <v>0.10437076878759022</v>
      </c>
      <c r="AL535">
        <f>IF(AK535&lt;'Company Market Shares'!$E$4,1,IF(AND(AK535&gt;'Company Market Shares'!$E$4,AK535&lt;'Company Market Shares'!$E$5),2,IF(AND(AK535&gt;'Company Market Shares'!$E$5,AK535&lt;'Company Market Shares'!$E$6),3,IF(AND(AK535&gt;'Company Market Shares'!$E$6,AK535&lt;'Company Market Shares'!$E$7),4,5))))</f>
        <v>1</v>
      </c>
      <c r="AM535">
        <f>VLOOKUP($U535,'Zone Coordinates'!$D$2:$G$2058,2)</f>
        <v>35.543131000000002</v>
      </c>
      <c r="AN535">
        <f t="shared" si="50"/>
        <v>0.62034466241766473</v>
      </c>
      <c r="AO535">
        <f>VLOOKUP($U535,'Zone Coordinates'!$D$2:$G$2058,3)</f>
        <v>136.8861857</v>
      </c>
      <c r="AP535">
        <f t="shared" si="51"/>
        <v>2.3891146409613788</v>
      </c>
      <c r="AQ535">
        <f>VLOOKUP($AB535,'Zone Coordinates'!$D$2:$G$2058,2)</f>
        <v>35.8072315</v>
      </c>
      <c r="AR535">
        <f t="shared" si="52"/>
        <v>0.62495408569882793</v>
      </c>
      <c r="AS535">
        <f>VLOOKUP($AB535,'Zone Coordinates'!$D$2:$G$2058,3)</f>
        <v>136.69880900000001</v>
      </c>
      <c r="AT535">
        <f t="shared" si="53"/>
        <v>2.3858443006048571</v>
      </c>
    </row>
    <row r="536" spans="1:46" x14ac:dyDescent="0.25">
      <c r="A536">
        <v>1</v>
      </c>
      <c r="B536">
        <v>21201</v>
      </c>
      <c r="C536">
        <v>1</v>
      </c>
      <c r="D536">
        <v>28</v>
      </c>
      <c r="E536" t="str">
        <f t="shared" si="48"/>
        <v>21201128</v>
      </c>
      <c r="F536">
        <v>21201</v>
      </c>
      <c r="G536">
        <v>1</v>
      </c>
      <c r="H536">
        <v>2</v>
      </c>
      <c r="I536">
        <v>1</v>
      </c>
      <c r="J536">
        <v>3</v>
      </c>
      <c r="K536">
        <v>5</v>
      </c>
      <c r="L536">
        <v>2</v>
      </c>
      <c r="M536">
        <v>450</v>
      </c>
      <c r="Q536">
        <v>3</v>
      </c>
      <c r="R536">
        <v>1</v>
      </c>
      <c r="S536">
        <v>14</v>
      </c>
      <c r="T536">
        <v>4</v>
      </c>
      <c r="U536">
        <v>21201</v>
      </c>
      <c r="V536">
        <v>2</v>
      </c>
      <c r="W536">
        <v>1</v>
      </c>
      <c r="X536">
        <v>15</v>
      </c>
      <c r="Y536">
        <v>18</v>
      </c>
      <c r="Z536">
        <v>3</v>
      </c>
      <c r="AA536">
        <v>4</v>
      </c>
      <c r="AB536">
        <v>21218</v>
      </c>
      <c r="AC536">
        <v>2</v>
      </c>
      <c r="AE536">
        <v>8</v>
      </c>
      <c r="AF536">
        <v>23</v>
      </c>
      <c r="AG536">
        <v>4</v>
      </c>
      <c r="AH536">
        <v>14</v>
      </c>
      <c r="AI536">
        <v>4</v>
      </c>
      <c r="AJ536" t="str">
        <f t="shared" si="49"/>
        <v>212011287</v>
      </c>
      <c r="AK536">
        <v>0.31264357869070725</v>
      </c>
      <c r="AL536">
        <f>IF(AK536&lt;'Company Market Shares'!$E$4,1,IF(AND(AK536&gt;'Company Market Shares'!$E$4,AK536&lt;'Company Market Shares'!$E$5),2,IF(AND(AK536&gt;'Company Market Shares'!$E$5,AK536&lt;'Company Market Shares'!$E$6),3,IF(AND(AK536&gt;'Company Market Shares'!$E$6,AK536&lt;'Company Market Shares'!$E$7),4,5))))</f>
        <v>1</v>
      </c>
      <c r="AM536">
        <f>VLOOKUP($U536,'Zone Coordinates'!$D$2:$G$2058,2)</f>
        <v>35.543131000000002</v>
      </c>
      <c r="AN536">
        <f t="shared" si="50"/>
        <v>0.62034466241766473</v>
      </c>
      <c r="AO536">
        <f>VLOOKUP($U536,'Zone Coordinates'!$D$2:$G$2058,3)</f>
        <v>136.8861857</v>
      </c>
      <c r="AP536">
        <f t="shared" si="51"/>
        <v>2.3891146409613788</v>
      </c>
      <c r="AQ536">
        <f>VLOOKUP($AB536,'Zone Coordinates'!$D$2:$G$2058,2)</f>
        <v>35.8072315</v>
      </c>
      <c r="AR536">
        <f t="shared" si="52"/>
        <v>0.62495408569882793</v>
      </c>
      <c r="AS536">
        <f>VLOOKUP($AB536,'Zone Coordinates'!$D$2:$G$2058,3)</f>
        <v>136.69880900000001</v>
      </c>
      <c r="AT536">
        <f t="shared" si="53"/>
        <v>2.3858443006048571</v>
      </c>
    </row>
    <row r="537" spans="1:46" x14ac:dyDescent="0.25">
      <c r="A537">
        <v>1</v>
      </c>
      <c r="B537">
        <v>23208</v>
      </c>
      <c r="C537">
        <v>1</v>
      </c>
      <c r="D537">
        <v>13</v>
      </c>
      <c r="E537" t="str">
        <f t="shared" si="48"/>
        <v>23208113</v>
      </c>
      <c r="F537">
        <v>23208</v>
      </c>
      <c r="G537">
        <v>1</v>
      </c>
      <c r="H537">
        <v>2</v>
      </c>
      <c r="I537">
        <v>1</v>
      </c>
      <c r="J537">
        <v>1</v>
      </c>
      <c r="K537">
        <v>6</v>
      </c>
      <c r="L537">
        <v>1</v>
      </c>
      <c r="M537">
        <v>450</v>
      </c>
      <c r="N537">
        <v>161</v>
      </c>
      <c r="O537">
        <v>7</v>
      </c>
      <c r="P537">
        <v>3150</v>
      </c>
      <c r="Q537">
        <v>4</v>
      </c>
      <c r="R537">
        <v>1</v>
      </c>
      <c r="S537">
        <v>8</v>
      </c>
      <c r="T537">
        <v>7</v>
      </c>
      <c r="U537">
        <v>23208</v>
      </c>
      <c r="V537">
        <v>5</v>
      </c>
      <c r="AB537">
        <v>1204</v>
      </c>
      <c r="AC537">
        <v>5</v>
      </c>
      <c r="AD537">
        <v>1</v>
      </c>
      <c r="AE537">
        <v>11</v>
      </c>
      <c r="AF537">
        <v>8</v>
      </c>
      <c r="AG537">
        <v>2</v>
      </c>
      <c r="AI537">
        <v>2</v>
      </c>
      <c r="AJ537" t="str">
        <f t="shared" si="49"/>
        <v>232081137</v>
      </c>
      <c r="AK537">
        <v>0.15662742064038238</v>
      </c>
      <c r="AL537">
        <f>IF(AK537&lt;'Company Market Shares'!$E$4,1,IF(AND(AK537&gt;'Company Market Shares'!$E$4,AK537&lt;'Company Market Shares'!$E$5),2,IF(AND(AK537&gt;'Company Market Shares'!$E$5,AK537&lt;'Company Market Shares'!$E$6),3,IF(AND(AK537&gt;'Company Market Shares'!$E$6,AK537&lt;'Company Market Shares'!$E$7),4,5))))</f>
        <v>1</v>
      </c>
      <c r="AM537">
        <f>VLOOKUP($U537,'Zone Coordinates'!$D$2:$G$2058,2)</f>
        <v>35.199998000000001</v>
      </c>
      <c r="AN537">
        <f t="shared" si="50"/>
        <v>0.61435586179541901</v>
      </c>
      <c r="AO537">
        <f>VLOOKUP($U537,'Zone Coordinates'!$D$2:$G$2058,3)</f>
        <v>136.78688629999999</v>
      </c>
      <c r="AP537">
        <f t="shared" si="51"/>
        <v>2.3873815394861237</v>
      </c>
      <c r="AQ537">
        <f>VLOOKUP($AB537,'Zone Coordinates'!$D$2:$G$2058,2)</f>
        <v>43.7788799</v>
      </c>
      <c r="AR537">
        <f t="shared" si="52"/>
        <v>0.76408559709016588</v>
      </c>
      <c r="AS537">
        <f>VLOOKUP($AB537,'Zone Coordinates'!$D$2:$G$2058,3)</f>
        <v>142.41047789999999</v>
      </c>
      <c r="AT537">
        <f t="shared" si="53"/>
        <v>2.4855317286936196</v>
      </c>
    </row>
    <row r="538" spans="1:46" x14ac:dyDescent="0.25">
      <c r="A538">
        <v>1</v>
      </c>
      <c r="B538">
        <v>23215</v>
      </c>
      <c r="C538">
        <v>1</v>
      </c>
      <c r="D538">
        <v>1</v>
      </c>
      <c r="E538" t="str">
        <f t="shared" si="48"/>
        <v>2321511</v>
      </c>
      <c r="F538">
        <v>23215</v>
      </c>
      <c r="G538">
        <v>1</v>
      </c>
      <c r="H538">
        <v>2</v>
      </c>
      <c r="I538">
        <v>1</v>
      </c>
      <c r="J538">
        <v>1</v>
      </c>
      <c r="K538">
        <v>15</v>
      </c>
      <c r="L538">
        <v>14</v>
      </c>
      <c r="M538">
        <v>450</v>
      </c>
      <c r="N538">
        <v>161</v>
      </c>
      <c r="O538">
        <v>7</v>
      </c>
      <c r="P538">
        <v>3150</v>
      </c>
      <c r="Q538">
        <v>4</v>
      </c>
      <c r="R538">
        <v>1</v>
      </c>
      <c r="S538">
        <v>14</v>
      </c>
      <c r="T538">
        <v>4</v>
      </c>
      <c r="U538">
        <v>23215</v>
      </c>
      <c r="V538">
        <v>4</v>
      </c>
      <c r="AB538">
        <v>21203</v>
      </c>
      <c r="AC538">
        <v>4</v>
      </c>
      <c r="AD538">
        <v>2</v>
      </c>
      <c r="AE538">
        <v>8</v>
      </c>
      <c r="AF538">
        <v>16</v>
      </c>
      <c r="AG538">
        <v>3</v>
      </c>
      <c r="AI538">
        <v>2</v>
      </c>
      <c r="AJ538" t="str">
        <f t="shared" si="49"/>
        <v>23215117</v>
      </c>
      <c r="AK538">
        <v>0.84680528106590958</v>
      </c>
      <c r="AL538">
        <f>IF(AK538&lt;'Company Market Shares'!$E$4,1,IF(AND(AK538&gt;'Company Market Shares'!$E$4,AK538&lt;'Company Market Shares'!$E$5),2,IF(AND(AK538&gt;'Company Market Shares'!$E$5,AK538&lt;'Company Market Shares'!$E$6),3,IF(AND(AK538&gt;'Company Market Shares'!$E$6,AK538&lt;'Company Market Shares'!$E$7),4,5))))</f>
        <v>3</v>
      </c>
      <c r="AM538">
        <f>VLOOKUP($U538,'Zone Coordinates'!$D$2:$G$2058,2)</f>
        <v>35.424821999999999</v>
      </c>
      <c r="AN538">
        <f t="shared" si="50"/>
        <v>0.61827978083292268</v>
      </c>
      <c r="AO538">
        <f>VLOOKUP($U538,'Zone Coordinates'!$D$2:$G$2058,3)</f>
        <v>137.04999190000001</v>
      </c>
      <c r="AP538">
        <f t="shared" si="51"/>
        <v>2.3919735984865595</v>
      </c>
      <c r="AQ538">
        <f>VLOOKUP($AB538,'Zone Coordinates'!$D$2:$G$2058,2)</f>
        <v>36.3930516</v>
      </c>
      <c r="AR538">
        <f t="shared" si="52"/>
        <v>0.63517857526819033</v>
      </c>
      <c r="AS538">
        <f>VLOOKUP($AB538,'Zone Coordinates'!$D$2:$G$2058,3)</f>
        <v>137.65293940000001</v>
      </c>
      <c r="AT538">
        <f t="shared" si="53"/>
        <v>2.4024970175782276</v>
      </c>
    </row>
    <row r="539" spans="1:46" x14ac:dyDescent="0.25">
      <c r="A539">
        <v>1</v>
      </c>
      <c r="B539">
        <v>23110</v>
      </c>
      <c r="C539">
        <v>1</v>
      </c>
      <c r="D539">
        <v>106</v>
      </c>
      <c r="E539" t="str">
        <f t="shared" si="48"/>
        <v>231101106</v>
      </c>
      <c r="F539">
        <v>23110</v>
      </c>
      <c r="G539">
        <v>1</v>
      </c>
      <c r="H539">
        <v>2</v>
      </c>
      <c r="I539">
        <v>1</v>
      </c>
      <c r="J539">
        <v>2</v>
      </c>
      <c r="K539">
        <v>32</v>
      </c>
      <c r="L539">
        <v>20</v>
      </c>
      <c r="M539">
        <v>478</v>
      </c>
      <c r="N539">
        <v>147</v>
      </c>
      <c r="O539">
        <v>6</v>
      </c>
      <c r="P539">
        <v>2868</v>
      </c>
      <c r="Q539">
        <v>4</v>
      </c>
      <c r="R539">
        <v>1</v>
      </c>
      <c r="S539">
        <v>20</v>
      </c>
      <c r="T539">
        <v>9</v>
      </c>
      <c r="U539">
        <v>26000</v>
      </c>
      <c r="V539">
        <v>6</v>
      </c>
      <c r="W539">
        <v>1</v>
      </c>
      <c r="X539">
        <v>4</v>
      </c>
      <c r="Y539">
        <v>1</v>
      </c>
      <c r="Z539">
        <v>1</v>
      </c>
      <c r="AA539">
        <v>3</v>
      </c>
      <c r="AB539">
        <v>23110</v>
      </c>
      <c r="AC539">
        <v>6</v>
      </c>
      <c r="AJ539" t="str">
        <f t="shared" si="49"/>
        <v>2311011067</v>
      </c>
      <c r="AK539">
        <v>0.36972520447251533</v>
      </c>
      <c r="AL539">
        <f>IF(AK539&lt;'Company Market Shares'!$E$4,1,IF(AND(AK539&gt;'Company Market Shares'!$E$4,AK539&lt;'Company Market Shares'!$E$5),2,IF(AND(AK539&gt;'Company Market Shares'!$E$5,AK539&lt;'Company Market Shares'!$E$6),3,IF(AND(AK539&gt;'Company Market Shares'!$E$6,AK539&lt;'Company Market Shares'!$E$7),4,5))))</f>
        <v>1</v>
      </c>
      <c r="AM539">
        <f>VLOOKUP($U539,'Zone Coordinates'!$D$2:$G$2058,2)</f>
        <v>35.3211923</v>
      </c>
      <c r="AN539">
        <f t="shared" si="50"/>
        <v>0.61647110136506877</v>
      </c>
      <c r="AO539">
        <f>VLOOKUP($U539,'Zone Coordinates'!$D$2:$G$2058,3)</f>
        <v>135.87877889999999</v>
      </c>
      <c r="AP539">
        <f t="shared" si="51"/>
        <v>2.3715320753943985</v>
      </c>
      <c r="AQ539">
        <f>VLOOKUP($AB539,'Zone Coordinates'!$D$2:$G$2058,2)</f>
        <v>35.168336500000002</v>
      </c>
      <c r="AR539">
        <f t="shared" si="52"/>
        <v>0.61380326437429877</v>
      </c>
      <c r="AS539">
        <f>VLOOKUP($AB539,'Zone Coordinates'!$D$2:$G$2058,3)</f>
        <v>136.89852490000001</v>
      </c>
      <c r="AT539">
        <f t="shared" si="53"/>
        <v>2.389330000628441</v>
      </c>
    </row>
    <row r="540" spans="1:46" x14ac:dyDescent="0.25">
      <c r="A540">
        <v>1</v>
      </c>
      <c r="B540">
        <v>23110</v>
      </c>
      <c r="C540">
        <v>1</v>
      </c>
      <c r="D540">
        <v>106</v>
      </c>
      <c r="E540" t="str">
        <f t="shared" si="48"/>
        <v>231101106</v>
      </c>
      <c r="F540">
        <v>23110</v>
      </c>
      <c r="G540">
        <v>1</v>
      </c>
      <c r="H540">
        <v>2</v>
      </c>
      <c r="I540">
        <v>1</v>
      </c>
      <c r="J540">
        <v>2</v>
      </c>
      <c r="K540">
        <v>32</v>
      </c>
      <c r="L540">
        <v>9</v>
      </c>
      <c r="M540">
        <v>483</v>
      </c>
      <c r="N540">
        <v>147</v>
      </c>
      <c r="O540">
        <v>6</v>
      </c>
      <c r="P540">
        <v>2898</v>
      </c>
      <c r="Q540">
        <v>4</v>
      </c>
      <c r="R540">
        <v>1</v>
      </c>
      <c r="S540">
        <v>20</v>
      </c>
      <c r="T540">
        <v>9</v>
      </c>
      <c r="U540">
        <v>12000</v>
      </c>
      <c r="V540">
        <v>5</v>
      </c>
      <c r="W540">
        <v>14</v>
      </c>
      <c r="X540">
        <v>4</v>
      </c>
      <c r="Y540">
        <v>1</v>
      </c>
      <c r="Z540">
        <v>1</v>
      </c>
      <c r="AA540">
        <v>3</v>
      </c>
      <c r="AB540">
        <v>23110</v>
      </c>
      <c r="AC540">
        <v>5</v>
      </c>
      <c r="AJ540" t="str">
        <f t="shared" si="49"/>
        <v>2311011067</v>
      </c>
      <c r="AK540">
        <v>0.46695896967242656</v>
      </c>
      <c r="AL540">
        <f>IF(AK540&lt;'Company Market Shares'!$E$4,1,IF(AND(AK540&gt;'Company Market Shares'!$E$4,AK540&lt;'Company Market Shares'!$E$5),2,IF(AND(AK540&gt;'Company Market Shares'!$E$5,AK540&lt;'Company Market Shares'!$E$6),3,IF(AND(AK540&gt;'Company Market Shares'!$E$6,AK540&lt;'Company Market Shares'!$E$7),4,5))))</f>
        <v>2</v>
      </c>
      <c r="AM540">
        <f>VLOOKUP($U540,'Zone Coordinates'!$D$2:$G$2058,2)</f>
        <v>35.714840100000004</v>
      </c>
      <c r="AN540">
        <f t="shared" si="50"/>
        <v>0.62334155156830084</v>
      </c>
      <c r="AO540">
        <f>VLOOKUP($U540,'Zone Coordinates'!$D$2:$G$2058,3)</f>
        <v>140.30330459999999</v>
      </c>
      <c r="AP540">
        <f t="shared" si="51"/>
        <v>2.4487546166985057</v>
      </c>
      <c r="AQ540">
        <f>VLOOKUP($AB540,'Zone Coordinates'!$D$2:$G$2058,2)</f>
        <v>35.168336500000002</v>
      </c>
      <c r="AR540">
        <f t="shared" si="52"/>
        <v>0.61380326437429877</v>
      </c>
      <c r="AS540">
        <f>VLOOKUP($AB540,'Zone Coordinates'!$D$2:$G$2058,3)</f>
        <v>136.89852490000001</v>
      </c>
      <c r="AT540">
        <f t="shared" si="53"/>
        <v>2.389330000628441</v>
      </c>
    </row>
    <row r="541" spans="1:46" x14ac:dyDescent="0.25">
      <c r="A541">
        <v>1</v>
      </c>
      <c r="B541">
        <v>21201</v>
      </c>
      <c r="C541">
        <v>1</v>
      </c>
      <c r="D541">
        <v>28</v>
      </c>
      <c r="E541" t="str">
        <f t="shared" si="48"/>
        <v>21201128</v>
      </c>
      <c r="F541">
        <v>21201</v>
      </c>
      <c r="G541">
        <v>1</v>
      </c>
      <c r="H541">
        <v>2</v>
      </c>
      <c r="I541">
        <v>1</v>
      </c>
      <c r="J541">
        <v>1</v>
      </c>
      <c r="K541">
        <v>6</v>
      </c>
      <c r="L541">
        <v>3</v>
      </c>
      <c r="M541">
        <v>500</v>
      </c>
      <c r="N541">
        <v>154</v>
      </c>
      <c r="O541">
        <v>7</v>
      </c>
      <c r="P541">
        <v>3500</v>
      </c>
      <c r="Q541">
        <v>3</v>
      </c>
      <c r="R541">
        <v>1</v>
      </c>
      <c r="S541">
        <v>14</v>
      </c>
      <c r="T541">
        <v>4</v>
      </c>
      <c r="U541">
        <v>21201</v>
      </c>
      <c r="V541">
        <v>2</v>
      </c>
      <c r="AB541">
        <v>21205</v>
      </c>
      <c r="AC541">
        <v>2</v>
      </c>
      <c r="AD541">
        <v>8</v>
      </c>
      <c r="AE541">
        <v>15</v>
      </c>
      <c r="AF541">
        <v>23</v>
      </c>
      <c r="AG541">
        <v>4</v>
      </c>
      <c r="AH541">
        <v>8</v>
      </c>
      <c r="AI541">
        <v>4</v>
      </c>
      <c r="AJ541" t="str">
        <f t="shared" si="49"/>
        <v>212011287</v>
      </c>
      <c r="AK541">
        <v>0.10740855870844901</v>
      </c>
      <c r="AL541">
        <f>IF(AK541&lt;'Company Market Shares'!$E$4,1,IF(AND(AK541&gt;'Company Market Shares'!$E$4,AK541&lt;'Company Market Shares'!$E$5),2,IF(AND(AK541&gt;'Company Market Shares'!$E$5,AK541&lt;'Company Market Shares'!$E$6),3,IF(AND(AK541&gt;'Company Market Shares'!$E$6,AK541&lt;'Company Market Shares'!$E$7),4,5))))</f>
        <v>1</v>
      </c>
      <c r="AM541">
        <f>VLOOKUP($U541,'Zone Coordinates'!$D$2:$G$2058,2)</f>
        <v>35.543131000000002</v>
      </c>
      <c r="AN541">
        <f t="shared" si="50"/>
        <v>0.62034466241766473</v>
      </c>
      <c r="AO541">
        <f>VLOOKUP($U541,'Zone Coordinates'!$D$2:$G$2058,3)</f>
        <v>136.8861857</v>
      </c>
      <c r="AP541">
        <f t="shared" si="51"/>
        <v>2.3891146409613788</v>
      </c>
      <c r="AQ541">
        <f>VLOOKUP($AB541,'Zone Coordinates'!$D$2:$G$2058,2)</f>
        <v>35.810560899999999</v>
      </c>
      <c r="AR541">
        <f t="shared" si="52"/>
        <v>0.62501219469094382</v>
      </c>
      <c r="AS541">
        <f>VLOOKUP($AB541,'Zone Coordinates'!$D$2:$G$2058,3)</f>
        <v>137.1015558</v>
      </c>
      <c r="AT541">
        <f t="shared" si="53"/>
        <v>2.3928735583167287</v>
      </c>
    </row>
    <row r="542" spans="1:46" x14ac:dyDescent="0.25">
      <c r="A542">
        <v>1</v>
      </c>
      <c r="B542">
        <v>21201</v>
      </c>
      <c r="C542">
        <v>1</v>
      </c>
      <c r="D542">
        <v>28</v>
      </c>
      <c r="E542" t="str">
        <f t="shared" si="48"/>
        <v>21201128</v>
      </c>
      <c r="F542">
        <v>21201</v>
      </c>
      <c r="G542">
        <v>1</v>
      </c>
      <c r="H542">
        <v>2</v>
      </c>
      <c r="I542">
        <v>1</v>
      </c>
      <c r="J542">
        <v>3</v>
      </c>
      <c r="K542">
        <v>5</v>
      </c>
      <c r="L542">
        <v>3</v>
      </c>
      <c r="M542">
        <v>500</v>
      </c>
      <c r="Q542">
        <v>3</v>
      </c>
      <c r="R542">
        <v>1</v>
      </c>
      <c r="S542">
        <v>14</v>
      </c>
      <c r="T542">
        <v>4</v>
      </c>
      <c r="U542">
        <v>21201</v>
      </c>
      <c r="V542">
        <v>2</v>
      </c>
      <c r="W542">
        <v>1</v>
      </c>
      <c r="X542">
        <v>15</v>
      </c>
      <c r="Y542">
        <v>18</v>
      </c>
      <c r="Z542">
        <v>3</v>
      </c>
      <c r="AA542">
        <v>4</v>
      </c>
      <c r="AB542">
        <v>21205</v>
      </c>
      <c r="AC542">
        <v>2</v>
      </c>
      <c r="AF542">
        <v>23</v>
      </c>
      <c r="AG542">
        <v>4</v>
      </c>
      <c r="AH542">
        <v>8</v>
      </c>
      <c r="AI542">
        <v>4</v>
      </c>
      <c r="AJ542" t="str">
        <f t="shared" si="49"/>
        <v>212011287</v>
      </c>
      <c r="AK542">
        <v>0.80473498175741165</v>
      </c>
      <c r="AL542">
        <f>IF(AK542&lt;'Company Market Shares'!$E$4,1,IF(AND(AK542&gt;'Company Market Shares'!$E$4,AK542&lt;'Company Market Shares'!$E$5),2,IF(AND(AK542&gt;'Company Market Shares'!$E$5,AK542&lt;'Company Market Shares'!$E$6),3,IF(AND(AK542&gt;'Company Market Shares'!$E$6,AK542&lt;'Company Market Shares'!$E$7),4,5))))</f>
        <v>3</v>
      </c>
      <c r="AM542">
        <f>VLOOKUP($U542,'Zone Coordinates'!$D$2:$G$2058,2)</f>
        <v>35.543131000000002</v>
      </c>
      <c r="AN542">
        <f t="shared" si="50"/>
        <v>0.62034466241766473</v>
      </c>
      <c r="AO542">
        <f>VLOOKUP($U542,'Zone Coordinates'!$D$2:$G$2058,3)</f>
        <v>136.8861857</v>
      </c>
      <c r="AP542">
        <f t="shared" si="51"/>
        <v>2.3891146409613788</v>
      </c>
      <c r="AQ542">
        <f>VLOOKUP($AB542,'Zone Coordinates'!$D$2:$G$2058,2)</f>
        <v>35.810560899999999</v>
      </c>
      <c r="AR542">
        <f t="shared" si="52"/>
        <v>0.62501219469094382</v>
      </c>
      <c r="AS542">
        <f>VLOOKUP($AB542,'Zone Coordinates'!$D$2:$G$2058,3)</f>
        <v>137.1015558</v>
      </c>
      <c r="AT542">
        <f t="shared" si="53"/>
        <v>2.3928735583167287</v>
      </c>
    </row>
    <row r="543" spans="1:46" x14ac:dyDescent="0.25">
      <c r="A543">
        <v>1</v>
      </c>
      <c r="B543">
        <v>21211</v>
      </c>
      <c r="C543">
        <v>1</v>
      </c>
      <c r="D543">
        <v>31</v>
      </c>
      <c r="E543" t="str">
        <f t="shared" si="48"/>
        <v>21211131</v>
      </c>
      <c r="F543">
        <v>21211</v>
      </c>
      <c r="G543">
        <v>1</v>
      </c>
      <c r="H543">
        <v>3</v>
      </c>
      <c r="I543">
        <v>1</v>
      </c>
      <c r="J543">
        <v>2</v>
      </c>
      <c r="K543">
        <v>25</v>
      </c>
      <c r="L543">
        <v>24</v>
      </c>
      <c r="M543">
        <v>500</v>
      </c>
      <c r="N543">
        <v>217</v>
      </c>
      <c r="O543">
        <v>9</v>
      </c>
      <c r="P543">
        <v>4500</v>
      </c>
      <c r="Q543">
        <v>4</v>
      </c>
      <c r="R543">
        <v>1</v>
      </c>
      <c r="S543">
        <v>20</v>
      </c>
      <c r="T543">
        <v>9</v>
      </c>
      <c r="U543">
        <v>12212</v>
      </c>
      <c r="V543">
        <v>5</v>
      </c>
      <c r="W543">
        <v>3</v>
      </c>
      <c r="X543">
        <v>15</v>
      </c>
      <c r="Y543">
        <v>16</v>
      </c>
      <c r="Z543">
        <v>3</v>
      </c>
      <c r="AA543">
        <v>3</v>
      </c>
      <c r="AB543">
        <v>21211</v>
      </c>
      <c r="AC543">
        <v>5</v>
      </c>
      <c r="AJ543" t="str">
        <f t="shared" si="49"/>
        <v>212111317</v>
      </c>
      <c r="AK543">
        <v>0.10498606006256117</v>
      </c>
      <c r="AL543">
        <f>IF(AK543&lt;'Company Market Shares'!$E$4,1,IF(AND(AK543&gt;'Company Market Shares'!$E$4,AK543&lt;'Company Market Shares'!$E$5),2,IF(AND(AK543&gt;'Company Market Shares'!$E$5,AK543&lt;'Company Market Shares'!$E$6),3,IF(AND(AK543&gt;'Company Market Shares'!$E$6,AK543&lt;'Company Market Shares'!$E$7),4,5))))</f>
        <v>1</v>
      </c>
      <c r="AM543">
        <f>VLOOKUP($U543,'Zone Coordinates'!$D$2:$G$2058,2)</f>
        <v>35.763007799999997</v>
      </c>
      <c r="AN543">
        <f t="shared" si="50"/>
        <v>0.62418223652641369</v>
      </c>
      <c r="AO543">
        <f>VLOOKUP($U543,'Zone Coordinates'!$D$2:$G$2058,3)</f>
        <v>140.30102249999999</v>
      </c>
      <c r="AP543">
        <f t="shared" si="51"/>
        <v>2.4487147865396457</v>
      </c>
      <c r="AQ543">
        <f>VLOOKUP($AB543,'Zone Coordinates'!$D$2:$G$2058,2)</f>
        <v>35.553743400000002</v>
      </c>
      <c r="AR543">
        <f t="shared" si="52"/>
        <v>0.62052988373920337</v>
      </c>
      <c r="AS543">
        <f>VLOOKUP($AB543,'Zone Coordinates'!$D$2:$G$2058,3)</f>
        <v>137.08665590000001</v>
      </c>
      <c r="AT543">
        <f t="shared" si="53"/>
        <v>2.3926135060035105</v>
      </c>
    </row>
    <row r="544" spans="1:46" x14ac:dyDescent="0.25">
      <c r="A544">
        <v>1</v>
      </c>
      <c r="B544">
        <v>21404</v>
      </c>
      <c r="C544">
        <v>2</v>
      </c>
      <c r="D544">
        <v>3002</v>
      </c>
      <c r="E544" t="str">
        <f t="shared" si="48"/>
        <v>2140423002</v>
      </c>
      <c r="F544">
        <v>21404</v>
      </c>
      <c r="G544">
        <v>2</v>
      </c>
      <c r="H544">
        <v>3</v>
      </c>
      <c r="I544">
        <v>3</v>
      </c>
      <c r="J544">
        <v>2</v>
      </c>
      <c r="K544">
        <v>9</v>
      </c>
      <c r="L544">
        <v>9</v>
      </c>
      <c r="M544">
        <v>500</v>
      </c>
      <c r="N544">
        <v>218</v>
      </c>
      <c r="O544">
        <v>14</v>
      </c>
      <c r="P544">
        <v>7500</v>
      </c>
      <c r="Q544">
        <v>4</v>
      </c>
      <c r="R544">
        <v>1</v>
      </c>
      <c r="S544">
        <v>1</v>
      </c>
      <c r="T544">
        <v>1</v>
      </c>
      <c r="U544">
        <v>23220</v>
      </c>
      <c r="V544">
        <v>4</v>
      </c>
      <c r="W544">
        <v>1</v>
      </c>
      <c r="AA544">
        <v>1</v>
      </c>
      <c r="AB544">
        <v>21404</v>
      </c>
      <c r="AC544">
        <v>4</v>
      </c>
      <c r="AJ544" t="str">
        <f t="shared" si="49"/>
        <v>21404230027</v>
      </c>
      <c r="AK544">
        <v>0.20063874593427988</v>
      </c>
      <c r="AL544">
        <f>IF(AK544&lt;'Company Market Shares'!$E$4,1,IF(AND(AK544&gt;'Company Market Shares'!$E$4,AK544&lt;'Company Market Shares'!$E$5),2,IF(AND(AK544&gt;'Company Market Shares'!$E$5,AK544&lt;'Company Market Shares'!$E$6),3,IF(AND(AK544&gt;'Company Market Shares'!$E$6,AK544&lt;'Company Market Shares'!$E$7),4,5))))</f>
        <v>1</v>
      </c>
      <c r="AM544">
        <f>VLOOKUP($U544,'Zone Coordinates'!$D$2:$G$2058,2)</f>
        <v>35.276843399999997</v>
      </c>
      <c r="AN544">
        <f t="shared" si="50"/>
        <v>0.61569706704043092</v>
      </c>
      <c r="AO544">
        <f>VLOOKUP($U544,'Zone Coordinates'!$D$2:$G$2058,3)</f>
        <v>136.83898099999999</v>
      </c>
      <c r="AP544">
        <f t="shared" si="51"/>
        <v>2.3882907635239627</v>
      </c>
      <c r="AQ544">
        <f>VLOOKUP($AB544,'Zone Coordinates'!$D$2:$G$2058,2)</f>
        <v>35.472741800000001</v>
      </c>
      <c r="AR544">
        <f t="shared" si="52"/>
        <v>0.61911613911981989</v>
      </c>
      <c r="AS544">
        <f>VLOOKUP($AB544,'Zone Coordinates'!$D$2:$G$2058,3)</f>
        <v>136.59871630000001</v>
      </c>
      <c r="AT544">
        <f t="shared" si="53"/>
        <v>2.3840973534326464</v>
      </c>
    </row>
    <row r="545" spans="1:46" x14ac:dyDescent="0.25">
      <c r="A545">
        <v>1</v>
      </c>
      <c r="B545">
        <v>23103</v>
      </c>
      <c r="C545">
        <v>1</v>
      </c>
      <c r="D545">
        <v>29</v>
      </c>
      <c r="E545" t="str">
        <f t="shared" si="48"/>
        <v>23103129</v>
      </c>
      <c r="F545">
        <v>23104</v>
      </c>
      <c r="G545">
        <v>1</v>
      </c>
      <c r="H545">
        <v>2</v>
      </c>
      <c r="I545">
        <v>1</v>
      </c>
      <c r="J545">
        <v>2</v>
      </c>
      <c r="K545">
        <v>6</v>
      </c>
      <c r="L545">
        <v>6</v>
      </c>
      <c r="M545">
        <v>500</v>
      </c>
      <c r="N545">
        <v>147</v>
      </c>
      <c r="O545">
        <v>6</v>
      </c>
      <c r="P545">
        <v>3000</v>
      </c>
      <c r="Q545">
        <v>4</v>
      </c>
      <c r="R545">
        <v>1</v>
      </c>
      <c r="S545">
        <v>7</v>
      </c>
      <c r="T545">
        <v>7</v>
      </c>
      <c r="U545">
        <v>23106</v>
      </c>
      <c r="V545">
        <v>2</v>
      </c>
      <c r="W545">
        <v>1</v>
      </c>
      <c r="X545">
        <v>12</v>
      </c>
      <c r="Y545">
        <v>4</v>
      </c>
      <c r="Z545">
        <v>1</v>
      </c>
      <c r="AA545">
        <v>4</v>
      </c>
      <c r="AB545">
        <v>23104</v>
      </c>
      <c r="AC545">
        <v>2</v>
      </c>
      <c r="AJ545" t="str">
        <f t="shared" si="49"/>
        <v>231031297</v>
      </c>
      <c r="AK545">
        <v>0.81495240089090648</v>
      </c>
      <c r="AL545">
        <f>IF(AK545&lt;'Company Market Shares'!$E$4,1,IF(AND(AK545&gt;'Company Market Shares'!$E$4,AK545&lt;'Company Market Shares'!$E$5),2,IF(AND(AK545&gt;'Company Market Shares'!$E$5,AK545&lt;'Company Market Shares'!$E$6),3,IF(AND(AK545&gt;'Company Market Shares'!$E$6,AK545&lt;'Company Market Shares'!$E$7),4,5))))</f>
        <v>3</v>
      </c>
      <c r="AM545">
        <f>VLOOKUP($U545,'Zone Coordinates'!$D$2:$G$2058,2)</f>
        <v>35.187503599999999</v>
      </c>
      <c r="AN545">
        <f t="shared" si="50"/>
        <v>0.61413779337735774</v>
      </c>
      <c r="AO545">
        <f>VLOOKUP($U545,'Zone Coordinates'!$D$2:$G$2058,3)</f>
        <v>136.92979410000001</v>
      </c>
      <c r="AP545">
        <f t="shared" si="51"/>
        <v>2.3898757511229056</v>
      </c>
      <c r="AQ545">
        <f>VLOOKUP($AB545,'Zone Coordinates'!$D$2:$G$2058,2)</f>
        <v>35.234739699999999</v>
      </c>
      <c r="AR545">
        <f t="shared" si="52"/>
        <v>0.61496221884815905</v>
      </c>
      <c r="AS545">
        <f>VLOOKUP($AB545,'Zone Coordinates'!$D$2:$G$2058,3)</f>
        <v>136.90802020000001</v>
      </c>
      <c r="AT545">
        <f t="shared" si="53"/>
        <v>2.3894957248769058</v>
      </c>
    </row>
    <row r="546" spans="1:46" x14ac:dyDescent="0.25">
      <c r="A546">
        <v>1</v>
      </c>
      <c r="B546">
        <v>23112</v>
      </c>
      <c r="C546">
        <v>1</v>
      </c>
      <c r="D546">
        <v>55</v>
      </c>
      <c r="E546" t="str">
        <f t="shared" si="48"/>
        <v>23112155</v>
      </c>
      <c r="F546">
        <v>23112</v>
      </c>
      <c r="G546">
        <v>1</v>
      </c>
      <c r="H546">
        <v>2</v>
      </c>
      <c r="I546">
        <v>1</v>
      </c>
      <c r="J546">
        <v>1</v>
      </c>
      <c r="K546">
        <v>4</v>
      </c>
      <c r="L546">
        <v>3</v>
      </c>
      <c r="M546">
        <v>500</v>
      </c>
      <c r="N546">
        <v>148</v>
      </c>
      <c r="O546">
        <v>7</v>
      </c>
      <c r="P546">
        <v>3500</v>
      </c>
      <c r="Q546">
        <v>4</v>
      </c>
      <c r="R546">
        <v>1</v>
      </c>
      <c r="S546">
        <v>18</v>
      </c>
      <c r="T546">
        <v>5</v>
      </c>
      <c r="U546">
        <v>23112</v>
      </c>
      <c r="V546">
        <v>2</v>
      </c>
      <c r="AB546">
        <v>23116</v>
      </c>
      <c r="AC546">
        <v>2</v>
      </c>
      <c r="AD546">
        <v>1</v>
      </c>
      <c r="AE546">
        <v>3</v>
      </c>
      <c r="AF546">
        <v>11</v>
      </c>
      <c r="AG546">
        <v>2</v>
      </c>
      <c r="AI546">
        <v>2</v>
      </c>
      <c r="AJ546" t="str">
        <f t="shared" si="49"/>
        <v>231121557</v>
      </c>
      <c r="AK546">
        <v>0.6325010758053099</v>
      </c>
      <c r="AL546">
        <f>IF(AK546&lt;'Company Market Shares'!$E$4,1,IF(AND(AK546&gt;'Company Market Shares'!$E$4,AK546&lt;'Company Market Shares'!$E$5),2,IF(AND(AK546&gt;'Company Market Shares'!$E$5,AK546&lt;'Company Market Shares'!$E$6),3,IF(AND(AK546&gt;'Company Market Shares'!$E$6,AK546&lt;'Company Market Shares'!$E$7),4,5))))</f>
        <v>2</v>
      </c>
      <c r="AM546">
        <f>VLOOKUP($U546,'Zone Coordinates'!$D$2:$G$2058,2)</f>
        <v>35.117853199999999</v>
      </c>
      <c r="AN546">
        <f t="shared" si="50"/>
        <v>0.61292216457202664</v>
      </c>
      <c r="AO546">
        <f>VLOOKUP($U546,'Zone Coordinates'!$D$2:$G$2058,3)</f>
        <v>136.95008809999999</v>
      </c>
      <c r="AP546">
        <f t="shared" si="51"/>
        <v>2.3902299482413052</v>
      </c>
      <c r="AQ546">
        <f>VLOOKUP($AB546,'Zone Coordinates'!$D$2:$G$2058,2)</f>
        <v>35.152611800000003</v>
      </c>
      <c r="AR546">
        <f t="shared" si="52"/>
        <v>0.61352881658541036</v>
      </c>
      <c r="AS546">
        <f>VLOOKUP($AB546,'Zone Coordinates'!$D$2:$G$2058,3)</f>
        <v>137.02041259999999</v>
      </c>
      <c r="AT546">
        <f t="shared" si="53"/>
        <v>2.3914573423111238</v>
      </c>
    </row>
    <row r="547" spans="1:46" x14ac:dyDescent="0.25">
      <c r="A547">
        <v>1</v>
      </c>
      <c r="B547">
        <v>23201</v>
      </c>
      <c r="C547">
        <v>1</v>
      </c>
      <c r="D547">
        <v>171</v>
      </c>
      <c r="E547" t="str">
        <f t="shared" si="48"/>
        <v>232011171</v>
      </c>
      <c r="F547">
        <v>23201</v>
      </c>
      <c r="G547">
        <v>1</v>
      </c>
      <c r="H547">
        <v>2</v>
      </c>
      <c r="I547">
        <v>1</v>
      </c>
      <c r="J547">
        <v>3</v>
      </c>
      <c r="K547">
        <v>15</v>
      </c>
      <c r="L547">
        <v>6</v>
      </c>
      <c r="M547">
        <v>500</v>
      </c>
      <c r="Q547">
        <v>4</v>
      </c>
      <c r="R547">
        <v>1</v>
      </c>
      <c r="S547">
        <v>6</v>
      </c>
      <c r="T547">
        <v>6</v>
      </c>
      <c r="U547">
        <v>23201</v>
      </c>
      <c r="V547">
        <v>5</v>
      </c>
      <c r="W547">
        <v>1</v>
      </c>
      <c r="X547">
        <v>4</v>
      </c>
      <c r="Y547">
        <v>8</v>
      </c>
      <c r="Z547">
        <v>2</v>
      </c>
      <c r="AA547">
        <v>2</v>
      </c>
      <c r="AB547">
        <v>12219</v>
      </c>
      <c r="AC547">
        <v>5</v>
      </c>
      <c r="AE547">
        <v>4</v>
      </c>
      <c r="AF547">
        <v>2</v>
      </c>
      <c r="AG547">
        <v>1</v>
      </c>
      <c r="AI547">
        <v>2</v>
      </c>
      <c r="AJ547" t="str">
        <f t="shared" si="49"/>
        <v>2320111717</v>
      </c>
      <c r="AK547">
        <v>0.22767959954240846</v>
      </c>
      <c r="AL547">
        <f>IF(AK547&lt;'Company Market Shares'!$E$4,1,IF(AND(AK547&gt;'Company Market Shares'!$E$4,AK547&lt;'Company Market Shares'!$E$5),2,IF(AND(AK547&gt;'Company Market Shares'!$E$5,AK547&lt;'Company Market Shares'!$E$6),3,IF(AND(AK547&gt;'Company Market Shares'!$E$6,AK547&lt;'Company Market Shares'!$E$7),4,5))))</f>
        <v>1</v>
      </c>
      <c r="AM547">
        <f>VLOOKUP($U547,'Zone Coordinates'!$D$2:$G$2058,2)</f>
        <v>34.861383699999998</v>
      </c>
      <c r="AN547">
        <f t="shared" si="50"/>
        <v>0.60844592736608305</v>
      </c>
      <c r="AO547">
        <f>VLOOKUP($U547,'Zone Coordinates'!$D$2:$G$2058,3)</f>
        <v>137.50140769999999</v>
      </c>
      <c r="AP547">
        <f t="shared" si="51"/>
        <v>2.3998522904920834</v>
      </c>
      <c r="AQ547">
        <f>VLOOKUP($AB547,'Zone Coordinates'!$D$2:$G$2058,2)</f>
        <v>35.5550219</v>
      </c>
      <c r="AR547">
        <f t="shared" si="52"/>
        <v>0.62055219777369008</v>
      </c>
      <c r="AS547">
        <f>VLOOKUP($AB547,'Zone Coordinates'!$D$2:$G$2058,3)</f>
        <v>140.26028769999999</v>
      </c>
      <c r="AT547">
        <f t="shared" si="53"/>
        <v>2.4480038301595046</v>
      </c>
    </row>
    <row r="548" spans="1:46" x14ac:dyDescent="0.25">
      <c r="A548">
        <v>1</v>
      </c>
      <c r="B548">
        <v>23202</v>
      </c>
      <c r="C548">
        <v>1</v>
      </c>
      <c r="D548">
        <v>127</v>
      </c>
      <c r="E548" t="str">
        <f t="shared" si="48"/>
        <v>232021127</v>
      </c>
      <c r="F548">
        <v>23202</v>
      </c>
      <c r="G548">
        <v>1</v>
      </c>
      <c r="H548">
        <v>2</v>
      </c>
      <c r="I548">
        <v>1</v>
      </c>
      <c r="J548">
        <v>2</v>
      </c>
      <c r="K548">
        <v>3</v>
      </c>
      <c r="L548">
        <v>2</v>
      </c>
      <c r="M548">
        <v>500</v>
      </c>
      <c r="N548">
        <v>154</v>
      </c>
      <c r="O548">
        <v>6</v>
      </c>
      <c r="P548">
        <v>3000</v>
      </c>
      <c r="Q548">
        <v>4</v>
      </c>
      <c r="R548">
        <v>1</v>
      </c>
      <c r="S548">
        <v>7</v>
      </c>
      <c r="T548">
        <v>7</v>
      </c>
      <c r="U548">
        <v>13108</v>
      </c>
      <c r="V548">
        <v>5</v>
      </c>
      <c r="W548">
        <v>1</v>
      </c>
      <c r="X548">
        <v>11</v>
      </c>
      <c r="Y548">
        <v>3</v>
      </c>
      <c r="Z548">
        <v>1</v>
      </c>
      <c r="AA548">
        <v>2</v>
      </c>
      <c r="AB548">
        <v>23202</v>
      </c>
      <c r="AC548">
        <v>5</v>
      </c>
      <c r="AJ548" t="str">
        <f t="shared" si="49"/>
        <v>2320211277</v>
      </c>
      <c r="AK548">
        <v>0.65976552556498358</v>
      </c>
      <c r="AL548">
        <f>IF(AK548&lt;'Company Market Shares'!$E$4,1,IF(AND(AK548&gt;'Company Market Shares'!$E$4,AK548&lt;'Company Market Shares'!$E$5),2,IF(AND(AK548&gt;'Company Market Shares'!$E$5,AK548&lt;'Company Market Shares'!$E$6),3,IF(AND(AK548&gt;'Company Market Shares'!$E$6,AK548&lt;'Company Market Shares'!$E$7),4,5))))</f>
        <v>2</v>
      </c>
      <c r="AM548">
        <f>VLOOKUP($U548,'Zone Coordinates'!$D$2:$G$2058,2)</f>
        <v>35.7080597</v>
      </c>
      <c r="AN548">
        <f t="shared" si="50"/>
        <v>0.62322321126369862</v>
      </c>
      <c r="AO548">
        <f>VLOOKUP($U548,'Zone Coordinates'!$D$2:$G$2058,3)</f>
        <v>139.84900870000001</v>
      </c>
      <c r="AP548">
        <f t="shared" si="51"/>
        <v>2.440825657465195</v>
      </c>
      <c r="AQ548">
        <f>VLOOKUP($AB548,'Zone Coordinates'!$D$2:$G$2058,2)</f>
        <v>35.041512900000001</v>
      </c>
      <c r="AR548">
        <f t="shared" si="52"/>
        <v>0.6115897749850665</v>
      </c>
      <c r="AS548">
        <f>VLOOKUP($AB548,'Zone Coordinates'!$D$2:$G$2058,3)</f>
        <v>137.42111600000001</v>
      </c>
      <c r="AT548">
        <f t="shared" si="53"/>
        <v>2.3984509359650601</v>
      </c>
    </row>
    <row r="549" spans="1:46" x14ac:dyDescent="0.25">
      <c r="A549">
        <v>1</v>
      </c>
      <c r="B549">
        <v>23202</v>
      </c>
      <c r="C549">
        <v>1</v>
      </c>
      <c r="D549">
        <v>127</v>
      </c>
      <c r="E549" t="str">
        <f t="shared" si="48"/>
        <v>232021127</v>
      </c>
      <c r="F549">
        <v>23202</v>
      </c>
      <c r="G549">
        <v>1</v>
      </c>
      <c r="H549">
        <v>2</v>
      </c>
      <c r="I549">
        <v>1</v>
      </c>
      <c r="J549">
        <v>2</v>
      </c>
      <c r="K549">
        <v>3</v>
      </c>
      <c r="L549">
        <v>3</v>
      </c>
      <c r="M549">
        <v>500</v>
      </c>
      <c r="N549">
        <v>154</v>
      </c>
      <c r="O549">
        <v>6</v>
      </c>
      <c r="P549">
        <v>3000</v>
      </c>
      <c r="Q549">
        <v>4</v>
      </c>
      <c r="R549">
        <v>1</v>
      </c>
      <c r="S549">
        <v>7</v>
      </c>
      <c r="T549">
        <v>7</v>
      </c>
      <c r="U549">
        <v>11232</v>
      </c>
      <c r="V549">
        <v>5</v>
      </c>
      <c r="W549">
        <v>1</v>
      </c>
      <c r="X549">
        <v>11</v>
      </c>
      <c r="Y549">
        <v>3</v>
      </c>
      <c r="Z549">
        <v>1</v>
      </c>
      <c r="AA549">
        <v>2</v>
      </c>
      <c r="AB549">
        <v>23202</v>
      </c>
      <c r="AC549">
        <v>5</v>
      </c>
      <c r="AJ549" t="str">
        <f t="shared" si="49"/>
        <v>2320211277</v>
      </c>
      <c r="AK549">
        <v>0.88991157391174935</v>
      </c>
      <c r="AL549">
        <f>IF(AK549&lt;'Company Market Shares'!$E$4,1,IF(AND(AK549&gt;'Company Market Shares'!$E$4,AK549&lt;'Company Market Shares'!$E$5),2,IF(AND(AK549&gt;'Company Market Shares'!$E$5,AK549&lt;'Company Market Shares'!$E$6),3,IF(AND(AK549&gt;'Company Market Shares'!$E$6,AK549&lt;'Company Market Shares'!$E$7),4,5))))</f>
        <v>3</v>
      </c>
      <c r="AM549">
        <f>VLOOKUP($U549,'Zone Coordinates'!$D$2:$G$2058,2)</f>
        <v>36.144936700000002</v>
      </c>
      <c r="AN549">
        <f t="shared" si="50"/>
        <v>0.63084815333993394</v>
      </c>
      <c r="AO549">
        <f>VLOOKUP($U549,'Zone Coordinates'!$D$2:$G$2058,3)</f>
        <v>139.7269474</v>
      </c>
      <c r="AP549">
        <f t="shared" si="51"/>
        <v>2.4386952858909301</v>
      </c>
      <c r="AQ549">
        <f>VLOOKUP($AB549,'Zone Coordinates'!$D$2:$G$2058,2)</f>
        <v>35.041512900000001</v>
      </c>
      <c r="AR549">
        <f t="shared" si="52"/>
        <v>0.6115897749850665</v>
      </c>
      <c r="AS549">
        <f>VLOOKUP($AB549,'Zone Coordinates'!$D$2:$G$2058,3)</f>
        <v>137.42111600000001</v>
      </c>
      <c r="AT549">
        <f t="shared" si="53"/>
        <v>2.3984509359650601</v>
      </c>
    </row>
    <row r="550" spans="1:46" x14ac:dyDescent="0.25">
      <c r="A550">
        <v>1</v>
      </c>
      <c r="B550">
        <v>23207</v>
      </c>
      <c r="C550">
        <v>2</v>
      </c>
      <c r="D550">
        <v>3002</v>
      </c>
      <c r="E550" t="str">
        <f t="shared" si="48"/>
        <v>2320723002</v>
      </c>
      <c r="F550">
        <v>23207</v>
      </c>
      <c r="G550">
        <v>2</v>
      </c>
      <c r="H550">
        <v>3</v>
      </c>
      <c r="I550">
        <v>3</v>
      </c>
      <c r="J550">
        <v>2</v>
      </c>
      <c r="K550">
        <v>6</v>
      </c>
      <c r="L550">
        <v>1</v>
      </c>
      <c r="M550">
        <v>500</v>
      </c>
      <c r="N550">
        <v>204</v>
      </c>
      <c r="O550">
        <v>11</v>
      </c>
      <c r="P550">
        <v>7500</v>
      </c>
      <c r="Q550">
        <v>3</v>
      </c>
      <c r="R550">
        <v>1</v>
      </c>
      <c r="S550">
        <v>3</v>
      </c>
      <c r="T550">
        <v>6</v>
      </c>
      <c r="U550">
        <v>23100</v>
      </c>
      <c r="V550">
        <v>3</v>
      </c>
      <c r="X550">
        <v>12</v>
      </c>
      <c r="Y550">
        <v>4</v>
      </c>
      <c r="Z550">
        <v>1</v>
      </c>
      <c r="AA550">
        <v>3</v>
      </c>
      <c r="AB550">
        <v>23207</v>
      </c>
      <c r="AC550">
        <v>3</v>
      </c>
      <c r="AJ550" t="str">
        <f t="shared" si="49"/>
        <v>23207230027</v>
      </c>
      <c r="AK550">
        <v>0.75990935050421704</v>
      </c>
      <c r="AL550">
        <f>IF(AK550&lt;'Company Market Shares'!$E$4,1,IF(AND(AK550&gt;'Company Market Shares'!$E$4,AK550&lt;'Company Market Shares'!$E$5),2,IF(AND(AK550&gt;'Company Market Shares'!$E$5,AK550&lt;'Company Market Shares'!$E$6),3,IF(AND(AK550&gt;'Company Market Shares'!$E$6,AK550&lt;'Company Market Shares'!$E$7),4,5))))</f>
        <v>2</v>
      </c>
      <c r="AM550">
        <f>VLOOKUP($U550,'Zone Coordinates'!$D$2:$G$2058,2)</f>
        <v>35.136727399999998</v>
      </c>
      <c r="AN550">
        <f t="shared" si="50"/>
        <v>0.61325158150570658</v>
      </c>
      <c r="AO550">
        <f>VLOOKUP($U550,'Zone Coordinates'!$D$2:$G$2058,3)</f>
        <v>136.93514300000001</v>
      </c>
      <c r="AP550">
        <f t="shared" si="51"/>
        <v>2.3899691070392657</v>
      </c>
      <c r="AQ550">
        <f>VLOOKUP($AB550,'Zone Coordinates'!$D$2:$G$2058,2)</f>
        <v>34.909794599999998</v>
      </c>
      <c r="AR550">
        <f t="shared" si="52"/>
        <v>0.60929085696493679</v>
      </c>
      <c r="AS550">
        <f>VLOOKUP($AB550,'Zone Coordinates'!$D$2:$G$2058,3)</f>
        <v>137.4612601</v>
      </c>
      <c r="AT550">
        <f t="shared" si="53"/>
        <v>2.39915158268531</v>
      </c>
    </row>
    <row r="551" spans="1:46" x14ac:dyDescent="0.25">
      <c r="A551">
        <v>1</v>
      </c>
      <c r="B551">
        <v>23207</v>
      </c>
      <c r="C551">
        <v>2</v>
      </c>
      <c r="D551">
        <v>3002</v>
      </c>
      <c r="E551" t="str">
        <f t="shared" si="48"/>
        <v>2320723002</v>
      </c>
      <c r="F551">
        <v>23207</v>
      </c>
      <c r="G551">
        <v>2</v>
      </c>
      <c r="H551">
        <v>3</v>
      </c>
      <c r="I551">
        <v>3</v>
      </c>
      <c r="J551">
        <v>2</v>
      </c>
      <c r="K551">
        <v>6</v>
      </c>
      <c r="L551">
        <v>2</v>
      </c>
      <c r="M551">
        <v>500</v>
      </c>
      <c r="N551">
        <v>204</v>
      </c>
      <c r="O551">
        <v>11</v>
      </c>
      <c r="P551">
        <v>7500</v>
      </c>
      <c r="Q551">
        <v>3</v>
      </c>
      <c r="R551">
        <v>1</v>
      </c>
      <c r="S551">
        <v>3</v>
      </c>
      <c r="T551">
        <v>6</v>
      </c>
      <c r="U551">
        <v>23201</v>
      </c>
      <c r="V551">
        <v>2</v>
      </c>
      <c r="X551">
        <v>12</v>
      </c>
      <c r="Y551">
        <v>4</v>
      </c>
      <c r="Z551">
        <v>1</v>
      </c>
      <c r="AA551">
        <v>3</v>
      </c>
      <c r="AB551">
        <v>23207</v>
      </c>
      <c r="AC551">
        <v>2</v>
      </c>
      <c r="AJ551" t="str">
        <f t="shared" si="49"/>
        <v>23207230027</v>
      </c>
      <c r="AK551">
        <v>0.27065870880992193</v>
      </c>
      <c r="AL551">
        <f>IF(AK551&lt;'Company Market Shares'!$E$4,1,IF(AND(AK551&gt;'Company Market Shares'!$E$4,AK551&lt;'Company Market Shares'!$E$5),2,IF(AND(AK551&gt;'Company Market Shares'!$E$5,AK551&lt;'Company Market Shares'!$E$6),3,IF(AND(AK551&gt;'Company Market Shares'!$E$6,AK551&lt;'Company Market Shares'!$E$7),4,5))))</f>
        <v>1</v>
      </c>
      <c r="AM551">
        <f>VLOOKUP($U551,'Zone Coordinates'!$D$2:$G$2058,2)</f>
        <v>34.861383699999998</v>
      </c>
      <c r="AN551">
        <f t="shared" si="50"/>
        <v>0.60844592736608305</v>
      </c>
      <c r="AO551">
        <f>VLOOKUP($U551,'Zone Coordinates'!$D$2:$G$2058,3)</f>
        <v>137.50140769999999</v>
      </c>
      <c r="AP551">
        <f t="shared" si="51"/>
        <v>2.3998522904920834</v>
      </c>
      <c r="AQ551">
        <f>VLOOKUP($AB551,'Zone Coordinates'!$D$2:$G$2058,2)</f>
        <v>34.909794599999998</v>
      </c>
      <c r="AR551">
        <f t="shared" si="52"/>
        <v>0.60929085696493679</v>
      </c>
      <c r="AS551">
        <f>VLOOKUP($AB551,'Zone Coordinates'!$D$2:$G$2058,3)</f>
        <v>137.4612601</v>
      </c>
      <c r="AT551">
        <f t="shared" si="53"/>
        <v>2.39915158268531</v>
      </c>
    </row>
    <row r="552" spans="1:46" x14ac:dyDescent="0.25">
      <c r="A552">
        <v>1</v>
      </c>
      <c r="B552">
        <v>23207</v>
      </c>
      <c r="C552">
        <v>2</v>
      </c>
      <c r="D552">
        <v>3002</v>
      </c>
      <c r="E552" t="str">
        <f t="shared" si="48"/>
        <v>2320723002</v>
      </c>
      <c r="F552">
        <v>23207</v>
      </c>
      <c r="G552">
        <v>2</v>
      </c>
      <c r="H552">
        <v>3</v>
      </c>
      <c r="I552">
        <v>3</v>
      </c>
      <c r="J552">
        <v>2</v>
      </c>
      <c r="K552">
        <v>6</v>
      </c>
      <c r="L552">
        <v>3</v>
      </c>
      <c r="M552">
        <v>500</v>
      </c>
      <c r="N552">
        <v>204</v>
      </c>
      <c r="O552">
        <v>11</v>
      </c>
      <c r="P552">
        <v>7500</v>
      </c>
      <c r="Q552">
        <v>3</v>
      </c>
      <c r="R552">
        <v>1</v>
      </c>
      <c r="S552">
        <v>4</v>
      </c>
      <c r="T552">
        <v>6</v>
      </c>
      <c r="U552">
        <v>23100</v>
      </c>
      <c r="V552">
        <v>3</v>
      </c>
      <c r="X552">
        <v>12</v>
      </c>
      <c r="Y552">
        <v>4</v>
      </c>
      <c r="Z552">
        <v>1</v>
      </c>
      <c r="AA552">
        <v>3</v>
      </c>
      <c r="AB552">
        <v>23207</v>
      </c>
      <c r="AC552">
        <v>3</v>
      </c>
      <c r="AJ552" t="str">
        <f t="shared" si="49"/>
        <v>23207230027</v>
      </c>
      <c r="AK552">
        <v>0.70795182773652499</v>
      </c>
      <c r="AL552">
        <f>IF(AK552&lt;'Company Market Shares'!$E$4,1,IF(AND(AK552&gt;'Company Market Shares'!$E$4,AK552&lt;'Company Market Shares'!$E$5),2,IF(AND(AK552&gt;'Company Market Shares'!$E$5,AK552&lt;'Company Market Shares'!$E$6),3,IF(AND(AK552&gt;'Company Market Shares'!$E$6,AK552&lt;'Company Market Shares'!$E$7),4,5))))</f>
        <v>2</v>
      </c>
      <c r="AM552">
        <f>VLOOKUP($U552,'Zone Coordinates'!$D$2:$G$2058,2)</f>
        <v>35.136727399999998</v>
      </c>
      <c r="AN552">
        <f t="shared" si="50"/>
        <v>0.61325158150570658</v>
      </c>
      <c r="AO552">
        <f>VLOOKUP($U552,'Zone Coordinates'!$D$2:$G$2058,3)</f>
        <v>136.93514300000001</v>
      </c>
      <c r="AP552">
        <f t="shared" si="51"/>
        <v>2.3899691070392657</v>
      </c>
      <c r="AQ552">
        <f>VLOOKUP($AB552,'Zone Coordinates'!$D$2:$G$2058,2)</f>
        <v>34.909794599999998</v>
      </c>
      <c r="AR552">
        <f t="shared" si="52"/>
        <v>0.60929085696493679</v>
      </c>
      <c r="AS552">
        <f>VLOOKUP($AB552,'Zone Coordinates'!$D$2:$G$2058,3)</f>
        <v>137.4612601</v>
      </c>
      <c r="AT552">
        <f t="shared" si="53"/>
        <v>2.39915158268531</v>
      </c>
    </row>
    <row r="553" spans="1:46" x14ac:dyDescent="0.25">
      <c r="A553">
        <v>1</v>
      </c>
      <c r="B553">
        <v>23207</v>
      </c>
      <c r="C553">
        <v>2</v>
      </c>
      <c r="D553">
        <v>3002</v>
      </c>
      <c r="E553" t="str">
        <f t="shared" si="48"/>
        <v>2320723002</v>
      </c>
      <c r="F553">
        <v>23207</v>
      </c>
      <c r="G553">
        <v>2</v>
      </c>
      <c r="H553">
        <v>3</v>
      </c>
      <c r="I553">
        <v>3</v>
      </c>
      <c r="J553">
        <v>2</v>
      </c>
      <c r="K553">
        <v>6</v>
      </c>
      <c r="L553">
        <v>4</v>
      </c>
      <c r="M553">
        <v>500</v>
      </c>
      <c r="N553">
        <v>204</v>
      </c>
      <c r="O553">
        <v>11</v>
      </c>
      <c r="P553">
        <v>7500</v>
      </c>
      <c r="Q553">
        <v>3</v>
      </c>
      <c r="R553">
        <v>1</v>
      </c>
      <c r="S553">
        <v>4</v>
      </c>
      <c r="T553">
        <v>6</v>
      </c>
      <c r="U553">
        <v>23201</v>
      </c>
      <c r="V553">
        <v>2</v>
      </c>
      <c r="X553">
        <v>12</v>
      </c>
      <c r="Y553">
        <v>4</v>
      </c>
      <c r="Z553">
        <v>1</v>
      </c>
      <c r="AA553">
        <v>3</v>
      </c>
      <c r="AB553">
        <v>23207</v>
      </c>
      <c r="AC553">
        <v>2</v>
      </c>
      <c r="AJ553" t="str">
        <f t="shared" si="49"/>
        <v>23207230027</v>
      </c>
      <c r="AK553">
        <v>0.95432402436606589</v>
      </c>
      <c r="AL553">
        <f>IF(AK553&lt;'Company Market Shares'!$E$4,1,IF(AND(AK553&gt;'Company Market Shares'!$E$4,AK553&lt;'Company Market Shares'!$E$5),2,IF(AND(AK553&gt;'Company Market Shares'!$E$5,AK553&lt;'Company Market Shares'!$E$6),3,IF(AND(AK553&gt;'Company Market Shares'!$E$6,AK553&lt;'Company Market Shares'!$E$7),4,5))))</f>
        <v>4</v>
      </c>
      <c r="AM553">
        <f>VLOOKUP($U553,'Zone Coordinates'!$D$2:$G$2058,2)</f>
        <v>34.861383699999998</v>
      </c>
      <c r="AN553">
        <f t="shared" si="50"/>
        <v>0.60844592736608305</v>
      </c>
      <c r="AO553">
        <f>VLOOKUP($U553,'Zone Coordinates'!$D$2:$G$2058,3)</f>
        <v>137.50140769999999</v>
      </c>
      <c r="AP553">
        <f t="shared" si="51"/>
        <v>2.3998522904920834</v>
      </c>
      <c r="AQ553">
        <f>VLOOKUP($AB553,'Zone Coordinates'!$D$2:$G$2058,2)</f>
        <v>34.909794599999998</v>
      </c>
      <c r="AR553">
        <f t="shared" si="52"/>
        <v>0.60929085696493679</v>
      </c>
      <c r="AS553">
        <f>VLOOKUP($AB553,'Zone Coordinates'!$D$2:$G$2058,3)</f>
        <v>137.4612601</v>
      </c>
      <c r="AT553">
        <f t="shared" si="53"/>
        <v>2.39915158268531</v>
      </c>
    </row>
    <row r="554" spans="1:46" x14ac:dyDescent="0.25">
      <c r="A554">
        <v>1</v>
      </c>
      <c r="B554">
        <v>23208</v>
      </c>
      <c r="C554">
        <v>2</v>
      </c>
      <c r="D554">
        <v>3002</v>
      </c>
      <c r="E554" t="str">
        <f t="shared" si="48"/>
        <v>2320823002</v>
      </c>
      <c r="F554">
        <v>23208</v>
      </c>
      <c r="G554">
        <v>2</v>
      </c>
      <c r="H554">
        <v>3</v>
      </c>
      <c r="I554">
        <v>1</v>
      </c>
      <c r="J554">
        <v>2</v>
      </c>
      <c r="K554">
        <v>3</v>
      </c>
      <c r="L554">
        <v>3</v>
      </c>
      <c r="M554">
        <v>500</v>
      </c>
      <c r="N554">
        <v>204</v>
      </c>
      <c r="O554">
        <v>10</v>
      </c>
      <c r="P554">
        <v>7500</v>
      </c>
      <c r="Q554">
        <v>4</v>
      </c>
      <c r="R554">
        <v>1</v>
      </c>
      <c r="S554">
        <v>14</v>
      </c>
      <c r="T554">
        <v>4</v>
      </c>
      <c r="U554">
        <v>23100</v>
      </c>
      <c r="V554">
        <v>3</v>
      </c>
      <c r="X554">
        <v>8</v>
      </c>
      <c r="Y554">
        <v>8</v>
      </c>
      <c r="Z554">
        <v>2</v>
      </c>
      <c r="AA554">
        <v>1</v>
      </c>
      <c r="AB554">
        <v>23208</v>
      </c>
      <c r="AC554">
        <v>3</v>
      </c>
      <c r="AJ554" t="str">
        <f t="shared" si="49"/>
        <v>23208230027</v>
      </c>
      <c r="AK554">
        <v>0.15068263932094872</v>
      </c>
      <c r="AL554">
        <f>IF(AK554&lt;'Company Market Shares'!$E$4,1,IF(AND(AK554&gt;'Company Market Shares'!$E$4,AK554&lt;'Company Market Shares'!$E$5),2,IF(AND(AK554&gt;'Company Market Shares'!$E$5,AK554&lt;'Company Market Shares'!$E$6),3,IF(AND(AK554&gt;'Company Market Shares'!$E$6,AK554&lt;'Company Market Shares'!$E$7),4,5))))</f>
        <v>1</v>
      </c>
      <c r="AM554">
        <f>VLOOKUP($U554,'Zone Coordinates'!$D$2:$G$2058,2)</f>
        <v>35.136727399999998</v>
      </c>
      <c r="AN554">
        <f t="shared" si="50"/>
        <v>0.61325158150570658</v>
      </c>
      <c r="AO554">
        <f>VLOOKUP($U554,'Zone Coordinates'!$D$2:$G$2058,3)</f>
        <v>136.93514300000001</v>
      </c>
      <c r="AP554">
        <f t="shared" si="51"/>
        <v>2.3899691070392657</v>
      </c>
      <c r="AQ554">
        <f>VLOOKUP($AB554,'Zone Coordinates'!$D$2:$G$2058,2)</f>
        <v>35.199998000000001</v>
      </c>
      <c r="AR554">
        <f t="shared" si="52"/>
        <v>0.61435586179541901</v>
      </c>
      <c r="AS554">
        <f>VLOOKUP($AB554,'Zone Coordinates'!$D$2:$G$2058,3)</f>
        <v>136.78688629999999</v>
      </c>
      <c r="AT554">
        <f t="shared" si="53"/>
        <v>2.3873815394861237</v>
      </c>
    </row>
    <row r="555" spans="1:46" x14ac:dyDescent="0.25">
      <c r="A555">
        <v>1</v>
      </c>
      <c r="B555">
        <v>23211</v>
      </c>
      <c r="C555">
        <v>2</v>
      </c>
      <c r="D555">
        <v>1007</v>
      </c>
      <c r="E555" t="str">
        <f t="shared" si="48"/>
        <v>2321121007</v>
      </c>
      <c r="F555">
        <v>23211</v>
      </c>
      <c r="G555">
        <v>2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500</v>
      </c>
      <c r="N555">
        <v>146</v>
      </c>
      <c r="O555">
        <v>6</v>
      </c>
      <c r="P555">
        <v>39000</v>
      </c>
      <c r="Q555">
        <v>3</v>
      </c>
      <c r="R555">
        <v>1</v>
      </c>
      <c r="S555">
        <v>8</v>
      </c>
      <c r="T555">
        <v>7</v>
      </c>
      <c r="U555">
        <v>23211</v>
      </c>
      <c r="V555">
        <v>3</v>
      </c>
      <c r="AB555">
        <v>23115</v>
      </c>
      <c r="AC555">
        <v>3</v>
      </c>
      <c r="AD555">
        <v>1</v>
      </c>
      <c r="AE555">
        <v>13</v>
      </c>
      <c r="AF555">
        <v>3</v>
      </c>
      <c r="AG555">
        <v>1</v>
      </c>
      <c r="AI555">
        <v>1</v>
      </c>
      <c r="AJ555" t="str">
        <f t="shared" si="49"/>
        <v>23211210077</v>
      </c>
      <c r="AK555">
        <v>0.244998327940947</v>
      </c>
      <c r="AL555">
        <f>IF(AK555&lt;'Company Market Shares'!$E$4,1,IF(AND(AK555&gt;'Company Market Shares'!$E$4,AK555&lt;'Company Market Shares'!$E$5),2,IF(AND(AK555&gt;'Company Market Shares'!$E$5,AK555&lt;'Company Market Shares'!$E$6),3,IF(AND(AK555&gt;'Company Market Shares'!$E$6,AK555&lt;'Company Market Shares'!$E$7),4,5))))</f>
        <v>1</v>
      </c>
      <c r="AM555">
        <f>VLOOKUP($U555,'Zone Coordinates'!$D$2:$G$2058,2)</f>
        <v>35.2912374</v>
      </c>
      <c r="AN555">
        <f t="shared" si="50"/>
        <v>0.61594828973296312</v>
      </c>
      <c r="AO555">
        <f>VLOOKUP($U555,'Zone Coordinates'!$D$2:$G$2058,3)</f>
        <v>137.58173210000001</v>
      </c>
      <c r="AP555">
        <f t="shared" si="51"/>
        <v>2.4012542157417727</v>
      </c>
      <c r="AQ555">
        <f>VLOOKUP($AB555,'Zone Coordinates'!$D$2:$G$2058,2)</f>
        <v>35.197339900000003</v>
      </c>
      <c r="AR555">
        <f t="shared" si="52"/>
        <v>0.61430946919857177</v>
      </c>
      <c r="AS555">
        <f>VLOOKUP($AB555,'Zone Coordinates'!$D$2:$G$2058,3)</f>
        <v>137.0276356</v>
      </c>
      <c r="AT555">
        <f t="shared" si="53"/>
        <v>2.3915834074429956</v>
      </c>
    </row>
    <row r="556" spans="1:46" x14ac:dyDescent="0.25">
      <c r="A556">
        <v>1</v>
      </c>
      <c r="B556">
        <v>23211</v>
      </c>
      <c r="C556">
        <v>2</v>
      </c>
      <c r="D556">
        <v>1007</v>
      </c>
      <c r="E556" t="str">
        <f t="shared" si="48"/>
        <v>2321121007</v>
      </c>
      <c r="F556">
        <v>23211</v>
      </c>
      <c r="G556">
        <v>2</v>
      </c>
      <c r="H556">
        <v>1</v>
      </c>
      <c r="I556">
        <v>1</v>
      </c>
      <c r="J556">
        <v>2</v>
      </c>
      <c r="K556">
        <v>1</v>
      </c>
      <c r="L556">
        <v>1</v>
      </c>
      <c r="M556">
        <v>500</v>
      </c>
      <c r="N556">
        <v>161</v>
      </c>
      <c r="O556">
        <v>7</v>
      </c>
      <c r="P556">
        <v>17000</v>
      </c>
      <c r="Q556">
        <v>3</v>
      </c>
      <c r="R556">
        <v>1</v>
      </c>
      <c r="S556">
        <v>8</v>
      </c>
      <c r="T556">
        <v>7</v>
      </c>
      <c r="U556">
        <v>23115</v>
      </c>
      <c r="V556">
        <v>3</v>
      </c>
      <c r="W556">
        <v>1</v>
      </c>
      <c r="X556">
        <v>12</v>
      </c>
      <c r="Y556">
        <v>3</v>
      </c>
      <c r="Z556">
        <v>1</v>
      </c>
      <c r="AA556">
        <v>1</v>
      </c>
      <c r="AB556">
        <v>23211</v>
      </c>
      <c r="AC556">
        <v>3</v>
      </c>
      <c r="AJ556" t="str">
        <f t="shared" si="49"/>
        <v>23211210077</v>
      </c>
      <c r="AK556">
        <v>0.73402392481673751</v>
      </c>
      <c r="AL556">
        <f>IF(AK556&lt;'Company Market Shares'!$E$4,1,IF(AND(AK556&gt;'Company Market Shares'!$E$4,AK556&lt;'Company Market Shares'!$E$5),2,IF(AND(AK556&gt;'Company Market Shares'!$E$5,AK556&lt;'Company Market Shares'!$E$6),3,IF(AND(AK556&gt;'Company Market Shares'!$E$6,AK556&lt;'Company Market Shares'!$E$7),4,5))))</f>
        <v>2</v>
      </c>
      <c r="AM556">
        <f>VLOOKUP($U556,'Zone Coordinates'!$D$2:$G$2058,2)</f>
        <v>35.197339900000003</v>
      </c>
      <c r="AN556">
        <f t="shared" si="50"/>
        <v>0.61430946919857177</v>
      </c>
      <c r="AO556">
        <f>VLOOKUP($U556,'Zone Coordinates'!$D$2:$G$2058,3)</f>
        <v>137.0276356</v>
      </c>
      <c r="AP556">
        <f t="shared" si="51"/>
        <v>2.3915834074429956</v>
      </c>
      <c r="AQ556">
        <f>VLOOKUP($AB556,'Zone Coordinates'!$D$2:$G$2058,2)</f>
        <v>35.2912374</v>
      </c>
      <c r="AR556">
        <f t="shared" si="52"/>
        <v>0.61594828973296312</v>
      </c>
      <c r="AS556">
        <f>VLOOKUP($AB556,'Zone Coordinates'!$D$2:$G$2058,3)</f>
        <v>137.58173210000001</v>
      </c>
      <c r="AT556">
        <f t="shared" si="53"/>
        <v>2.4012542157417727</v>
      </c>
    </row>
    <row r="557" spans="1:46" x14ac:dyDescent="0.25">
      <c r="A557">
        <v>1</v>
      </c>
      <c r="B557">
        <v>23219</v>
      </c>
      <c r="C557">
        <v>1</v>
      </c>
      <c r="D557">
        <v>67</v>
      </c>
      <c r="E557" t="str">
        <f t="shared" si="48"/>
        <v>23219167</v>
      </c>
      <c r="F557">
        <v>23219</v>
      </c>
      <c r="G557">
        <v>1</v>
      </c>
      <c r="H557">
        <v>2</v>
      </c>
      <c r="I557">
        <v>1</v>
      </c>
      <c r="J557">
        <v>2</v>
      </c>
      <c r="K557">
        <v>4</v>
      </c>
      <c r="L557">
        <v>2</v>
      </c>
      <c r="M557">
        <v>500</v>
      </c>
      <c r="N557">
        <v>154</v>
      </c>
      <c r="O557">
        <v>7</v>
      </c>
      <c r="P557">
        <v>3500</v>
      </c>
      <c r="Q557">
        <v>4</v>
      </c>
      <c r="R557">
        <v>1</v>
      </c>
      <c r="S557">
        <v>20</v>
      </c>
      <c r="T557">
        <v>9</v>
      </c>
      <c r="U557">
        <v>18201</v>
      </c>
      <c r="V557">
        <v>5</v>
      </c>
      <c r="W557">
        <v>1</v>
      </c>
      <c r="X557">
        <v>15</v>
      </c>
      <c r="Y557">
        <v>17</v>
      </c>
      <c r="Z557">
        <v>3</v>
      </c>
      <c r="AA557">
        <v>3</v>
      </c>
      <c r="AB557">
        <v>23219</v>
      </c>
      <c r="AC557">
        <v>5</v>
      </c>
      <c r="AJ557" t="str">
        <f t="shared" si="49"/>
        <v>232191677</v>
      </c>
      <c r="AK557">
        <v>0.28645033837038192</v>
      </c>
      <c r="AL557">
        <f>IF(AK557&lt;'Company Market Shares'!$E$4,1,IF(AND(AK557&gt;'Company Market Shares'!$E$4,AK557&lt;'Company Market Shares'!$E$5),2,IF(AND(AK557&gt;'Company Market Shares'!$E$5,AK557&lt;'Company Market Shares'!$E$6),3,IF(AND(AK557&gt;'Company Market Shares'!$E$6,AK557&lt;'Company Market Shares'!$E$7),4,5))))</f>
        <v>1</v>
      </c>
      <c r="AM557">
        <f>VLOOKUP($U557,'Zone Coordinates'!$D$2:$G$2058,2)</f>
        <v>36.172969399999999</v>
      </c>
      <c r="AN557">
        <f t="shared" si="50"/>
        <v>0.63133741625315765</v>
      </c>
      <c r="AO557">
        <f>VLOOKUP($U557,'Zone Coordinates'!$D$2:$G$2058,3)</f>
        <v>136.4702456</v>
      </c>
      <c r="AP557">
        <f t="shared" si="51"/>
        <v>2.3818551167253044</v>
      </c>
      <c r="AQ557">
        <f>VLOOKUP($AB557,'Zone Coordinates'!$D$2:$G$2058,2)</f>
        <v>35.338933900000001</v>
      </c>
      <c r="AR557">
        <f t="shared" si="52"/>
        <v>0.61678075069964056</v>
      </c>
      <c r="AS557">
        <f>VLOOKUP($AB557,'Zone Coordinates'!$D$2:$G$2058,3)</f>
        <v>137.0457212</v>
      </c>
      <c r="AT557">
        <f t="shared" si="53"/>
        <v>2.3918990607101942</v>
      </c>
    </row>
    <row r="558" spans="1:46" x14ac:dyDescent="0.25">
      <c r="A558">
        <v>1</v>
      </c>
      <c r="B558">
        <v>23220</v>
      </c>
      <c r="C558">
        <v>1</v>
      </c>
      <c r="D558">
        <v>13</v>
      </c>
      <c r="E558" t="str">
        <f t="shared" si="48"/>
        <v>23220113</v>
      </c>
      <c r="F558">
        <v>23220</v>
      </c>
      <c r="G558">
        <v>1</v>
      </c>
      <c r="H558">
        <v>2</v>
      </c>
      <c r="I558">
        <v>1</v>
      </c>
      <c r="J558">
        <v>2</v>
      </c>
      <c r="K558">
        <v>3</v>
      </c>
      <c r="L558">
        <v>3</v>
      </c>
      <c r="M558">
        <v>500</v>
      </c>
      <c r="N558">
        <v>154</v>
      </c>
      <c r="O558">
        <v>7</v>
      </c>
      <c r="P558">
        <v>3500</v>
      </c>
      <c r="Q558">
        <v>4</v>
      </c>
      <c r="R558">
        <v>1</v>
      </c>
      <c r="S558">
        <v>12</v>
      </c>
      <c r="T558">
        <v>4</v>
      </c>
      <c r="U558">
        <v>33201</v>
      </c>
      <c r="V558">
        <v>6</v>
      </c>
      <c r="X558">
        <v>6</v>
      </c>
      <c r="Y558">
        <v>8</v>
      </c>
      <c r="Z558">
        <v>2</v>
      </c>
      <c r="AB558">
        <v>23220</v>
      </c>
      <c r="AC558">
        <v>6</v>
      </c>
      <c r="AJ558" t="str">
        <f t="shared" si="49"/>
        <v>232201137</v>
      </c>
      <c r="AK558">
        <v>0.70227195797457298</v>
      </c>
      <c r="AL558">
        <f>IF(AK558&lt;'Company Market Shares'!$E$4,1,IF(AND(AK558&gt;'Company Market Shares'!$E$4,AK558&lt;'Company Market Shares'!$E$5),2,IF(AND(AK558&gt;'Company Market Shares'!$E$5,AK558&lt;'Company Market Shares'!$E$6),3,IF(AND(AK558&gt;'Company Market Shares'!$E$6,AK558&lt;'Company Market Shares'!$E$7),4,5))))</f>
        <v>2</v>
      </c>
      <c r="AM558">
        <f>VLOOKUP($U558,'Zone Coordinates'!$D$2:$G$2058,2)</f>
        <v>34.948912700000001</v>
      </c>
      <c r="AN558">
        <f t="shared" si="50"/>
        <v>0.6099735966070613</v>
      </c>
      <c r="AO558">
        <f>VLOOKUP($U558,'Zone Coordinates'!$D$2:$G$2058,3)</f>
        <v>134.12300110000001</v>
      </c>
      <c r="AP558">
        <f t="shared" si="51"/>
        <v>2.3408879718509765</v>
      </c>
      <c r="AQ558">
        <f>VLOOKUP($AB558,'Zone Coordinates'!$D$2:$G$2058,2)</f>
        <v>35.276843399999997</v>
      </c>
      <c r="AR558">
        <f t="shared" si="52"/>
        <v>0.61569706704043092</v>
      </c>
      <c r="AS558">
        <f>VLOOKUP($AB558,'Zone Coordinates'!$D$2:$G$2058,3)</f>
        <v>136.83898099999999</v>
      </c>
      <c r="AT558">
        <f t="shared" si="53"/>
        <v>2.3882907635239627</v>
      </c>
    </row>
    <row r="559" spans="1:46" x14ac:dyDescent="0.25">
      <c r="A559">
        <v>1</v>
      </c>
      <c r="B559">
        <v>23304</v>
      </c>
      <c r="C559">
        <v>1</v>
      </c>
      <c r="D559">
        <v>11</v>
      </c>
      <c r="E559" t="str">
        <f t="shared" si="48"/>
        <v>23304111</v>
      </c>
      <c r="F559">
        <v>23304</v>
      </c>
      <c r="G559">
        <v>1</v>
      </c>
      <c r="H559">
        <v>1</v>
      </c>
      <c r="I559">
        <v>1</v>
      </c>
      <c r="J559">
        <v>1</v>
      </c>
      <c r="K559">
        <v>8</v>
      </c>
      <c r="L559">
        <v>6</v>
      </c>
      <c r="M559">
        <v>500</v>
      </c>
      <c r="N559">
        <v>183</v>
      </c>
      <c r="O559">
        <v>10</v>
      </c>
      <c r="P559">
        <v>5000</v>
      </c>
      <c r="Q559">
        <v>3</v>
      </c>
      <c r="R559">
        <v>1</v>
      </c>
      <c r="S559">
        <v>8</v>
      </c>
      <c r="T559">
        <v>7</v>
      </c>
      <c r="U559">
        <v>23304</v>
      </c>
      <c r="V559">
        <v>2</v>
      </c>
      <c r="AB559">
        <v>23211</v>
      </c>
      <c r="AC559">
        <v>2</v>
      </c>
      <c r="AD559">
        <v>2</v>
      </c>
      <c r="AE559">
        <v>21</v>
      </c>
      <c r="AF559">
        <v>7</v>
      </c>
      <c r="AG559">
        <v>1</v>
      </c>
      <c r="AH559">
        <v>2</v>
      </c>
      <c r="AI559">
        <v>1</v>
      </c>
      <c r="AJ559" t="str">
        <f t="shared" si="49"/>
        <v>233041117</v>
      </c>
      <c r="AK559">
        <v>0.31950295692533859</v>
      </c>
      <c r="AL559">
        <f>IF(AK559&lt;'Company Market Shares'!$E$4,1,IF(AND(AK559&gt;'Company Market Shares'!$E$4,AK559&lt;'Company Market Shares'!$E$5),2,IF(AND(AK559&gt;'Company Market Shares'!$E$5,AK559&lt;'Company Market Shares'!$E$6),3,IF(AND(AK559&gt;'Company Market Shares'!$E$6,AK559&lt;'Company Market Shares'!$E$7),4,5))))</f>
        <v>1</v>
      </c>
      <c r="AM559">
        <f>VLOOKUP($U559,'Zone Coordinates'!$D$2:$G$2058,2)</f>
        <v>35.125011399999998</v>
      </c>
      <c r="AN559">
        <f t="shared" si="50"/>
        <v>0.61304709873054297</v>
      </c>
      <c r="AO559">
        <f>VLOOKUP($U559,'Zone Coordinates'!$D$2:$G$2058,3)</f>
        <v>137.08924569999999</v>
      </c>
      <c r="AP559">
        <f t="shared" si="51"/>
        <v>2.3926587065404781</v>
      </c>
      <c r="AQ559">
        <f>VLOOKUP($AB559,'Zone Coordinates'!$D$2:$G$2058,2)</f>
        <v>35.2912374</v>
      </c>
      <c r="AR559">
        <f t="shared" si="52"/>
        <v>0.61594828973296312</v>
      </c>
      <c r="AS559">
        <f>VLOOKUP($AB559,'Zone Coordinates'!$D$2:$G$2058,3)</f>
        <v>137.58173210000001</v>
      </c>
      <c r="AT559">
        <f t="shared" si="53"/>
        <v>2.4012542157417727</v>
      </c>
    </row>
    <row r="560" spans="1:46" x14ac:dyDescent="0.25">
      <c r="A560">
        <v>1</v>
      </c>
      <c r="B560">
        <v>23304</v>
      </c>
      <c r="C560">
        <v>1</v>
      </c>
      <c r="D560">
        <v>11</v>
      </c>
      <c r="E560" t="str">
        <f t="shared" si="48"/>
        <v>23304111</v>
      </c>
      <c r="F560">
        <v>23304</v>
      </c>
      <c r="G560">
        <v>1</v>
      </c>
      <c r="H560">
        <v>1</v>
      </c>
      <c r="I560">
        <v>1</v>
      </c>
      <c r="J560">
        <v>2</v>
      </c>
      <c r="K560">
        <v>2</v>
      </c>
      <c r="L560">
        <v>1</v>
      </c>
      <c r="M560">
        <v>500</v>
      </c>
      <c r="N560">
        <v>166</v>
      </c>
      <c r="O560">
        <v>9</v>
      </c>
      <c r="P560">
        <v>4500</v>
      </c>
      <c r="Q560">
        <v>4</v>
      </c>
      <c r="R560">
        <v>1</v>
      </c>
      <c r="S560">
        <v>8</v>
      </c>
      <c r="T560">
        <v>7</v>
      </c>
      <c r="U560">
        <v>22130</v>
      </c>
      <c r="V560">
        <v>5</v>
      </c>
      <c r="W560">
        <v>1</v>
      </c>
      <c r="X560">
        <v>15</v>
      </c>
      <c r="Y560">
        <v>8</v>
      </c>
      <c r="Z560">
        <v>2</v>
      </c>
      <c r="AA560">
        <v>1</v>
      </c>
      <c r="AB560">
        <v>23304</v>
      </c>
      <c r="AC560">
        <v>5</v>
      </c>
      <c r="AJ560" t="str">
        <f t="shared" si="49"/>
        <v>233041117</v>
      </c>
      <c r="AK560">
        <v>0.60444209730749576</v>
      </c>
      <c r="AL560">
        <f>IF(AK560&lt;'Company Market Shares'!$E$4,1,IF(AND(AK560&gt;'Company Market Shares'!$E$4,AK560&lt;'Company Market Shares'!$E$5),2,IF(AND(AK560&gt;'Company Market Shares'!$E$5,AK560&lt;'Company Market Shares'!$E$6),3,IF(AND(AK560&gt;'Company Market Shares'!$E$6,AK560&lt;'Company Market Shares'!$E$7),4,5))))</f>
        <v>2</v>
      </c>
      <c r="AM560">
        <f>VLOOKUP($U560,'Zone Coordinates'!$D$2:$G$2058,2)</f>
        <v>34.712040600000002</v>
      </c>
      <c r="AN560">
        <f t="shared" si="50"/>
        <v>0.60583939855594804</v>
      </c>
      <c r="AO560">
        <f>VLOOKUP($U560,'Zone Coordinates'!$D$2:$G$2058,3)</f>
        <v>137.7239783</v>
      </c>
      <c r="AP560">
        <f t="shared" si="51"/>
        <v>2.4037368802802228</v>
      </c>
      <c r="AQ560">
        <f>VLOOKUP($AB560,'Zone Coordinates'!$D$2:$G$2058,2)</f>
        <v>35.125011399999998</v>
      </c>
      <c r="AR560">
        <f t="shared" si="52"/>
        <v>0.61304709873054297</v>
      </c>
      <c r="AS560">
        <f>VLOOKUP($AB560,'Zone Coordinates'!$D$2:$G$2058,3)</f>
        <v>137.08924569999999</v>
      </c>
      <c r="AT560">
        <f t="shared" si="53"/>
        <v>2.3926587065404781</v>
      </c>
    </row>
    <row r="561" spans="1:46" x14ac:dyDescent="0.25">
      <c r="A561">
        <v>1</v>
      </c>
      <c r="B561">
        <v>24202</v>
      </c>
      <c r="C561">
        <v>1</v>
      </c>
      <c r="D561">
        <v>16</v>
      </c>
      <c r="E561" t="str">
        <f t="shared" si="48"/>
        <v>24202116</v>
      </c>
      <c r="F561">
        <v>24202</v>
      </c>
      <c r="G561">
        <v>1</v>
      </c>
      <c r="H561">
        <v>2</v>
      </c>
      <c r="I561">
        <v>1</v>
      </c>
      <c r="J561">
        <v>3</v>
      </c>
      <c r="K561">
        <v>1</v>
      </c>
      <c r="L561">
        <v>1</v>
      </c>
      <c r="M561">
        <v>500</v>
      </c>
      <c r="Q561">
        <v>3</v>
      </c>
      <c r="R561">
        <v>1</v>
      </c>
      <c r="S561">
        <v>20</v>
      </c>
      <c r="T561">
        <v>9</v>
      </c>
      <c r="U561">
        <v>23102</v>
      </c>
      <c r="V561">
        <v>4</v>
      </c>
      <c r="X561">
        <v>12</v>
      </c>
      <c r="Y561">
        <v>4</v>
      </c>
      <c r="Z561">
        <v>1</v>
      </c>
      <c r="AA561">
        <v>3</v>
      </c>
      <c r="AB561">
        <v>24202</v>
      </c>
      <c r="AC561">
        <v>4</v>
      </c>
      <c r="AE561">
        <v>12</v>
      </c>
      <c r="AF561">
        <v>23</v>
      </c>
      <c r="AG561">
        <v>4</v>
      </c>
      <c r="AI561">
        <v>3</v>
      </c>
      <c r="AJ561" t="str">
        <f t="shared" si="49"/>
        <v>242021167</v>
      </c>
      <c r="AK561">
        <v>0.82854637269953002</v>
      </c>
      <c r="AL561">
        <f>IF(AK561&lt;'Company Market Shares'!$E$4,1,IF(AND(AK561&gt;'Company Market Shares'!$E$4,AK561&lt;'Company Market Shares'!$E$5),2,IF(AND(AK561&gt;'Company Market Shares'!$E$5,AK561&lt;'Company Market Shares'!$E$6),3,IF(AND(AK561&gt;'Company Market Shares'!$E$6,AK561&lt;'Company Market Shares'!$E$7),4,5))))</f>
        <v>3</v>
      </c>
      <c r="AM561">
        <f>VLOOKUP($U561,'Zone Coordinates'!$D$2:$G$2058,2)</f>
        <v>35.199319600000003</v>
      </c>
      <c r="AN561">
        <f t="shared" si="50"/>
        <v>0.61434402148177347</v>
      </c>
      <c r="AO561">
        <f>VLOOKUP($U561,'Zone Coordinates'!$D$2:$G$2058,3)</f>
        <v>136.96582419999999</v>
      </c>
      <c r="AP561">
        <f t="shared" si="51"/>
        <v>2.3905045949977284</v>
      </c>
      <c r="AQ561">
        <f>VLOOKUP($AB561,'Zone Coordinates'!$D$2:$G$2058,2)</f>
        <v>35.071916299999998</v>
      </c>
      <c r="AR561">
        <f t="shared" si="52"/>
        <v>0.61212041441886733</v>
      </c>
      <c r="AS561">
        <f>VLOOKUP($AB561,'Zone Coordinates'!$D$2:$G$2058,3)</f>
        <v>136.67770530000001</v>
      </c>
      <c r="AT561">
        <f t="shared" si="53"/>
        <v>2.3854759715555045</v>
      </c>
    </row>
    <row r="562" spans="1:46" x14ac:dyDescent="0.25">
      <c r="A562">
        <v>1</v>
      </c>
      <c r="B562">
        <v>24202</v>
      </c>
      <c r="C562">
        <v>1</v>
      </c>
      <c r="D562">
        <v>25</v>
      </c>
      <c r="E562" t="str">
        <f t="shared" si="48"/>
        <v>24202125</v>
      </c>
      <c r="F562">
        <v>24202</v>
      </c>
      <c r="G562">
        <v>1</v>
      </c>
      <c r="H562">
        <v>1</v>
      </c>
      <c r="I562">
        <v>2</v>
      </c>
      <c r="J562">
        <v>1</v>
      </c>
      <c r="K562">
        <v>2</v>
      </c>
      <c r="L562">
        <v>2</v>
      </c>
      <c r="M562">
        <v>500</v>
      </c>
      <c r="N562">
        <v>154</v>
      </c>
      <c r="O562">
        <v>7</v>
      </c>
      <c r="P562">
        <v>3500</v>
      </c>
      <c r="Q562">
        <v>3</v>
      </c>
      <c r="R562">
        <v>1</v>
      </c>
      <c r="S562">
        <v>20</v>
      </c>
      <c r="T562">
        <v>9</v>
      </c>
      <c r="U562">
        <v>24202</v>
      </c>
      <c r="V562">
        <v>1</v>
      </c>
      <c r="AB562">
        <v>24202</v>
      </c>
      <c r="AC562">
        <v>1</v>
      </c>
      <c r="AD562">
        <v>11</v>
      </c>
      <c r="AE562">
        <v>13</v>
      </c>
      <c r="AF562">
        <v>3</v>
      </c>
      <c r="AG562">
        <v>1</v>
      </c>
      <c r="AH562">
        <v>15</v>
      </c>
      <c r="AJ562" t="str">
        <f t="shared" si="49"/>
        <v>242021257</v>
      </c>
      <c r="AK562">
        <v>0.1520799521586097</v>
      </c>
      <c r="AL562">
        <f>IF(AK562&lt;'Company Market Shares'!$E$4,1,IF(AND(AK562&gt;'Company Market Shares'!$E$4,AK562&lt;'Company Market Shares'!$E$5),2,IF(AND(AK562&gt;'Company Market Shares'!$E$5,AK562&lt;'Company Market Shares'!$E$6),3,IF(AND(AK562&gt;'Company Market Shares'!$E$6,AK562&lt;'Company Market Shares'!$E$7),4,5))))</f>
        <v>1</v>
      </c>
      <c r="AM562">
        <f>VLOOKUP($U562,'Zone Coordinates'!$D$2:$G$2058,2)</f>
        <v>35.071916299999998</v>
      </c>
      <c r="AN562">
        <f t="shared" si="50"/>
        <v>0.61212041441886733</v>
      </c>
      <c r="AO562">
        <f>VLOOKUP($U562,'Zone Coordinates'!$D$2:$G$2058,3)</f>
        <v>136.67770530000001</v>
      </c>
      <c r="AP562">
        <f t="shared" si="51"/>
        <v>2.3854759715555045</v>
      </c>
      <c r="AQ562">
        <f>VLOOKUP($AB562,'Zone Coordinates'!$D$2:$G$2058,2)</f>
        <v>35.071916299999998</v>
      </c>
      <c r="AR562">
        <f t="shared" si="52"/>
        <v>0.61212041441886733</v>
      </c>
      <c r="AS562">
        <f>VLOOKUP($AB562,'Zone Coordinates'!$D$2:$G$2058,3)</f>
        <v>136.67770530000001</v>
      </c>
      <c r="AT562">
        <f t="shared" si="53"/>
        <v>2.3854759715555045</v>
      </c>
    </row>
    <row r="563" spans="1:46" x14ac:dyDescent="0.25">
      <c r="A563">
        <v>1</v>
      </c>
      <c r="B563">
        <v>24205</v>
      </c>
      <c r="C563">
        <v>2</v>
      </c>
      <c r="D563">
        <v>9002</v>
      </c>
      <c r="E563" t="str">
        <f t="shared" si="48"/>
        <v>2420529002</v>
      </c>
      <c r="F563">
        <v>24205</v>
      </c>
      <c r="G563">
        <v>2</v>
      </c>
      <c r="H563">
        <v>4</v>
      </c>
      <c r="I563">
        <v>1</v>
      </c>
      <c r="J563">
        <v>1</v>
      </c>
      <c r="K563">
        <v>3</v>
      </c>
      <c r="L563">
        <v>2</v>
      </c>
      <c r="M563">
        <v>500</v>
      </c>
      <c r="N563">
        <v>213</v>
      </c>
      <c r="O563">
        <v>5</v>
      </c>
      <c r="P563">
        <v>2500</v>
      </c>
      <c r="Q563">
        <v>4</v>
      </c>
      <c r="R563">
        <v>1</v>
      </c>
      <c r="S563">
        <v>20</v>
      </c>
      <c r="T563">
        <v>9</v>
      </c>
      <c r="U563">
        <v>24205</v>
      </c>
      <c r="V563">
        <v>2</v>
      </c>
      <c r="AB563">
        <v>24202</v>
      </c>
      <c r="AC563">
        <v>2</v>
      </c>
      <c r="AD563">
        <v>1</v>
      </c>
      <c r="AE563">
        <v>12</v>
      </c>
      <c r="AF563">
        <v>17</v>
      </c>
      <c r="AG563">
        <v>3</v>
      </c>
      <c r="AI563">
        <v>4</v>
      </c>
      <c r="AJ563" t="str">
        <f t="shared" si="49"/>
        <v>24205290027</v>
      </c>
      <c r="AK563">
        <v>0.83483031570626531</v>
      </c>
      <c r="AL563">
        <f>IF(AK563&lt;'Company Market Shares'!$E$4,1,IF(AND(AK563&gt;'Company Market Shares'!$E$4,AK563&lt;'Company Market Shares'!$E$5),2,IF(AND(AK563&gt;'Company Market Shares'!$E$5,AK563&lt;'Company Market Shares'!$E$6),3,IF(AND(AK563&gt;'Company Market Shares'!$E$6,AK563&lt;'Company Market Shares'!$E$7),4,5))))</f>
        <v>3</v>
      </c>
      <c r="AM563">
        <f>VLOOKUP($U563,'Zone Coordinates'!$D$2:$G$2058,2)</f>
        <v>35.180935699999999</v>
      </c>
      <c r="AN563">
        <f t="shared" si="50"/>
        <v>0.61402316189741601</v>
      </c>
      <c r="AO563">
        <f>VLOOKUP($U563,'Zone Coordinates'!$D$2:$G$2058,3)</f>
        <v>136.75527109999999</v>
      </c>
      <c r="AP563">
        <f t="shared" si="51"/>
        <v>2.3868297501524474</v>
      </c>
      <c r="AQ563">
        <f>VLOOKUP($AB563,'Zone Coordinates'!$D$2:$G$2058,2)</f>
        <v>35.071916299999998</v>
      </c>
      <c r="AR563">
        <f t="shared" si="52"/>
        <v>0.61212041441886733</v>
      </c>
      <c r="AS563">
        <f>VLOOKUP($AB563,'Zone Coordinates'!$D$2:$G$2058,3)</f>
        <v>136.67770530000001</v>
      </c>
      <c r="AT563">
        <f t="shared" si="53"/>
        <v>2.3854759715555045</v>
      </c>
    </row>
    <row r="564" spans="1:46" x14ac:dyDescent="0.25">
      <c r="A564">
        <v>1</v>
      </c>
      <c r="B564">
        <v>23110</v>
      </c>
      <c r="C564">
        <v>1</v>
      </c>
      <c r="D564">
        <v>106</v>
      </c>
      <c r="E564" t="str">
        <f t="shared" si="48"/>
        <v>231101106</v>
      </c>
      <c r="F564">
        <v>23110</v>
      </c>
      <c r="G564">
        <v>1</v>
      </c>
      <c r="H564">
        <v>2</v>
      </c>
      <c r="I564">
        <v>1</v>
      </c>
      <c r="J564">
        <v>2</v>
      </c>
      <c r="K564">
        <v>32</v>
      </c>
      <c r="L564">
        <v>2</v>
      </c>
      <c r="M564">
        <v>512</v>
      </c>
      <c r="N564">
        <v>147</v>
      </c>
      <c r="O564">
        <v>6</v>
      </c>
      <c r="P564">
        <v>3072</v>
      </c>
      <c r="Q564">
        <v>4</v>
      </c>
      <c r="R564">
        <v>1</v>
      </c>
      <c r="S564">
        <v>20</v>
      </c>
      <c r="T564">
        <v>9</v>
      </c>
      <c r="U564">
        <v>6000</v>
      </c>
      <c r="V564">
        <v>5</v>
      </c>
      <c r="W564">
        <v>5</v>
      </c>
      <c r="X564">
        <v>4</v>
      </c>
      <c r="Y564">
        <v>1</v>
      </c>
      <c r="Z564">
        <v>1</v>
      </c>
      <c r="AA564">
        <v>3</v>
      </c>
      <c r="AB564">
        <v>23110</v>
      </c>
      <c r="AC564">
        <v>5</v>
      </c>
      <c r="AJ564" t="str">
        <f t="shared" si="49"/>
        <v>2311011067</v>
      </c>
      <c r="AK564">
        <v>0.85379436080610471</v>
      </c>
      <c r="AL564">
        <f>IF(AK564&lt;'Company Market Shares'!$E$4,1,IF(AND(AK564&gt;'Company Market Shares'!$E$4,AK564&lt;'Company Market Shares'!$E$5),2,IF(AND(AK564&gt;'Company Market Shares'!$E$5,AK564&lt;'Company Market Shares'!$E$6),3,IF(AND(AK564&gt;'Company Market Shares'!$E$6,AK564&lt;'Company Market Shares'!$E$7),4,5))))</f>
        <v>3</v>
      </c>
      <c r="AM564">
        <f>VLOOKUP($U564,'Zone Coordinates'!$D$2:$G$2058,2)</f>
        <v>38.352117200000002</v>
      </c>
      <c r="AN564">
        <f t="shared" si="50"/>
        <v>0.66937072025074862</v>
      </c>
      <c r="AO564">
        <f>VLOOKUP($U564,'Zone Coordinates'!$D$2:$G$2058,3)</f>
        <v>140.53071019999999</v>
      </c>
      <c r="AP564">
        <f t="shared" si="51"/>
        <v>2.4527235931559788</v>
      </c>
      <c r="AQ564">
        <f>VLOOKUP($AB564,'Zone Coordinates'!$D$2:$G$2058,2)</f>
        <v>35.168336500000002</v>
      </c>
      <c r="AR564">
        <f t="shared" si="52"/>
        <v>0.61380326437429877</v>
      </c>
      <c r="AS564">
        <f>VLOOKUP($AB564,'Zone Coordinates'!$D$2:$G$2058,3)</f>
        <v>136.89852490000001</v>
      </c>
      <c r="AT564">
        <f t="shared" si="53"/>
        <v>2.389330000628441</v>
      </c>
    </row>
    <row r="565" spans="1:46" x14ac:dyDescent="0.25">
      <c r="A565">
        <v>1</v>
      </c>
      <c r="B565">
        <v>23110</v>
      </c>
      <c r="C565">
        <v>1</v>
      </c>
      <c r="D565">
        <v>106</v>
      </c>
      <c r="E565" t="str">
        <f t="shared" si="48"/>
        <v>231101106</v>
      </c>
      <c r="F565">
        <v>23110</v>
      </c>
      <c r="G565">
        <v>1</v>
      </c>
      <c r="H565">
        <v>2</v>
      </c>
      <c r="I565">
        <v>1</v>
      </c>
      <c r="J565">
        <v>2</v>
      </c>
      <c r="K565">
        <v>32</v>
      </c>
      <c r="L565">
        <v>5</v>
      </c>
      <c r="M565">
        <v>513</v>
      </c>
      <c r="N565">
        <v>147</v>
      </c>
      <c r="O565">
        <v>6</v>
      </c>
      <c r="P565">
        <v>3078</v>
      </c>
      <c r="Q565">
        <v>4</v>
      </c>
      <c r="R565">
        <v>1</v>
      </c>
      <c r="S565">
        <v>20</v>
      </c>
      <c r="T565">
        <v>9</v>
      </c>
      <c r="U565">
        <v>8000</v>
      </c>
      <c r="V565">
        <v>5</v>
      </c>
      <c r="W565">
        <v>7</v>
      </c>
      <c r="X565">
        <v>4</v>
      </c>
      <c r="Y565">
        <v>1</v>
      </c>
      <c r="Z565">
        <v>1</v>
      </c>
      <c r="AA565">
        <v>3</v>
      </c>
      <c r="AB565">
        <v>23110</v>
      </c>
      <c r="AC565">
        <v>5</v>
      </c>
      <c r="AJ565" t="str">
        <f t="shared" si="49"/>
        <v>2311011067</v>
      </c>
      <c r="AK565">
        <v>5.4659376946716964E-2</v>
      </c>
      <c r="AL565">
        <f>IF(AK565&lt;'Company Market Shares'!$E$4,1,IF(AND(AK565&gt;'Company Market Shares'!$E$4,AK565&lt;'Company Market Shares'!$E$5),2,IF(AND(AK565&gt;'Company Market Shares'!$E$5,AK565&lt;'Company Market Shares'!$E$6),3,IF(AND(AK565&gt;'Company Market Shares'!$E$6,AK565&lt;'Company Market Shares'!$E$7),4,5))))</f>
        <v>1</v>
      </c>
      <c r="AM565">
        <f>VLOOKUP($U565,'Zone Coordinates'!$D$2:$G$2058,2)</f>
        <v>36.464526399999997</v>
      </c>
      <c r="AN565">
        <f t="shared" si="50"/>
        <v>0.63642604586039475</v>
      </c>
      <c r="AO565">
        <f>VLOOKUP($U565,'Zone Coordinates'!$D$2:$G$2058,3)</f>
        <v>140.5859389</v>
      </c>
      <c r="AP565">
        <f t="shared" si="51"/>
        <v>2.4536875158125753</v>
      </c>
      <c r="AQ565">
        <f>VLOOKUP($AB565,'Zone Coordinates'!$D$2:$G$2058,2)</f>
        <v>35.168336500000002</v>
      </c>
      <c r="AR565">
        <f t="shared" si="52"/>
        <v>0.61380326437429877</v>
      </c>
      <c r="AS565">
        <f>VLOOKUP($AB565,'Zone Coordinates'!$D$2:$G$2058,3)</f>
        <v>136.89852490000001</v>
      </c>
      <c r="AT565">
        <f t="shared" si="53"/>
        <v>2.389330000628441</v>
      </c>
    </row>
    <row r="566" spans="1:46" x14ac:dyDescent="0.25">
      <c r="A566">
        <v>1</v>
      </c>
      <c r="B566">
        <v>23215</v>
      </c>
      <c r="C566">
        <v>1</v>
      </c>
      <c r="D566">
        <v>1</v>
      </c>
      <c r="E566" t="str">
        <f t="shared" si="48"/>
        <v>2321511</v>
      </c>
      <c r="F566">
        <v>23215</v>
      </c>
      <c r="G566">
        <v>1</v>
      </c>
      <c r="H566">
        <v>2</v>
      </c>
      <c r="I566">
        <v>1</v>
      </c>
      <c r="J566">
        <v>1</v>
      </c>
      <c r="K566">
        <v>15</v>
      </c>
      <c r="L566">
        <v>4</v>
      </c>
      <c r="M566">
        <v>525</v>
      </c>
      <c r="N566">
        <v>161</v>
      </c>
      <c r="O566">
        <v>7</v>
      </c>
      <c r="P566">
        <v>3675</v>
      </c>
      <c r="Q566">
        <v>4</v>
      </c>
      <c r="R566">
        <v>1</v>
      </c>
      <c r="S566">
        <v>14</v>
      </c>
      <c r="T566">
        <v>4</v>
      </c>
      <c r="U566">
        <v>23215</v>
      </c>
      <c r="V566">
        <v>5</v>
      </c>
      <c r="AB566">
        <v>2203</v>
      </c>
      <c r="AC566">
        <v>5</v>
      </c>
      <c r="AD566">
        <v>2</v>
      </c>
      <c r="AE566">
        <v>8</v>
      </c>
      <c r="AF566">
        <v>16</v>
      </c>
      <c r="AG566">
        <v>3</v>
      </c>
      <c r="AI566">
        <v>2</v>
      </c>
      <c r="AJ566" t="str">
        <f t="shared" si="49"/>
        <v>23215117</v>
      </c>
      <c r="AK566">
        <v>6.8901392580550391E-3</v>
      </c>
      <c r="AL566">
        <f>IF(AK566&lt;'Company Market Shares'!$E$4,1,IF(AND(AK566&gt;'Company Market Shares'!$E$4,AK566&lt;'Company Market Shares'!$E$5),2,IF(AND(AK566&gt;'Company Market Shares'!$E$5,AK566&lt;'Company Market Shares'!$E$6),3,IF(AND(AK566&gt;'Company Market Shares'!$E$6,AK566&lt;'Company Market Shares'!$E$7),4,5))))</f>
        <v>1</v>
      </c>
      <c r="AM566">
        <f>VLOOKUP($U566,'Zone Coordinates'!$D$2:$G$2058,2)</f>
        <v>35.424821999999999</v>
      </c>
      <c r="AN566">
        <f t="shared" si="50"/>
        <v>0.61827978083292268</v>
      </c>
      <c r="AO566">
        <f>VLOOKUP($U566,'Zone Coordinates'!$D$2:$G$2058,3)</f>
        <v>137.04999190000001</v>
      </c>
      <c r="AP566">
        <f t="shared" si="51"/>
        <v>2.3919735984865595</v>
      </c>
      <c r="AQ566">
        <f>VLOOKUP($AB566,'Zone Coordinates'!$D$2:$G$2058,2)</f>
        <v>40.6060455</v>
      </c>
      <c r="AR566">
        <f t="shared" si="52"/>
        <v>0.70870919018962708</v>
      </c>
      <c r="AS566">
        <f>VLOOKUP($AB566,'Zone Coordinates'!$D$2:$G$2058,3)</f>
        <v>141.6469548</v>
      </c>
      <c r="AT566">
        <f t="shared" si="53"/>
        <v>2.4722057366835863</v>
      </c>
    </row>
    <row r="567" spans="1:46" x14ac:dyDescent="0.25">
      <c r="A567">
        <v>1</v>
      </c>
      <c r="B567">
        <v>21201</v>
      </c>
      <c r="C567">
        <v>1</v>
      </c>
      <c r="D567">
        <v>28</v>
      </c>
      <c r="E567" t="str">
        <f t="shared" si="48"/>
        <v>21201128</v>
      </c>
      <c r="F567">
        <v>21201</v>
      </c>
      <c r="G567">
        <v>1</v>
      </c>
      <c r="H567">
        <v>2</v>
      </c>
      <c r="I567">
        <v>1</v>
      </c>
      <c r="J567">
        <v>1</v>
      </c>
      <c r="K567">
        <v>6</v>
      </c>
      <c r="L567">
        <v>6</v>
      </c>
      <c r="M567">
        <v>550</v>
      </c>
      <c r="N567">
        <v>154</v>
      </c>
      <c r="O567">
        <v>7</v>
      </c>
      <c r="P567">
        <v>3850</v>
      </c>
      <c r="Q567">
        <v>3</v>
      </c>
      <c r="R567">
        <v>1</v>
      </c>
      <c r="S567">
        <v>14</v>
      </c>
      <c r="T567">
        <v>4</v>
      </c>
      <c r="U567">
        <v>21201</v>
      </c>
      <c r="V567">
        <v>3</v>
      </c>
      <c r="AB567">
        <v>21401</v>
      </c>
      <c r="AC567">
        <v>3</v>
      </c>
      <c r="AD567">
        <v>13</v>
      </c>
      <c r="AE567">
        <v>15</v>
      </c>
      <c r="AF567">
        <v>23</v>
      </c>
      <c r="AG567">
        <v>4</v>
      </c>
      <c r="AH567">
        <v>14</v>
      </c>
      <c r="AI567">
        <v>4</v>
      </c>
      <c r="AJ567" t="str">
        <f t="shared" si="49"/>
        <v>212011287</v>
      </c>
      <c r="AK567">
        <v>0.18957107245318505</v>
      </c>
      <c r="AL567">
        <f>IF(AK567&lt;'Company Market Shares'!$E$4,1,IF(AND(AK567&gt;'Company Market Shares'!$E$4,AK567&lt;'Company Market Shares'!$E$5),2,IF(AND(AK567&gt;'Company Market Shares'!$E$5,AK567&lt;'Company Market Shares'!$E$6),3,IF(AND(AK567&gt;'Company Market Shares'!$E$6,AK567&lt;'Company Market Shares'!$E$7),4,5))))</f>
        <v>1</v>
      </c>
      <c r="AM567">
        <f>VLOOKUP($U567,'Zone Coordinates'!$D$2:$G$2058,2)</f>
        <v>35.543131000000002</v>
      </c>
      <c r="AN567">
        <f t="shared" si="50"/>
        <v>0.62034466241766473</v>
      </c>
      <c r="AO567">
        <f>VLOOKUP($U567,'Zone Coordinates'!$D$2:$G$2058,3)</f>
        <v>136.8861857</v>
      </c>
      <c r="AP567">
        <f t="shared" si="51"/>
        <v>2.3891146409613788</v>
      </c>
      <c r="AQ567">
        <f>VLOOKUP($AB567,'Zone Coordinates'!$D$2:$G$2058,2)</f>
        <v>35.795384200000001</v>
      </c>
      <c r="AR567">
        <f t="shared" si="52"/>
        <v>0.62474731130635641</v>
      </c>
      <c r="AS567">
        <f>VLOOKUP($AB567,'Zone Coordinates'!$D$2:$G$2058,3)</f>
        <v>136.65368470000001</v>
      </c>
      <c r="AT567">
        <f t="shared" si="53"/>
        <v>2.3850567329971999</v>
      </c>
    </row>
    <row r="568" spans="1:46" x14ac:dyDescent="0.25">
      <c r="A568">
        <v>1</v>
      </c>
      <c r="B568">
        <v>24207</v>
      </c>
      <c r="C568">
        <v>2</v>
      </c>
      <c r="D568">
        <v>3010</v>
      </c>
      <c r="E568" t="str">
        <f t="shared" si="48"/>
        <v>2420723010</v>
      </c>
      <c r="F568">
        <v>24207</v>
      </c>
      <c r="G568">
        <v>2</v>
      </c>
      <c r="H568">
        <v>3</v>
      </c>
      <c r="I568">
        <v>3</v>
      </c>
      <c r="J568">
        <v>2</v>
      </c>
      <c r="K568">
        <v>3</v>
      </c>
      <c r="L568">
        <v>1</v>
      </c>
      <c r="M568">
        <v>550</v>
      </c>
      <c r="N568">
        <v>171</v>
      </c>
      <c r="O568">
        <v>9</v>
      </c>
      <c r="P568">
        <v>4950</v>
      </c>
      <c r="Q568">
        <v>4</v>
      </c>
      <c r="R568">
        <v>1</v>
      </c>
      <c r="S568">
        <v>7</v>
      </c>
      <c r="T568">
        <v>7</v>
      </c>
      <c r="U568">
        <v>13104</v>
      </c>
      <c r="V568">
        <v>5</v>
      </c>
      <c r="W568">
        <v>1</v>
      </c>
      <c r="X568">
        <v>11</v>
      </c>
      <c r="Y568">
        <v>8</v>
      </c>
      <c r="Z568">
        <v>2</v>
      </c>
      <c r="AB568">
        <v>24207</v>
      </c>
      <c r="AC568">
        <v>5</v>
      </c>
      <c r="AJ568" t="str">
        <f t="shared" si="49"/>
        <v>24207230107</v>
      </c>
      <c r="AK568">
        <v>0.10541618977634415</v>
      </c>
      <c r="AL568">
        <f>IF(AK568&lt;'Company Market Shares'!$E$4,1,IF(AND(AK568&gt;'Company Market Shares'!$E$4,AK568&lt;'Company Market Shares'!$E$5),2,IF(AND(AK568&gt;'Company Market Shares'!$E$5,AK568&lt;'Company Market Shares'!$E$6),3,IF(AND(AK568&gt;'Company Market Shares'!$E$6,AK568&lt;'Company Market Shares'!$E$7),4,5))))</f>
        <v>1</v>
      </c>
      <c r="AM568">
        <f>VLOOKUP($U568,'Zone Coordinates'!$D$2:$G$2058,2)</f>
        <v>35.729896400000001</v>
      </c>
      <c r="AN568">
        <f t="shared" si="50"/>
        <v>0.62360433357646883</v>
      </c>
      <c r="AO568">
        <f>VLOOKUP($U568,'Zone Coordinates'!$D$2:$G$2058,3)</f>
        <v>139.7451653</v>
      </c>
      <c r="AP568">
        <f t="shared" si="51"/>
        <v>2.4390132482287292</v>
      </c>
      <c r="AQ568">
        <f>VLOOKUP($AB568,'Zone Coordinates'!$D$2:$G$2058,2)</f>
        <v>34.988331500000001</v>
      </c>
      <c r="AR568">
        <f t="shared" si="52"/>
        <v>0.61066158445424634</v>
      </c>
      <c r="AS568">
        <f>VLOOKUP($AB568,'Zone Coordinates'!$D$2:$G$2058,3)</f>
        <v>136.64256470000001</v>
      </c>
      <c r="AT568">
        <f t="shared" si="53"/>
        <v>2.3848626523843777</v>
      </c>
    </row>
    <row r="569" spans="1:46" x14ac:dyDescent="0.25">
      <c r="A569">
        <v>1</v>
      </c>
      <c r="B569">
        <v>23102</v>
      </c>
      <c r="C569">
        <v>2</v>
      </c>
      <c r="D569">
        <v>4006</v>
      </c>
      <c r="E569" t="str">
        <f t="shared" si="48"/>
        <v>2310224006</v>
      </c>
      <c r="F569">
        <v>23222</v>
      </c>
      <c r="G569">
        <v>2</v>
      </c>
      <c r="H569">
        <v>4</v>
      </c>
      <c r="I569">
        <v>1</v>
      </c>
      <c r="J569">
        <v>2</v>
      </c>
      <c r="K569">
        <v>24</v>
      </c>
      <c r="L569">
        <v>20</v>
      </c>
      <c r="M569">
        <v>576</v>
      </c>
      <c r="N569">
        <v>200</v>
      </c>
      <c r="O569">
        <v>5</v>
      </c>
      <c r="P569">
        <v>2880</v>
      </c>
      <c r="Q569">
        <v>4</v>
      </c>
      <c r="R569">
        <v>1</v>
      </c>
      <c r="S569">
        <v>5</v>
      </c>
      <c r="T569">
        <v>6</v>
      </c>
      <c r="U569">
        <v>28204</v>
      </c>
      <c r="V569">
        <v>6</v>
      </c>
      <c r="W569">
        <v>1</v>
      </c>
      <c r="X569">
        <v>4</v>
      </c>
      <c r="Y569">
        <v>2</v>
      </c>
      <c r="Z569">
        <v>1</v>
      </c>
      <c r="AA569">
        <v>3</v>
      </c>
      <c r="AB569">
        <v>23222</v>
      </c>
      <c r="AC569">
        <v>6</v>
      </c>
      <c r="AJ569" t="str">
        <f t="shared" si="49"/>
        <v>23102240067</v>
      </c>
      <c r="AK569">
        <v>0.23527802991793267</v>
      </c>
      <c r="AL569">
        <f>IF(AK569&lt;'Company Market Shares'!$E$4,1,IF(AND(AK569&gt;'Company Market Shares'!$E$4,AK569&lt;'Company Market Shares'!$E$5),2,IF(AND(AK569&gt;'Company Market Shares'!$E$5,AK569&lt;'Company Market Shares'!$E$6),3,IF(AND(AK569&gt;'Company Market Shares'!$E$6,AK569&lt;'Company Market Shares'!$E$7),4,5))))</f>
        <v>1</v>
      </c>
      <c r="AM569">
        <f>VLOOKUP($U569,'Zone Coordinates'!$D$2:$G$2058,2)</f>
        <v>34.861519100000002</v>
      </c>
      <c r="AN569">
        <f t="shared" si="50"/>
        <v>0.60844829054189031</v>
      </c>
      <c r="AO569">
        <f>VLOOKUP($U569,'Zone Coordinates'!$D$2:$G$2058,3)</f>
        <v>135.38424760000001</v>
      </c>
      <c r="AP569">
        <f t="shared" si="51"/>
        <v>2.3629008759552312</v>
      </c>
      <c r="AQ569">
        <f>VLOOKUP($AB569,'Zone Coordinates'!$D$2:$G$2058,2)</f>
        <v>35.068380699999999</v>
      </c>
      <c r="AR569">
        <f t="shared" si="52"/>
        <v>0.61205870655783379</v>
      </c>
      <c r="AS569">
        <f>VLOOKUP($AB569,'Zone Coordinates'!$D$2:$G$2058,3)</f>
        <v>136.94046560000001</v>
      </c>
      <c r="AT569">
        <f t="shared" si="53"/>
        <v>2.3900620039340321</v>
      </c>
    </row>
    <row r="570" spans="1:46" x14ac:dyDescent="0.25">
      <c r="A570">
        <v>1</v>
      </c>
      <c r="B570">
        <v>21201</v>
      </c>
      <c r="C570">
        <v>1</v>
      </c>
      <c r="D570">
        <v>28</v>
      </c>
      <c r="E570" t="str">
        <f t="shared" si="48"/>
        <v>21201128</v>
      </c>
      <c r="F570">
        <v>21201</v>
      </c>
      <c r="G570">
        <v>1</v>
      </c>
      <c r="H570">
        <v>2</v>
      </c>
      <c r="I570">
        <v>1</v>
      </c>
      <c r="J570">
        <v>1</v>
      </c>
      <c r="K570">
        <v>6</v>
      </c>
      <c r="L570">
        <v>1</v>
      </c>
      <c r="M570">
        <v>600</v>
      </c>
      <c r="N570">
        <v>154</v>
      </c>
      <c r="O570">
        <v>7</v>
      </c>
      <c r="P570">
        <v>4200</v>
      </c>
      <c r="Q570">
        <v>3</v>
      </c>
      <c r="R570">
        <v>1</v>
      </c>
      <c r="S570">
        <v>14</v>
      </c>
      <c r="T570">
        <v>4</v>
      </c>
      <c r="U570">
        <v>21201</v>
      </c>
      <c r="V570">
        <v>1</v>
      </c>
      <c r="AB570">
        <v>21201</v>
      </c>
      <c r="AC570">
        <v>1</v>
      </c>
      <c r="AD570">
        <v>13</v>
      </c>
      <c r="AE570">
        <v>15</v>
      </c>
      <c r="AF570">
        <v>23</v>
      </c>
      <c r="AG570">
        <v>4</v>
      </c>
      <c r="AH570">
        <v>21</v>
      </c>
      <c r="AI570">
        <v>4</v>
      </c>
      <c r="AJ570" t="str">
        <f t="shared" si="49"/>
        <v>212011287</v>
      </c>
      <c r="AK570">
        <v>0.63052052931279168</v>
      </c>
      <c r="AL570">
        <f>IF(AK570&lt;'Company Market Shares'!$E$4,1,IF(AND(AK570&gt;'Company Market Shares'!$E$4,AK570&lt;'Company Market Shares'!$E$5),2,IF(AND(AK570&gt;'Company Market Shares'!$E$5,AK570&lt;'Company Market Shares'!$E$6),3,IF(AND(AK570&gt;'Company Market Shares'!$E$6,AK570&lt;'Company Market Shares'!$E$7),4,5))))</f>
        <v>2</v>
      </c>
      <c r="AM570">
        <f>VLOOKUP($U570,'Zone Coordinates'!$D$2:$G$2058,2)</f>
        <v>35.543131000000002</v>
      </c>
      <c r="AN570">
        <f t="shared" si="50"/>
        <v>0.62034466241766473</v>
      </c>
      <c r="AO570">
        <f>VLOOKUP($U570,'Zone Coordinates'!$D$2:$G$2058,3)</f>
        <v>136.8861857</v>
      </c>
      <c r="AP570">
        <f t="shared" si="51"/>
        <v>2.3891146409613788</v>
      </c>
      <c r="AQ570">
        <f>VLOOKUP($AB570,'Zone Coordinates'!$D$2:$G$2058,2)</f>
        <v>35.543131000000002</v>
      </c>
      <c r="AR570">
        <f t="shared" si="52"/>
        <v>0.62034466241766473</v>
      </c>
      <c r="AS570">
        <f>VLOOKUP($AB570,'Zone Coordinates'!$D$2:$G$2058,3)</f>
        <v>136.8861857</v>
      </c>
      <c r="AT570">
        <f t="shared" si="53"/>
        <v>2.3891146409613788</v>
      </c>
    </row>
    <row r="571" spans="1:46" x14ac:dyDescent="0.25">
      <c r="A571">
        <v>1</v>
      </c>
      <c r="B571">
        <v>21201</v>
      </c>
      <c r="C571">
        <v>1</v>
      </c>
      <c r="D571">
        <v>28</v>
      </c>
      <c r="E571" t="str">
        <f t="shared" si="48"/>
        <v>21201128</v>
      </c>
      <c r="F571">
        <v>21201</v>
      </c>
      <c r="G571">
        <v>1</v>
      </c>
      <c r="H571">
        <v>2</v>
      </c>
      <c r="I571">
        <v>1</v>
      </c>
      <c r="J571">
        <v>1</v>
      </c>
      <c r="K571">
        <v>6</v>
      </c>
      <c r="L571">
        <v>4</v>
      </c>
      <c r="M571">
        <v>600</v>
      </c>
      <c r="N571">
        <v>154</v>
      </c>
      <c r="O571">
        <v>7</v>
      </c>
      <c r="P571">
        <v>4200</v>
      </c>
      <c r="Q571">
        <v>3</v>
      </c>
      <c r="R571">
        <v>1</v>
      </c>
      <c r="S571">
        <v>14</v>
      </c>
      <c r="T571">
        <v>4</v>
      </c>
      <c r="U571">
        <v>21201</v>
      </c>
      <c r="V571">
        <v>3</v>
      </c>
      <c r="AB571">
        <v>21219</v>
      </c>
      <c r="AC571">
        <v>3</v>
      </c>
      <c r="AD571">
        <v>10</v>
      </c>
      <c r="AE571">
        <v>15</v>
      </c>
      <c r="AF571">
        <v>23</v>
      </c>
      <c r="AG571">
        <v>4</v>
      </c>
      <c r="AH571">
        <v>12</v>
      </c>
      <c r="AI571">
        <v>4</v>
      </c>
      <c r="AJ571" t="str">
        <f t="shared" si="49"/>
        <v>212011287</v>
      </c>
      <c r="AK571">
        <v>0.67739129068853687</v>
      </c>
      <c r="AL571">
        <f>IF(AK571&lt;'Company Market Shares'!$E$4,1,IF(AND(AK571&gt;'Company Market Shares'!$E$4,AK571&lt;'Company Market Shares'!$E$5),2,IF(AND(AK571&gt;'Company Market Shares'!$E$5,AK571&lt;'Company Market Shares'!$E$6),3,IF(AND(AK571&gt;'Company Market Shares'!$E$6,AK571&lt;'Company Market Shares'!$E$7),4,5))))</f>
        <v>2</v>
      </c>
      <c r="AM571">
        <f>VLOOKUP($U571,'Zone Coordinates'!$D$2:$G$2058,2)</f>
        <v>35.543131000000002</v>
      </c>
      <c r="AN571">
        <f t="shared" si="50"/>
        <v>0.62034466241766473</v>
      </c>
      <c r="AO571">
        <f>VLOOKUP($U571,'Zone Coordinates'!$D$2:$G$2058,3)</f>
        <v>136.8861857</v>
      </c>
      <c r="AP571">
        <f t="shared" si="51"/>
        <v>2.3891146409613788</v>
      </c>
      <c r="AQ571">
        <f>VLOOKUP($AB571,'Zone Coordinates'!$D$2:$G$2058,2)</f>
        <v>36.0676475</v>
      </c>
      <c r="AR571">
        <f t="shared" si="52"/>
        <v>0.62949920232370149</v>
      </c>
      <c r="AS571">
        <f>VLOOKUP($AB571,'Zone Coordinates'!$D$2:$G$2058,3)</f>
        <v>137.16743210000001</v>
      </c>
      <c r="AT571">
        <f t="shared" si="53"/>
        <v>2.3940233166507601</v>
      </c>
    </row>
    <row r="572" spans="1:46" x14ac:dyDescent="0.25">
      <c r="A572">
        <v>1</v>
      </c>
      <c r="B572">
        <v>21201</v>
      </c>
      <c r="C572">
        <v>1</v>
      </c>
      <c r="D572">
        <v>28</v>
      </c>
      <c r="E572" t="str">
        <f t="shared" si="48"/>
        <v>21201128</v>
      </c>
      <c r="F572">
        <v>21201</v>
      </c>
      <c r="G572">
        <v>1</v>
      </c>
      <c r="H572">
        <v>2</v>
      </c>
      <c r="I572">
        <v>1</v>
      </c>
      <c r="J572">
        <v>3</v>
      </c>
      <c r="K572">
        <v>5</v>
      </c>
      <c r="L572">
        <v>1</v>
      </c>
      <c r="M572">
        <v>600</v>
      </c>
      <c r="Q572">
        <v>3</v>
      </c>
      <c r="R572">
        <v>1</v>
      </c>
      <c r="S572">
        <v>14</v>
      </c>
      <c r="T572">
        <v>4</v>
      </c>
      <c r="U572">
        <v>21201</v>
      </c>
      <c r="V572">
        <v>1</v>
      </c>
      <c r="W572">
        <v>1</v>
      </c>
      <c r="X572">
        <v>15</v>
      </c>
      <c r="Y572">
        <v>18</v>
      </c>
      <c r="Z572">
        <v>3</v>
      </c>
      <c r="AA572">
        <v>4</v>
      </c>
      <c r="AB572">
        <v>21201</v>
      </c>
      <c r="AC572">
        <v>1</v>
      </c>
      <c r="AE572">
        <v>13</v>
      </c>
      <c r="AF572">
        <v>23</v>
      </c>
      <c r="AG572">
        <v>4</v>
      </c>
      <c r="AH572">
        <v>21</v>
      </c>
      <c r="AI572">
        <v>4</v>
      </c>
      <c r="AJ572" t="str">
        <f t="shared" si="49"/>
        <v>212011287</v>
      </c>
      <c r="AK572">
        <v>0.47738477146588709</v>
      </c>
      <c r="AL572">
        <f>IF(AK572&lt;'Company Market Shares'!$E$4,1,IF(AND(AK572&gt;'Company Market Shares'!$E$4,AK572&lt;'Company Market Shares'!$E$5),2,IF(AND(AK572&gt;'Company Market Shares'!$E$5,AK572&lt;'Company Market Shares'!$E$6),3,IF(AND(AK572&gt;'Company Market Shares'!$E$6,AK572&lt;'Company Market Shares'!$E$7),4,5))))</f>
        <v>2</v>
      </c>
      <c r="AM572">
        <f>VLOOKUP($U572,'Zone Coordinates'!$D$2:$G$2058,2)</f>
        <v>35.543131000000002</v>
      </c>
      <c r="AN572">
        <f t="shared" si="50"/>
        <v>0.62034466241766473</v>
      </c>
      <c r="AO572">
        <f>VLOOKUP($U572,'Zone Coordinates'!$D$2:$G$2058,3)</f>
        <v>136.8861857</v>
      </c>
      <c r="AP572">
        <f t="shared" si="51"/>
        <v>2.3891146409613788</v>
      </c>
      <c r="AQ572">
        <f>VLOOKUP($AB572,'Zone Coordinates'!$D$2:$G$2058,2)</f>
        <v>35.543131000000002</v>
      </c>
      <c r="AR572">
        <f t="shared" si="52"/>
        <v>0.62034466241766473</v>
      </c>
      <c r="AS572">
        <f>VLOOKUP($AB572,'Zone Coordinates'!$D$2:$G$2058,3)</f>
        <v>136.8861857</v>
      </c>
      <c r="AT572">
        <f t="shared" si="53"/>
        <v>2.3891146409613788</v>
      </c>
    </row>
    <row r="573" spans="1:46" x14ac:dyDescent="0.25">
      <c r="A573">
        <v>1</v>
      </c>
      <c r="B573">
        <v>21201</v>
      </c>
      <c r="C573">
        <v>1</v>
      </c>
      <c r="D573">
        <v>28</v>
      </c>
      <c r="E573" t="str">
        <f t="shared" si="48"/>
        <v>21201128</v>
      </c>
      <c r="F573">
        <v>21201</v>
      </c>
      <c r="G573">
        <v>1</v>
      </c>
      <c r="H573">
        <v>2</v>
      </c>
      <c r="I573">
        <v>1</v>
      </c>
      <c r="J573">
        <v>3</v>
      </c>
      <c r="K573">
        <v>5</v>
      </c>
      <c r="L573">
        <v>4</v>
      </c>
      <c r="M573">
        <v>600</v>
      </c>
      <c r="Q573">
        <v>3</v>
      </c>
      <c r="R573">
        <v>1</v>
      </c>
      <c r="S573">
        <v>14</v>
      </c>
      <c r="T573">
        <v>4</v>
      </c>
      <c r="U573">
        <v>21201</v>
      </c>
      <c r="V573">
        <v>3</v>
      </c>
      <c r="W573">
        <v>1</v>
      </c>
      <c r="X573">
        <v>15</v>
      </c>
      <c r="Y573">
        <v>18</v>
      </c>
      <c r="Z573">
        <v>3</v>
      </c>
      <c r="AA573">
        <v>4</v>
      </c>
      <c r="AB573">
        <v>21219</v>
      </c>
      <c r="AC573">
        <v>3</v>
      </c>
      <c r="AF573">
        <v>23</v>
      </c>
      <c r="AG573">
        <v>4</v>
      </c>
      <c r="AH573">
        <v>12</v>
      </c>
      <c r="AI573">
        <v>4</v>
      </c>
      <c r="AJ573" t="str">
        <f t="shared" si="49"/>
        <v>212011287</v>
      </c>
      <c r="AK573">
        <v>0.93293448423871783</v>
      </c>
      <c r="AL573">
        <f>IF(AK573&lt;'Company Market Shares'!$E$4,1,IF(AND(AK573&gt;'Company Market Shares'!$E$4,AK573&lt;'Company Market Shares'!$E$5),2,IF(AND(AK573&gt;'Company Market Shares'!$E$5,AK573&lt;'Company Market Shares'!$E$6),3,IF(AND(AK573&gt;'Company Market Shares'!$E$6,AK573&lt;'Company Market Shares'!$E$7),4,5))))</f>
        <v>4</v>
      </c>
      <c r="AM573">
        <f>VLOOKUP($U573,'Zone Coordinates'!$D$2:$G$2058,2)</f>
        <v>35.543131000000002</v>
      </c>
      <c r="AN573">
        <f t="shared" si="50"/>
        <v>0.62034466241766473</v>
      </c>
      <c r="AO573">
        <f>VLOOKUP($U573,'Zone Coordinates'!$D$2:$G$2058,3)</f>
        <v>136.8861857</v>
      </c>
      <c r="AP573">
        <f t="shared" si="51"/>
        <v>2.3891146409613788</v>
      </c>
      <c r="AQ573">
        <f>VLOOKUP($AB573,'Zone Coordinates'!$D$2:$G$2058,2)</f>
        <v>36.0676475</v>
      </c>
      <c r="AR573">
        <f t="shared" si="52"/>
        <v>0.62949920232370149</v>
      </c>
      <c r="AS573">
        <f>VLOOKUP($AB573,'Zone Coordinates'!$D$2:$G$2058,3)</f>
        <v>137.16743210000001</v>
      </c>
      <c r="AT573">
        <f t="shared" si="53"/>
        <v>2.3940233166507601</v>
      </c>
    </row>
    <row r="574" spans="1:46" x14ac:dyDescent="0.25">
      <c r="A574">
        <v>1</v>
      </c>
      <c r="B574">
        <v>21201</v>
      </c>
      <c r="C574">
        <v>1</v>
      </c>
      <c r="D574">
        <v>111</v>
      </c>
      <c r="E574" t="str">
        <f t="shared" si="48"/>
        <v>212011111</v>
      </c>
      <c r="F574">
        <v>21201</v>
      </c>
      <c r="G574">
        <v>1</v>
      </c>
      <c r="H574">
        <v>3</v>
      </c>
      <c r="I574">
        <v>1</v>
      </c>
      <c r="J574">
        <v>3</v>
      </c>
      <c r="K574">
        <v>25</v>
      </c>
      <c r="L574">
        <v>16</v>
      </c>
      <c r="M574">
        <v>600</v>
      </c>
      <c r="Q574">
        <v>4</v>
      </c>
      <c r="R574">
        <v>1</v>
      </c>
      <c r="S574">
        <v>7</v>
      </c>
      <c r="T574">
        <v>7</v>
      </c>
      <c r="U574">
        <v>21201</v>
      </c>
      <c r="V574">
        <v>6</v>
      </c>
      <c r="W574">
        <v>1</v>
      </c>
      <c r="X574">
        <v>4</v>
      </c>
      <c r="Y574">
        <v>2</v>
      </c>
      <c r="Z574">
        <v>1</v>
      </c>
      <c r="AA574">
        <v>2</v>
      </c>
      <c r="AB574">
        <v>27206</v>
      </c>
      <c r="AC574">
        <v>6</v>
      </c>
      <c r="AD574">
        <v>1</v>
      </c>
      <c r="AE574">
        <v>13</v>
      </c>
      <c r="AF574">
        <v>3</v>
      </c>
      <c r="AG574">
        <v>1</v>
      </c>
      <c r="AI574">
        <v>2</v>
      </c>
      <c r="AJ574" t="str">
        <f t="shared" si="49"/>
        <v>2120111117</v>
      </c>
      <c r="AK574">
        <v>0.42879592745871475</v>
      </c>
      <c r="AL574">
        <f>IF(AK574&lt;'Company Market Shares'!$E$4,1,IF(AND(AK574&gt;'Company Market Shares'!$E$4,AK574&lt;'Company Market Shares'!$E$5),2,IF(AND(AK574&gt;'Company Market Shares'!$E$5,AK574&lt;'Company Market Shares'!$E$6),3,IF(AND(AK574&gt;'Company Market Shares'!$E$6,AK574&lt;'Company Market Shares'!$E$7),4,5))))</f>
        <v>1</v>
      </c>
      <c r="AM574">
        <f>VLOOKUP($U574,'Zone Coordinates'!$D$2:$G$2058,2)</f>
        <v>35.543131000000002</v>
      </c>
      <c r="AN574">
        <f t="shared" si="50"/>
        <v>0.62034466241766473</v>
      </c>
      <c r="AO574">
        <f>VLOOKUP($U574,'Zone Coordinates'!$D$2:$G$2058,3)</f>
        <v>136.8861857</v>
      </c>
      <c r="AP574">
        <f t="shared" si="51"/>
        <v>2.3891146409613788</v>
      </c>
      <c r="AQ574">
        <f>VLOOKUP($AB574,'Zone Coordinates'!$D$2:$G$2058,2)</f>
        <v>34.531935900000001</v>
      </c>
      <c r="AR574">
        <f t="shared" si="52"/>
        <v>0.60269597854263135</v>
      </c>
      <c r="AS574">
        <f>VLOOKUP($AB574,'Zone Coordinates'!$D$2:$G$2058,3)</f>
        <v>135.4461665</v>
      </c>
      <c r="AT574">
        <f t="shared" si="53"/>
        <v>2.3639815646294444</v>
      </c>
    </row>
    <row r="575" spans="1:46" x14ac:dyDescent="0.25">
      <c r="A575">
        <v>1</v>
      </c>
      <c r="B575">
        <v>21211</v>
      </c>
      <c r="C575">
        <v>1</v>
      </c>
      <c r="D575">
        <v>31</v>
      </c>
      <c r="E575" t="str">
        <f t="shared" si="48"/>
        <v>21211131</v>
      </c>
      <c r="F575">
        <v>21211</v>
      </c>
      <c r="G575">
        <v>1</v>
      </c>
      <c r="H575">
        <v>3</v>
      </c>
      <c r="I575">
        <v>1</v>
      </c>
      <c r="J575">
        <v>2</v>
      </c>
      <c r="K575">
        <v>25</v>
      </c>
      <c r="L575">
        <v>21</v>
      </c>
      <c r="M575">
        <v>600</v>
      </c>
      <c r="N575">
        <v>217</v>
      </c>
      <c r="O575">
        <v>9</v>
      </c>
      <c r="P575">
        <v>5400</v>
      </c>
      <c r="Q575">
        <v>4</v>
      </c>
      <c r="R575">
        <v>1</v>
      </c>
      <c r="S575">
        <v>20</v>
      </c>
      <c r="T575">
        <v>9</v>
      </c>
      <c r="U575">
        <v>26107</v>
      </c>
      <c r="V575">
        <v>6</v>
      </c>
      <c r="W575">
        <v>4</v>
      </c>
      <c r="X575">
        <v>15</v>
      </c>
      <c r="Y575">
        <v>16</v>
      </c>
      <c r="Z575">
        <v>3</v>
      </c>
      <c r="AA575">
        <v>3</v>
      </c>
      <c r="AB575">
        <v>21211</v>
      </c>
      <c r="AC575">
        <v>6</v>
      </c>
      <c r="AJ575" t="str">
        <f t="shared" si="49"/>
        <v>212111317</v>
      </c>
      <c r="AK575">
        <v>0.54739940768547868</v>
      </c>
      <c r="AL575">
        <f>IF(AK575&lt;'Company Market Shares'!$E$4,1,IF(AND(AK575&gt;'Company Market Shares'!$E$4,AK575&lt;'Company Market Shares'!$E$5),2,IF(AND(AK575&gt;'Company Market Shares'!$E$5,AK575&lt;'Company Market Shares'!$E$6),3,IF(AND(AK575&gt;'Company Market Shares'!$E$6,AK575&lt;'Company Market Shares'!$E$7),4,5))))</f>
        <v>2</v>
      </c>
      <c r="AM575">
        <f>VLOOKUP($U575,'Zone Coordinates'!$D$2:$G$2058,2)</f>
        <v>34.985966500000004</v>
      </c>
      <c r="AN575">
        <f t="shared" si="50"/>
        <v>0.61062030741743678</v>
      </c>
      <c r="AO575">
        <f>VLOOKUP($U575,'Zone Coordinates'!$D$2:$G$2058,3)</f>
        <v>135.76796809999999</v>
      </c>
      <c r="AP575">
        <f t="shared" si="51"/>
        <v>2.36959806208763</v>
      </c>
      <c r="AQ575">
        <f>VLOOKUP($AB575,'Zone Coordinates'!$D$2:$G$2058,2)</f>
        <v>35.553743400000002</v>
      </c>
      <c r="AR575">
        <f t="shared" si="52"/>
        <v>0.62052988373920337</v>
      </c>
      <c r="AS575">
        <f>VLOOKUP($AB575,'Zone Coordinates'!$D$2:$G$2058,3)</f>
        <v>137.08665590000001</v>
      </c>
      <c r="AT575">
        <f t="shared" si="53"/>
        <v>2.3926135060035105</v>
      </c>
    </row>
    <row r="576" spans="1:46" x14ac:dyDescent="0.25">
      <c r="A576">
        <v>1</v>
      </c>
      <c r="B576">
        <v>21211</v>
      </c>
      <c r="C576">
        <v>1</v>
      </c>
      <c r="D576">
        <v>31</v>
      </c>
      <c r="E576" t="str">
        <f t="shared" si="48"/>
        <v>21211131</v>
      </c>
      <c r="F576">
        <v>21211</v>
      </c>
      <c r="G576">
        <v>1</v>
      </c>
      <c r="H576">
        <v>3</v>
      </c>
      <c r="I576">
        <v>1</v>
      </c>
      <c r="J576">
        <v>2</v>
      </c>
      <c r="K576">
        <v>25</v>
      </c>
      <c r="L576">
        <v>22</v>
      </c>
      <c r="M576">
        <v>600</v>
      </c>
      <c r="N576">
        <v>217</v>
      </c>
      <c r="O576">
        <v>9</v>
      </c>
      <c r="P576">
        <v>5400</v>
      </c>
      <c r="Q576">
        <v>4</v>
      </c>
      <c r="R576">
        <v>1</v>
      </c>
      <c r="S576">
        <v>20</v>
      </c>
      <c r="T576">
        <v>9</v>
      </c>
      <c r="U576">
        <v>23202</v>
      </c>
      <c r="V576">
        <v>4</v>
      </c>
      <c r="W576">
        <v>3</v>
      </c>
      <c r="X576">
        <v>15</v>
      </c>
      <c r="Y576">
        <v>16</v>
      </c>
      <c r="Z576">
        <v>3</v>
      </c>
      <c r="AA576">
        <v>3</v>
      </c>
      <c r="AB576">
        <v>21211</v>
      </c>
      <c r="AC576">
        <v>4</v>
      </c>
      <c r="AJ576" t="str">
        <f t="shared" si="49"/>
        <v>212111317</v>
      </c>
      <c r="AK576">
        <v>0.69639970692388131</v>
      </c>
      <c r="AL576">
        <f>IF(AK576&lt;'Company Market Shares'!$E$4,1,IF(AND(AK576&gt;'Company Market Shares'!$E$4,AK576&lt;'Company Market Shares'!$E$5),2,IF(AND(AK576&gt;'Company Market Shares'!$E$5,AK576&lt;'Company Market Shares'!$E$6),3,IF(AND(AK576&gt;'Company Market Shares'!$E$6,AK576&lt;'Company Market Shares'!$E$7),4,5))))</f>
        <v>2</v>
      </c>
      <c r="AM576">
        <f>VLOOKUP($U576,'Zone Coordinates'!$D$2:$G$2058,2)</f>
        <v>35.041512900000001</v>
      </c>
      <c r="AN576">
        <f t="shared" si="50"/>
        <v>0.6115897749850665</v>
      </c>
      <c r="AO576">
        <f>VLOOKUP($U576,'Zone Coordinates'!$D$2:$G$2058,3)</f>
        <v>137.42111600000001</v>
      </c>
      <c r="AP576">
        <f t="shared" si="51"/>
        <v>2.3984509359650601</v>
      </c>
      <c r="AQ576">
        <f>VLOOKUP($AB576,'Zone Coordinates'!$D$2:$G$2058,2)</f>
        <v>35.553743400000002</v>
      </c>
      <c r="AR576">
        <f t="shared" si="52"/>
        <v>0.62052988373920337</v>
      </c>
      <c r="AS576">
        <f>VLOOKUP($AB576,'Zone Coordinates'!$D$2:$G$2058,3)</f>
        <v>137.08665590000001</v>
      </c>
      <c r="AT576">
        <f t="shared" si="53"/>
        <v>2.3926135060035105</v>
      </c>
    </row>
    <row r="577" spans="1:46" x14ac:dyDescent="0.25">
      <c r="A577">
        <v>1</v>
      </c>
      <c r="B577">
        <v>21211</v>
      </c>
      <c r="C577">
        <v>1</v>
      </c>
      <c r="D577">
        <v>31</v>
      </c>
      <c r="E577" t="str">
        <f t="shared" si="48"/>
        <v>21211131</v>
      </c>
      <c r="F577">
        <v>21211</v>
      </c>
      <c r="G577">
        <v>1</v>
      </c>
      <c r="H577">
        <v>3</v>
      </c>
      <c r="I577">
        <v>1</v>
      </c>
      <c r="J577">
        <v>2</v>
      </c>
      <c r="K577">
        <v>25</v>
      </c>
      <c r="L577">
        <v>23</v>
      </c>
      <c r="M577">
        <v>600</v>
      </c>
      <c r="N577">
        <v>217</v>
      </c>
      <c r="O577">
        <v>9</v>
      </c>
      <c r="P577">
        <v>5400</v>
      </c>
      <c r="Q577">
        <v>4</v>
      </c>
      <c r="R577">
        <v>1</v>
      </c>
      <c r="S577">
        <v>20</v>
      </c>
      <c r="T577">
        <v>9</v>
      </c>
      <c r="U577">
        <v>20450</v>
      </c>
      <c r="V577">
        <v>5</v>
      </c>
      <c r="W577">
        <v>3</v>
      </c>
      <c r="X577">
        <v>15</v>
      </c>
      <c r="Y577">
        <v>16</v>
      </c>
      <c r="Z577">
        <v>3</v>
      </c>
      <c r="AA577">
        <v>3</v>
      </c>
      <c r="AB577">
        <v>21211</v>
      </c>
      <c r="AC577">
        <v>5</v>
      </c>
      <c r="AJ577" t="str">
        <f t="shared" si="49"/>
        <v>212111317</v>
      </c>
      <c r="AK577">
        <v>0.97143520942961248</v>
      </c>
      <c r="AL577">
        <f>IF(AK577&lt;'Company Market Shares'!$E$4,1,IF(AND(AK577&gt;'Company Market Shares'!$E$4,AK577&lt;'Company Market Shares'!$E$5),2,IF(AND(AK577&gt;'Company Market Shares'!$E$5,AK577&lt;'Company Market Shares'!$E$6),3,IF(AND(AK577&gt;'Company Market Shares'!$E$6,AK577&lt;'Company Market Shares'!$E$7),4,5))))</f>
        <v>5</v>
      </c>
      <c r="AM577">
        <f>VLOOKUP($U577,'Zone Coordinates'!$D$2:$G$2058,2)</f>
        <v>36.190309999999997</v>
      </c>
      <c r="AN577">
        <f t="shared" si="50"/>
        <v>0.63164006681742901</v>
      </c>
      <c r="AO577">
        <f>VLOOKUP($U577,'Zone Coordinates'!$D$2:$G$2058,3)</f>
        <v>137.9017849</v>
      </c>
      <c r="AP577">
        <f t="shared" si="51"/>
        <v>2.4068401908819994</v>
      </c>
      <c r="AQ577">
        <f>VLOOKUP($AB577,'Zone Coordinates'!$D$2:$G$2058,2)</f>
        <v>35.553743400000002</v>
      </c>
      <c r="AR577">
        <f t="shared" si="52"/>
        <v>0.62052988373920337</v>
      </c>
      <c r="AS577">
        <f>VLOOKUP($AB577,'Zone Coordinates'!$D$2:$G$2058,3)</f>
        <v>137.08665590000001</v>
      </c>
      <c r="AT577">
        <f t="shared" si="53"/>
        <v>2.3926135060035105</v>
      </c>
    </row>
    <row r="578" spans="1:46" x14ac:dyDescent="0.25">
      <c r="A578">
        <v>1</v>
      </c>
      <c r="B578">
        <v>21361</v>
      </c>
      <c r="C578">
        <v>1</v>
      </c>
      <c r="D578">
        <v>10</v>
      </c>
      <c r="E578" t="str">
        <f t="shared" ref="E578:E641" si="54">CONCATENATE(B578,C578,D578)</f>
        <v>21361110</v>
      </c>
      <c r="F578">
        <v>21361</v>
      </c>
      <c r="G578">
        <v>1</v>
      </c>
      <c r="H578">
        <v>2</v>
      </c>
      <c r="I578">
        <v>1</v>
      </c>
      <c r="J578">
        <v>1</v>
      </c>
      <c r="K578">
        <v>20</v>
      </c>
      <c r="L578">
        <v>12</v>
      </c>
      <c r="M578">
        <v>600</v>
      </c>
      <c r="N578">
        <v>154</v>
      </c>
      <c r="O578">
        <v>7</v>
      </c>
      <c r="P578">
        <v>4200</v>
      </c>
      <c r="Q578">
        <v>4</v>
      </c>
      <c r="R578">
        <v>1</v>
      </c>
      <c r="S578">
        <v>6</v>
      </c>
      <c r="T578">
        <v>6</v>
      </c>
      <c r="U578">
        <v>21361</v>
      </c>
      <c r="V578">
        <v>4</v>
      </c>
      <c r="AB578">
        <v>24202</v>
      </c>
      <c r="AC578">
        <v>4</v>
      </c>
      <c r="AD578">
        <v>1</v>
      </c>
      <c r="AE578">
        <v>4</v>
      </c>
      <c r="AF578">
        <v>2</v>
      </c>
      <c r="AG578">
        <v>1</v>
      </c>
      <c r="AI578">
        <v>2</v>
      </c>
      <c r="AJ578" t="str">
        <f t="shared" si="49"/>
        <v>213611107</v>
      </c>
      <c r="AK578">
        <v>0.89566743355968259</v>
      </c>
      <c r="AL578">
        <f>IF(AK578&lt;'Company Market Shares'!$E$4,1,IF(AND(AK578&gt;'Company Market Shares'!$E$4,AK578&lt;'Company Market Shares'!$E$5),2,IF(AND(AK578&gt;'Company Market Shares'!$E$5,AK578&lt;'Company Market Shares'!$E$6),3,IF(AND(AK578&gt;'Company Market Shares'!$E$6,AK578&lt;'Company Market Shares'!$E$7),4,5))))</f>
        <v>3</v>
      </c>
      <c r="AM578">
        <f>VLOOKUP($U578,'Zone Coordinates'!$D$2:$G$2058,2)</f>
        <v>35.437883800000002</v>
      </c>
      <c r="AN578">
        <f t="shared" si="50"/>
        <v>0.61850775224915977</v>
      </c>
      <c r="AO578">
        <f>VLOOKUP($U578,'Zone Coordinates'!$D$2:$G$2058,3)</f>
        <v>136.56314269999999</v>
      </c>
      <c r="AP578">
        <f t="shared" si="51"/>
        <v>2.3834764769858583</v>
      </c>
      <c r="AQ578">
        <f>VLOOKUP($AB578,'Zone Coordinates'!$D$2:$G$2058,2)</f>
        <v>35.071916299999998</v>
      </c>
      <c r="AR578">
        <f t="shared" si="52"/>
        <v>0.61212041441886733</v>
      </c>
      <c r="AS578">
        <f>VLOOKUP($AB578,'Zone Coordinates'!$D$2:$G$2058,3)</f>
        <v>136.67770530000001</v>
      </c>
      <c r="AT578">
        <f t="shared" si="53"/>
        <v>2.3854759715555045</v>
      </c>
    </row>
    <row r="579" spans="1:46" x14ac:dyDescent="0.25">
      <c r="A579">
        <v>1</v>
      </c>
      <c r="B579">
        <v>23114</v>
      </c>
      <c r="C579">
        <v>2</v>
      </c>
      <c r="D579">
        <v>3005</v>
      </c>
      <c r="E579" t="str">
        <f t="shared" si="54"/>
        <v>2311423005</v>
      </c>
      <c r="F579">
        <v>23114</v>
      </c>
      <c r="G579">
        <v>2</v>
      </c>
      <c r="H579">
        <v>3</v>
      </c>
      <c r="I579">
        <v>1</v>
      </c>
      <c r="J579">
        <v>2</v>
      </c>
      <c r="K579">
        <v>6</v>
      </c>
      <c r="L579">
        <v>1</v>
      </c>
      <c r="M579">
        <v>600</v>
      </c>
      <c r="N579">
        <v>122</v>
      </c>
      <c r="O579">
        <v>6</v>
      </c>
      <c r="P579">
        <v>4800</v>
      </c>
      <c r="Q579">
        <v>3</v>
      </c>
      <c r="R579">
        <v>1</v>
      </c>
      <c r="S579">
        <v>1</v>
      </c>
      <c r="T579">
        <v>1</v>
      </c>
      <c r="U579">
        <v>23113</v>
      </c>
      <c r="V579">
        <v>3</v>
      </c>
      <c r="X579">
        <v>11</v>
      </c>
      <c r="Y579">
        <v>17</v>
      </c>
      <c r="Z579">
        <v>3</v>
      </c>
      <c r="AA579">
        <v>3</v>
      </c>
      <c r="AB579">
        <v>23114</v>
      </c>
      <c r="AC579">
        <v>3</v>
      </c>
      <c r="AJ579" t="str">
        <f t="shared" ref="AJ579:AJ642" si="55">CONCATENATE(E579,7)</f>
        <v>23114230057</v>
      </c>
      <c r="AK579">
        <v>0.52153178092210983</v>
      </c>
      <c r="AL579">
        <f>IF(AK579&lt;'Company Market Shares'!$E$4,1,IF(AND(AK579&gt;'Company Market Shares'!$E$4,AK579&lt;'Company Market Shares'!$E$5),2,IF(AND(AK579&gt;'Company Market Shares'!$E$5,AK579&lt;'Company Market Shares'!$E$6),3,IF(AND(AK579&gt;'Company Market Shares'!$E$6,AK579&lt;'Company Market Shares'!$E$7),4,5))))</f>
        <v>2</v>
      </c>
      <c r="AM579">
        <f>VLOOKUP($U579,'Zone Coordinates'!$D$2:$G$2058,2)</f>
        <v>35.260454500000002</v>
      </c>
      <c r="AN579">
        <f t="shared" ref="AN579:AN642" si="56">(AM579*PI())/180</f>
        <v>0.61541102677465087</v>
      </c>
      <c r="AO579">
        <f>VLOOKUP($U579,'Zone Coordinates'!$D$2:$G$2058,3)</f>
        <v>137.06092469999999</v>
      </c>
      <c r="AP579">
        <f t="shared" ref="AP579:AP642" si="57">(AO579*PI())/180</f>
        <v>2.3921644118430208</v>
      </c>
      <c r="AQ579">
        <f>VLOOKUP($AB579,'Zone Coordinates'!$D$2:$G$2058,2)</f>
        <v>35.109721</v>
      </c>
      <c r="AR579">
        <f t="shared" ref="AR579:AR642" si="58">(AQ579*PI())/180</f>
        <v>0.61278023090659606</v>
      </c>
      <c r="AS579">
        <f>VLOOKUP($AB579,'Zone Coordinates'!$D$2:$G$2058,3)</f>
        <v>137.0235137</v>
      </c>
      <c r="AT579">
        <f t="shared" ref="AT579:AT642" si="59">(AS579*PI())/180</f>
        <v>2.3915114667165573</v>
      </c>
    </row>
    <row r="580" spans="1:46" x14ac:dyDescent="0.25">
      <c r="A580">
        <v>1</v>
      </c>
      <c r="B580">
        <v>23201</v>
      </c>
      <c r="C580">
        <v>1</v>
      </c>
      <c r="D580">
        <v>171</v>
      </c>
      <c r="E580" t="str">
        <f t="shared" si="54"/>
        <v>232011171</v>
      </c>
      <c r="F580">
        <v>23201</v>
      </c>
      <c r="G580">
        <v>1</v>
      </c>
      <c r="H580">
        <v>2</v>
      </c>
      <c r="I580">
        <v>1</v>
      </c>
      <c r="J580">
        <v>3</v>
      </c>
      <c r="K580">
        <v>15</v>
      </c>
      <c r="L580">
        <v>11</v>
      </c>
      <c r="M580">
        <v>600</v>
      </c>
      <c r="Q580">
        <v>4</v>
      </c>
      <c r="R580">
        <v>1</v>
      </c>
      <c r="S580">
        <v>6</v>
      </c>
      <c r="T580">
        <v>6</v>
      </c>
      <c r="U580">
        <v>23201</v>
      </c>
      <c r="V580">
        <v>5</v>
      </c>
      <c r="W580">
        <v>1</v>
      </c>
      <c r="X580">
        <v>4</v>
      </c>
      <c r="Y580">
        <v>8</v>
      </c>
      <c r="Z580">
        <v>2</v>
      </c>
      <c r="AA580">
        <v>2</v>
      </c>
      <c r="AB580">
        <v>17209</v>
      </c>
      <c r="AC580">
        <v>5</v>
      </c>
      <c r="AE580">
        <v>4</v>
      </c>
      <c r="AF580">
        <v>2</v>
      </c>
      <c r="AG580">
        <v>1</v>
      </c>
      <c r="AI580">
        <v>2</v>
      </c>
      <c r="AJ580" t="str">
        <f t="shared" si="55"/>
        <v>2320111717</v>
      </c>
      <c r="AK580">
        <v>0.19201614536613132</v>
      </c>
      <c r="AL580">
        <f>IF(AK580&lt;'Company Market Shares'!$E$4,1,IF(AND(AK580&gt;'Company Market Shares'!$E$4,AK580&lt;'Company Market Shares'!$E$5),2,IF(AND(AK580&gt;'Company Market Shares'!$E$5,AK580&lt;'Company Market Shares'!$E$6),3,IF(AND(AK580&gt;'Company Market Shares'!$E$6,AK580&lt;'Company Market Shares'!$E$7),4,5))))</f>
        <v>1</v>
      </c>
      <c r="AM580">
        <f>VLOOKUP($U580,'Zone Coordinates'!$D$2:$G$2058,2)</f>
        <v>34.861383699999998</v>
      </c>
      <c r="AN580">
        <f t="shared" si="56"/>
        <v>0.60844592736608305</v>
      </c>
      <c r="AO580">
        <f>VLOOKUP($U580,'Zone Coordinates'!$D$2:$G$2058,3)</f>
        <v>137.50140769999999</v>
      </c>
      <c r="AP580">
        <f t="shared" si="57"/>
        <v>2.3998522904920834</v>
      </c>
      <c r="AQ580">
        <f>VLOOKUP($AB580,'Zone Coordinates'!$D$2:$G$2058,2)</f>
        <v>36.792156890000001</v>
      </c>
      <c r="AR580">
        <f t="shared" si="58"/>
        <v>0.64214427664081719</v>
      </c>
      <c r="AS580">
        <f>VLOOKUP($AB580,'Zone Coordinates'!$D$2:$G$2058,3)</f>
        <v>136.8173702</v>
      </c>
      <c r="AT580">
        <f t="shared" si="59"/>
        <v>2.3879135839099725</v>
      </c>
    </row>
    <row r="581" spans="1:46" x14ac:dyDescent="0.25">
      <c r="A581">
        <v>1</v>
      </c>
      <c r="B581">
        <v>23206</v>
      </c>
      <c r="C581">
        <v>1</v>
      </c>
      <c r="D581">
        <v>70</v>
      </c>
      <c r="E581" t="str">
        <f t="shared" si="54"/>
        <v>23206170</v>
      </c>
      <c r="F581">
        <v>23206</v>
      </c>
      <c r="G581">
        <v>1</v>
      </c>
      <c r="H581">
        <v>3</v>
      </c>
      <c r="I581">
        <v>1</v>
      </c>
      <c r="J581">
        <v>1</v>
      </c>
      <c r="K581">
        <v>8</v>
      </c>
      <c r="L581">
        <v>4</v>
      </c>
      <c r="M581">
        <v>600</v>
      </c>
      <c r="N581">
        <v>161</v>
      </c>
      <c r="O581">
        <v>7</v>
      </c>
      <c r="P581">
        <v>4200</v>
      </c>
      <c r="Q581">
        <v>3</v>
      </c>
      <c r="R581">
        <v>1</v>
      </c>
      <c r="S581">
        <v>14</v>
      </c>
      <c r="T581">
        <v>4</v>
      </c>
      <c r="U581">
        <v>23206</v>
      </c>
      <c r="V581">
        <v>3</v>
      </c>
      <c r="AB581">
        <v>23234</v>
      </c>
      <c r="AC581">
        <v>3</v>
      </c>
      <c r="AE581">
        <v>21</v>
      </c>
      <c r="AF581">
        <v>7</v>
      </c>
      <c r="AG581">
        <v>1</v>
      </c>
      <c r="AH581">
        <v>8</v>
      </c>
      <c r="AI581">
        <v>3</v>
      </c>
      <c r="AJ581" t="str">
        <f t="shared" si="55"/>
        <v>232061707</v>
      </c>
      <c r="AK581">
        <v>0.75801267758094326</v>
      </c>
      <c r="AL581">
        <f>IF(AK581&lt;'Company Market Shares'!$E$4,1,IF(AND(AK581&gt;'Company Market Shares'!$E$4,AK581&lt;'Company Market Shares'!$E$5),2,IF(AND(AK581&gt;'Company Market Shares'!$E$5,AK581&lt;'Company Market Shares'!$E$6),3,IF(AND(AK581&gt;'Company Market Shares'!$E$6,AK581&lt;'Company Market Shares'!$E$7),4,5))))</f>
        <v>2</v>
      </c>
      <c r="AM581">
        <f>VLOOKUP($U581,'Zone Coordinates'!$D$2:$G$2058,2)</f>
        <v>35.339554399999997</v>
      </c>
      <c r="AN581">
        <f t="shared" si="56"/>
        <v>0.61679158046764915</v>
      </c>
      <c r="AO581">
        <f>VLOOKUP($U581,'Zone Coordinates'!$D$2:$G$2058,3)</f>
        <v>137.09756680000001</v>
      </c>
      <c r="AP581">
        <f t="shared" si="57"/>
        <v>2.3928039371328662</v>
      </c>
      <c r="AQ581">
        <f>VLOOKUP($AB581,'Zone Coordinates'!$D$2:$G$2058,2)</f>
        <v>35.266612700000003</v>
      </c>
      <c r="AR581">
        <f t="shared" si="58"/>
        <v>0.61551850764064731</v>
      </c>
      <c r="AS581">
        <f>VLOOKUP($AB581,'Zone Coordinates'!$D$2:$G$2058,3)</f>
        <v>136.90441809999999</v>
      </c>
      <c r="AT581">
        <f t="shared" si="59"/>
        <v>2.3894328563719194</v>
      </c>
    </row>
    <row r="582" spans="1:46" x14ac:dyDescent="0.25">
      <c r="A582">
        <v>1</v>
      </c>
      <c r="B582">
        <v>24202</v>
      </c>
      <c r="C582">
        <v>1</v>
      </c>
      <c r="D582">
        <v>197</v>
      </c>
      <c r="E582" t="str">
        <f t="shared" si="54"/>
        <v>242021197</v>
      </c>
      <c r="F582">
        <v>24202</v>
      </c>
      <c r="G582">
        <v>1</v>
      </c>
      <c r="H582">
        <v>2</v>
      </c>
      <c r="I582">
        <v>1</v>
      </c>
      <c r="J582">
        <v>3</v>
      </c>
      <c r="K582">
        <v>2</v>
      </c>
      <c r="L582">
        <v>2</v>
      </c>
      <c r="M582">
        <v>600</v>
      </c>
      <c r="Q582">
        <v>3</v>
      </c>
      <c r="R582">
        <v>1</v>
      </c>
      <c r="S582">
        <v>20</v>
      </c>
      <c r="T582">
        <v>9</v>
      </c>
      <c r="U582">
        <v>24205</v>
      </c>
      <c r="V582">
        <v>2</v>
      </c>
      <c r="W582">
        <v>4</v>
      </c>
      <c r="X582">
        <v>11</v>
      </c>
      <c r="Y582">
        <v>2</v>
      </c>
      <c r="Z582">
        <v>1</v>
      </c>
      <c r="AA582">
        <v>3</v>
      </c>
      <c r="AB582">
        <v>24202</v>
      </c>
      <c r="AC582">
        <v>2</v>
      </c>
      <c r="AD582">
        <v>1</v>
      </c>
      <c r="AE582">
        <v>15</v>
      </c>
      <c r="AF582">
        <v>16</v>
      </c>
      <c r="AG582">
        <v>3</v>
      </c>
      <c r="AH582">
        <v>1000</v>
      </c>
      <c r="AI582">
        <v>3</v>
      </c>
      <c r="AJ582" t="str">
        <f t="shared" si="55"/>
        <v>2420211977</v>
      </c>
      <c r="AK582">
        <v>0.86254954507971815</v>
      </c>
      <c r="AL582">
        <f>IF(AK582&lt;'Company Market Shares'!$E$4,1,IF(AND(AK582&gt;'Company Market Shares'!$E$4,AK582&lt;'Company Market Shares'!$E$5),2,IF(AND(AK582&gt;'Company Market Shares'!$E$5,AK582&lt;'Company Market Shares'!$E$6),3,IF(AND(AK582&gt;'Company Market Shares'!$E$6,AK582&lt;'Company Market Shares'!$E$7),4,5))))</f>
        <v>3</v>
      </c>
      <c r="AM582">
        <f>VLOOKUP($U582,'Zone Coordinates'!$D$2:$G$2058,2)</f>
        <v>35.180935699999999</v>
      </c>
      <c r="AN582">
        <f t="shared" si="56"/>
        <v>0.61402316189741601</v>
      </c>
      <c r="AO582">
        <f>VLOOKUP($U582,'Zone Coordinates'!$D$2:$G$2058,3)</f>
        <v>136.75527109999999</v>
      </c>
      <c r="AP582">
        <f t="shared" si="57"/>
        <v>2.3868297501524474</v>
      </c>
      <c r="AQ582">
        <f>VLOOKUP($AB582,'Zone Coordinates'!$D$2:$G$2058,2)</f>
        <v>35.071916299999998</v>
      </c>
      <c r="AR582">
        <f t="shared" si="58"/>
        <v>0.61212041441886733</v>
      </c>
      <c r="AS582">
        <f>VLOOKUP($AB582,'Zone Coordinates'!$D$2:$G$2058,3)</f>
        <v>136.67770530000001</v>
      </c>
      <c r="AT582">
        <f t="shared" si="59"/>
        <v>2.3854759715555045</v>
      </c>
    </row>
    <row r="583" spans="1:46" x14ac:dyDescent="0.25">
      <c r="A583">
        <v>1</v>
      </c>
      <c r="B583">
        <v>23110</v>
      </c>
      <c r="C583">
        <v>1</v>
      </c>
      <c r="D583">
        <v>106</v>
      </c>
      <c r="E583" t="str">
        <f t="shared" si="54"/>
        <v>231101106</v>
      </c>
      <c r="F583">
        <v>23110</v>
      </c>
      <c r="G583">
        <v>1</v>
      </c>
      <c r="H583">
        <v>2</v>
      </c>
      <c r="I583">
        <v>1</v>
      </c>
      <c r="J583">
        <v>2</v>
      </c>
      <c r="K583">
        <v>32</v>
      </c>
      <c r="L583">
        <v>17</v>
      </c>
      <c r="M583">
        <v>622</v>
      </c>
      <c r="N583">
        <v>147</v>
      </c>
      <c r="O583">
        <v>6</v>
      </c>
      <c r="P583">
        <v>3732</v>
      </c>
      <c r="Q583">
        <v>4</v>
      </c>
      <c r="R583">
        <v>1</v>
      </c>
      <c r="S583">
        <v>20</v>
      </c>
      <c r="T583">
        <v>9</v>
      </c>
      <c r="U583">
        <v>24000</v>
      </c>
      <c r="V583">
        <v>4</v>
      </c>
      <c r="W583">
        <v>9</v>
      </c>
      <c r="X583">
        <v>4</v>
      </c>
      <c r="Y583">
        <v>1</v>
      </c>
      <c r="Z583">
        <v>1</v>
      </c>
      <c r="AA583">
        <v>3</v>
      </c>
      <c r="AB583">
        <v>23110</v>
      </c>
      <c r="AC583">
        <v>4</v>
      </c>
      <c r="AJ583" t="str">
        <f t="shared" si="55"/>
        <v>2311011067</v>
      </c>
      <c r="AK583">
        <v>0.88388514506041582</v>
      </c>
      <c r="AL583">
        <f>IF(AK583&lt;'Company Market Shares'!$E$4,1,IF(AND(AK583&gt;'Company Market Shares'!$E$4,AK583&lt;'Company Market Shares'!$E$5),2,IF(AND(AK583&gt;'Company Market Shares'!$E$5,AK583&lt;'Company Market Shares'!$E$6),3,IF(AND(AK583&gt;'Company Market Shares'!$E$6,AK583&lt;'Company Market Shares'!$E$7),4,5))))</f>
        <v>3</v>
      </c>
      <c r="AM583">
        <f>VLOOKUP($U583,'Zone Coordinates'!$D$2:$G$2058,2)</f>
        <v>34.844355800000002</v>
      </c>
      <c r="AN583">
        <f t="shared" si="56"/>
        <v>0.60814873444638284</v>
      </c>
      <c r="AO583">
        <f>VLOOKUP($U583,'Zone Coordinates'!$D$2:$G$2058,3)</f>
        <v>136.57044719999999</v>
      </c>
      <c r="AP583">
        <f t="shared" si="57"/>
        <v>2.3836039645610705</v>
      </c>
      <c r="AQ583">
        <f>VLOOKUP($AB583,'Zone Coordinates'!$D$2:$G$2058,2)</f>
        <v>35.168336500000002</v>
      </c>
      <c r="AR583">
        <f t="shared" si="58"/>
        <v>0.61380326437429877</v>
      </c>
      <c r="AS583">
        <f>VLOOKUP($AB583,'Zone Coordinates'!$D$2:$G$2058,3)</f>
        <v>136.89852490000001</v>
      </c>
      <c r="AT583">
        <f t="shared" si="59"/>
        <v>2.389330000628441</v>
      </c>
    </row>
    <row r="584" spans="1:46" x14ac:dyDescent="0.25">
      <c r="A584">
        <v>1</v>
      </c>
      <c r="B584">
        <v>23215</v>
      </c>
      <c r="C584">
        <v>1</v>
      </c>
      <c r="D584">
        <v>1</v>
      </c>
      <c r="E584" t="str">
        <f t="shared" si="54"/>
        <v>2321511</v>
      </c>
      <c r="F584">
        <v>23215</v>
      </c>
      <c r="G584">
        <v>1</v>
      </c>
      <c r="H584">
        <v>2</v>
      </c>
      <c r="I584">
        <v>1</v>
      </c>
      <c r="J584">
        <v>1</v>
      </c>
      <c r="K584">
        <v>15</v>
      </c>
      <c r="L584">
        <v>15</v>
      </c>
      <c r="M584">
        <v>625</v>
      </c>
      <c r="N584">
        <v>161</v>
      </c>
      <c r="O584">
        <v>7</v>
      </c>
      <c r="P584">
        <v>4375</v>
      </c>
      <c r="Q584">
        <v>4</v>
      </c>
      <c r="R584">
        <v>1</v>
      </c>
      <c r="S584">
        <v>14</v>
      </c>
      <c r="T584">
        <v>4</v>
      </c>
      <c r="U584">
        <v>23215</v>
      </c>
      <c r="V584">
        <v>5</v>
      </c>
      <c r="AB584">
        <v>13111</v>
      </c>
      <c r="AC584">
        <v>5</v>
      </c>
      <c r="AD584">
        <v>1</v>
      </c>
      <c r="AE584">
        <v>8</v>
      </c>
      <c r="AF584">
        <v>16</v>
      </c>
      <c r="AG584">
        <v>3</v>
      </c>
      <c r="AI584">
        <v>2</v>
      </c>
      <c r="AJ584" t="str">
        <f t="shared" si="55"/>
        <v>23215117</v>
      </c>
      <c r="AK584">
        <v>0.8197887292341256</v>
      </c>
      <c r="AL584">
        <f>IF(AK584&lt;'Company Market Shares'!$E$4,1,IF(AND(AK584&gt;'Company Market Shares'!$E$4,AK584&lt;'Company Market Shares'!$E$5),2,IF(AND(AK584&gt;'Company Market Shares'!$E$5,AK584&lt;'Company Market Shares'!$E$6),3,IF(AND(AK584&gt;'Company Market Shares'!$E$6,AK584&lt;'Company Market Shares'!$E$7),4,5))))</f>
        <v>3</v>
      </c>
      <c r="AM584">
        <f>VLOOKUP($U584,'Zone Coordinates'!$D$2:$G$2058,2)</f>
        <v>35.424821999999999</v>
      </c>
      <c r="AN584">
        <f t="shared" si="56"/>
        <v>0.61827978083292268</v>
      </c>
      <c r="AO584">
        <f>VLOOKUP($U584,'Zone Coordinates'!$D$2:$G$2058,3)</f>
        <v>137.04999190000001</v>
      </c>
      <c r="AP584">
        <f t="shared" si="57"/>
        <v>2.3919735984865595</v>
      </c>
      <c r="AQ584">
        <f>VLOOKUP($AB584,'Zone Coordinates'!$D$2:$G$2058,2)</f>
        <v>35.6130967</v>
      </c>
      <c r="AR584">
        <f t="shared" si="58"/>
        <v>0.62156579424612723</v>
      </c>
      <c r="AS584">
        <f>VLOOKUP($AB584,'Zone Coordinates'!$D$2:$G$2058,3)</f>
        <v>139.82587000000001</v>
      </c>
      <c r="AT584">
        <f t="shared" si="59"/>
        <v>2.4404218109655638</v>
      </c>
    </row>
    <row r="585" spans="1:46" x14ac:dyDescent="0.25">
      <c r="A585">
        <v>1</v>
      </c>
      <c r="B585">
        <v>23213</v>
      </c>
      <c r="C585">
        <v>1</v>
      </c>
      <c r="D585">
        <v>43</v>
      </c>
      <c r="E585" t="str">
        <f t="shared" si="54"/>
        <v>23213143</v>
      </c>
      <c r="F585">
        <v>23213</v>
      </c>
      <c r="G585">
        <v>1</v>
      </c>
      <c r="H585">
        <v>1</v>
      </c>
      <c r="I585">
        <v>1</v>
      </c>
      <c r="J585">
        <v>2</v>
      </c>
      <c r="K585">
        <v>2</v>
      </c>
      <c r="L585">
        <v>1</v>
      </c>
      <c r="M585">
        <v>640</v>
      </c>
      <c r="N585">
        <v>166</v>
      </c>
      <c r="O585">
        <v>9</v>
      </c>
      <c r="P585">
        <v>5760</v>
      </c>
      <c r="Q585">
        <v>3</v>
      </c>
      <c r="R585">
        <v>1</v>
      </c>
      <c r="S585">
        <v>5</v>
      </c>
      <c r="T585">
        <v>6</v>
      </c>
      <c r="U585">
        <v>23481</v>
      </c>
      <c r="V585">
        <v>2</v>
      </c>
      <c r="W585">
        <v>1</v>
      </c>
      <c r="X585">
        <v>11</v>
      </c>
      <c r="Y585">
        <v>2</v>
      </c>
      <c r="Z585">
        <v>1</v>
      </c>
      <c r="AA585">
        <v>1</v>
      </c>
      <c r="AB585">
        <v>23213</v>
      </c>
      <c r="AC585">
        <v>2</v>
      </c>
      <c r="AJ585" t="str">
        <f t="shared" si="55"/>
        <v>232131437</v>
      </c>
      <c r="AK585">
        <v>0.72379668136812836</v>
      </c>
      <c r="AL585">
        <f>IF(AK585&lt;'Company Market Shares'!$E$4,1,IF(AND(AK585&gt;'Company Market Shares'!$E$4,AK585&lt;'Company Market Shares'!$E$5),2,IF(AND(AK585&gt;'Company Market Shares'!$E$5,AK585&lt;'Company Market Shares'!$E$6),3,IF(AND(AK585&gt;'Company Market Shares'!$E$6,AK585&lt;'Company Market Shares'!$E$7),4,5))))</f>
        <v>2</v>
      </c>
      <c r="AM585">
        <f>VLOOKUP($U585,'Zone Coordinates'!$D$2:$G$2058,2)</f>
        <v>34.999168099999999</v>
      </c>
      <c r="AN585">
        <f t="shared" si="56"/>
        <v>0.61085071880396791</v>
      </c>
      <c r="AO585">
        <f>VLOOKUP($U585,'Zone Coordinates'!$D$2:$G$2058,3)</f>
        <v>137.0226519</v>
      </c>
      <c r="AP585">
        <f t="shared" si="57"/>
        <v>2.391496425469064</v>
      </c>
      <c r="AQ585">
        <f>VLOOKUP($AB585,'Zone Coordinates'!$D$2:$G$2058,2)</f>
        <v>34.913755399999999</v>
      </c>
      <c r="AR585">
        <f t="shared" si="58"/>
        <v>0.60935998596594987</v>
      </c>
      <c r="AS585">
        <f>VLOOKUP($AB585,'Zone Coordinates'!$D$2:$G$2058,3)</f>
        <v>137.17203069999999</v>
      </c>
      <c r="AT585">
        <f t="shared" si="59"/>
        <v>2.3941035773617418</v>
      </c>
    </row>
    <row r="586" spans="1:46" x14ac:dyDescent="0.25">
      <c r="A586">
        <v>1</v>
      </c>
      <c r="B586">
        <v>23201</v>
      </c>
      <c r="C586">
        <v>1</v>
      </c>
      <c r="D586">
        <v>171</v>
      </c>
      <c r="E586" t="str">
        <f t="shared" si="54"/>
        <v>232011171</v>
      </c>
      <c r="F586">
        <v>23201</v>
      </c>
      <c r="G586">
        <v>1</v>
      </c>
      <c r="H586">
        <v>2</v>
      </c>
      <c r="I586">
        <v>1</v>
      </c>
      <c r="J586">
        <v>3</v>
      </c>
      <c r="K586">
        <v>15</v>
      </c>
      <c r="L586">
        <v>9</v>
      </c>
      <c r="M586">
        <v>650</v>
      </c>
      <c r="Q586">
        <v>4</v>
      </c>
      <c r="R586">
        <v>1</v>
      </c>
      <c r="S586">
        <v>6</v>
      </c>
      <c r="T586">
        <v>6</v>
      </c>
      <c r="U586">
        <v>23201</v>
      </c>
      <c r="V586">
        <v>6</v>
      </c>
      <c r="W586">
        <v>1</v>
      </c>
      <c r="X586">
        <v>4</v>
      </c>
      <c r="Y586">
        <v>8</v>
      </c>
      <c r="Z586">
        <v>2</v>
      </c>
      <c r="AA586">
        <v>2</v>
      </c>
      <c r="AB586">
        <v>27219</v>
      </c>
      <c r="AC586">
        <v>6</v>
      </c>
      <c r="AE586">
        <v>4</v>
      </c>
      <c r="AF586">
        <v>2</v>
      </c>
      <c r="AG586">
        <v>1</v>
      </c>
      <c r="AI586">
        <v>2</v>
      </c>
      <c r="AJ586" t="str">
        <f t="shared" si="55"/>
        <v>2320111717</v>
      </c>
      <c r="AK586">
        <v>0.26238880103818951</v>
      </c>
      <c r="AL586">
        <f>IF(AK586&lt;'Company Market Shares'!$E$4,1,IF(AND(AK586&gt;'Company Market Shares'!$E$4,AK586&lt;'Company Market Shares'!$E$5),2,IF(AND(AK586&gt;'Company Market Shares'!$E$5,AK586&lt;'Company Market Shares'!$E$6),3,IF(AND(AK586&gt;'Company Market Shares'!$E$6,AK586&lt;'Company Market Shares'!$E$7),4,5))))</f>
        <v>1</v>
      </c>
      <c r="AM586">
        <f>VLOOKUP($U586,'Zone Coordinates'!$D$2:$G$2058,2)</f>
        <v>34.861383699999998</v>
      </c>
      <c r="AN586">
        <f t="shared" si="56"/>
        <v>0.60844592736608305</v>
      </c>
      <c r="AO586">
        <f>VLOOKUP($U586,'Zone Coordinates'!$D$2:$G$2058,3)</f>
        <v>137.50140769999999</v>
      </c>
      <c r="AP586">
        <f t="shared" si="57"/>
        <v>2.3998522904920834</v>
      </c>
      <c r="AQ586">
        <f>VLOOKUP($AB586,'Zone Coordinates'!$D$2:$G$2058,2)</f>
        <v>34.516792100000004</v>
      </c>
      <c r="AR586">
        <f t="shared" si="58"/>
        <v>0.60243166937136794</v>
      </c>
      <c r="AS586">
        <f>VLOOKUP($AB586,'Zone Coordinates'!$D$2:$G$2058,3)</f>
        <v>135.5269782</v>
      </c>
      <c r="AT586">
        <f t="shared" si="59"/>
        <v>2.365391994868578</v>
      </c>
    </row>
    <row r="587" spans="1:46" x14ac:dyDescent="0.25">
      <c r="A587">
        <v>1</v>
      </c>
      <c r="B587">
        <v>23110</v>
      </c>
      <c r="C587">
        <v>1</v>
      </c>
      <c r="D587">
        <v>106</v>
      </c>
      <c r="E587" t="str">
        <f t="shared" si="54"/>
        <v>231101106</v>
      </c>
      <c r="F587">
        <v>23110</v>
      </c>
      <c r="G587">
        <v>1</v>
      </c>
      <c r="H587">
        <v>2</v>
      </c>
      <c r="I587">
        <v>1</v>
      </c>
      <c r="J587">
        <v>2</v>
      </c>
      <c r="K587">
        <v>32</v>
      </c>
      <c r="L587">
        <v>25</v>
      </c>
      <c r="M587">
        <v>651</v>
      </c>
      <c r="N587">
        <v>147</v>
      </c>
      <c r="O587">
        <v>6</v>
      </c>
      <c r="P587">
        <v>3906</v>
      </c>
      <c r="Q587">
        <v>4</v>
      </c>
      <c r="R587">
        <v>1</v>
      </c>
      <c r="S587">
        <v>20</v>
      </c>
      <c r="T587">
        <v>9</v>
      </c>
      <c r="U587">
        <v>28000</v>
      </c>
      <c r="V587">
        <v>6</v>
      </c>
      <c r="W587">
        <v>13</v>
      </c>
      <c r="X587">
        <v>4</v>
      </c>
      <c r="Y587">
        <v>1</v>
      </c>
      <c r="Z587">
        <v>1</v>
      </c>
      <c r="AA587">
        <v>3</v>
      </c>
      <c r="AB587">
        <v>23110</v>
      </c>
      <c r="AC587">
        <v>6</v>
      </c>
      <c r="AJ587" t="str">
        <f t="shared" si="55"/>
        <v>2311011067</v>
      </c>
      <c r="AK587">
        <v>0.90493395091710138</v>
      </c>
      <c r="AL587">
        <f>IF(AK587&lt;'Company Market Shares'!$E$4,1,IF(AND(AK587&gt;'Company Market Shares'!$E$4,AK587&lt;'Company Market Shares'!$E$5),2,IF(AND(AK587&gt;'Company Market Shares'!$E$5,AK587&lt;'Company Market Shares'!$E$6),3,IF(AND(AK587&gt;'Company Market Shares'!$E$6,AK587&lt;'Company Market Shares'!$E$7),4,5))))</f>
        <v>3</v>
      </c>
      <c r="AM587">
        <f>VLOOKUP($U587,'Zone Coordinates'!$D$2:$G$2058,2)</f>
        <v>34.650429600000002</v>
      </c>
      <c r="AN587">
        <f t="shared" si="56"/>
        <v>0.60476408375050184</v>
      </c>
      <c r="AO587">
        <f>VLOOKUP($U587,'Zone Coordinates'!$D$2:$G$2058,3)</f>
        <v>135.24055480000001</v>
      </c>
      <c r="AP587">
        <f t="shared" si="57"/>
        <v>2.3603929634838217</v>
      </c>
      <c r="AQ587">
        <f>VLOOKUP($AB587,'Zone Coordinates'!$D$2:$G$2058,2)</f>
        <v>35.168336500000002</v>
      </c>
      <c r="AR587">
        <f t="shared" si="58"/>
        <v>0.61380326437429877</v>
      </c>
      <c r="AS587">
        <f>VLOOKUP($AB587,'Zone Coordinates'!$D$2:$G$2058,3)</f>
        <v>136.89852490000001</v>
      </c>
      <c r="AT587">
        <f t="shared" si="59"/>
        <v>2.389330000628441</v>
      </c>
    </row>
    <row r="588" spans="1:46" x14ac:dyDescent="0.25">
      <c r="A588">
        <v>1</v>
      </c>
      <c r="B588">
        <v>21201</v>
      </c>
      <c r="C588">
        <v>1</v>
      </c>
      <c r="D588">
        <v>111</v>
      </c>
      <c r="E588" t="str">
        <f t="shared" si="54"/>
        <v>212011111</v>
      </c>
      <c r="F588">
        <v>21201</v>
      </c>
      <c r="G588">
        <v>1</v>
      </c>
      <c r="H588">
        <v>3</v>
      </c>
      <c r="I588">
        <v>1</v>
      </c>
      <c r="J588">
        <v>3</v>
      </c>
      <c r="K588">
        <v>25</v>
      </c>
      <c r="L588">
        <v>14</v>
      </c>
      <c r="M588">
        <v>660</v>
      </c>
      <c r="Q588">
        <v>4</v>
      </c>
      <c r="R588">
        <v>1</v>
      </c>
      <c r="S588">
        <v>18</v>
      </c>
      <c r="T588">
        <v>5</v>
      </c>
      <c r="U588">
        <v>21201</v>
      </c>
      <c r="V588">
        <v>4</v>
      </c>
      <c r="W588">
        <v>1</v>
      </c>
      <c r="X588">
        <v>13</v>
      </c>
      <c r="Y588">
        <v>17</v>
      </c>
      <c r="Z588">
        <v>3</v>
      </c>
      <c r="AA588">
        <v>1</v>
      </c>
      <c r="AB588">
        <v>23217</v>
      </c>
      <c r="AC588">
        <v>4</v>
      </c>
      <c r="AD588">
        <v>1</v>
      </c>
      <c r="AE588">
        <v>5</v>
      </c>
      <c r="AF588">
        <v>8</v>
      </c>
      <c r="AG588">
        <v>2</v>
      </c>
      <c r="AI588">
        <v>1</v>
      </c>
      <c r="AJ588" t="str">
        <f t="shared" si="55"/>
        <v>2120111117</v>
      </c>
      <c r="AK588">
        <v>0.14717927564402356</v>
      </c>
      <c r="AL588">
        <f>IF(AK588&lt;'Company Market Shares'!$E$4,1,IF(AND(AK588&gt;'Company Market Shares'!$E$4,AK588&lt;'Company Market Shares'!$E$5),2,IF(AND(AK588&gt;'Company Market Shares'!$E$5,AK588&lt;'Company Market Shares'!$E$6),3,IF(AND(AK588&gt;'Company Market Shares'!$E$6,AK588&lt;'Company Market Shares'!$E$7),4,5))))</f>
        <v>1</v>
      </c>
      <c r="AM588">
        <f>VLOOKUP($U588,'Zone Coordinates'!$D$2:$G$2058,2)</f>
        <v>35.543131000000002</v>
      </c>
      <c r="AN588">
        <f t="shared" si="56"/>
        <v>0.62034466241766473</v>
      </c>
      <c r="AO588">
        <f>VLOOKUP($U588,'Zone Coordinates'!$D$2:$G$2058,3)</f>
        <v>136.8861857</v>
      </c>
      <c r="AP588">
        <f t="shared" si="57"/>
        <v>2.3891146409613788</v>
      </c>
      <c r="AQ588">
        <f>VLOOKUP($AB588,'Zone Coordinates'!$D$2:$G$2058,2)</f>
        <v>35.378638100000003</v>
      </c>
      <c r="AR588">
        <f t="shared" si="58"/>
        <v>0.61747371971651088</v>
      </c>
      <c r="AS588">
        <f>VLOOKUP($AB588,'Zone Coordinates'!$D$2:$G$2058,3)</f>
        <v>136.89960830000001</v>
      </c>
      <c r="AT588">
        <f t="shared" si="59"/>
        <v>2.3893489095255571</v>
      </c>
    </row>
    <row r="589" spans="1:46" x14ac:dyDescent="0.25">
      <c r="A589">
        <v>1</v>
      </c>
      <c r="B589">
        <v>21201</v>
      </c>
      <c r="C589">
        <v>1</v>
      </c>
      <c r="D589">
        <v>111</v>
      </c>
      <c r="E589" t="str">
        <f t="shared" si="54"/>
        <v>212011111</v>
      </c>
      <c r="F589">
        <v>21201</v>
      </c>
      <c r="G589">
        <v>1</v>
      </c>
      <c r="H589">
        <v>3</v>
      </c>
      <c r="I589">
        <v>1</v>
      </c>
      <c r="J589">
        <v>3</v>
      </c>
      <c r="K589">
        <v>25</v>
      </c>
      <c r="L589">
        <v>15</v>
      </c>
      <c r="M589">
        <v>680</v>
      </c>
      <c r="Q589">
        <v>4</v>
      </c>
      <c r="R589">
        <v>1</v>
      </c>
      <c r="S589">
        <v>18</v>
      </c>
      <c r="T589">
        <v>5</v>
      </c>
      <c r="U589">
        <v>21201</v>
      </c>
      <c r="V589">
        <v>6</v>
      </c>
      <c r="W589">
        <v>1</v>
      </c>
      <c r="X589">
        <v>13</v>
      </c>
      <c r="Y589">
        <v>17</v>
      </c>
      <c r="Z589">
        <v>3</v>
      </c>
      <c r="AA589">
        <v>1</v>
      </c>
      <c r="AB589">
        <v>27220</v>
      </c>
      <c r="AC589">
        <v>6</v>
      </c>
      <c r="AD589">
        <v>1</v>
      </c>
      <c r="AE589">
        <v>5</v>
      </c>
      <c r="AF589">
        <v>8</v>
      </c>
      <c r="AG589">
        <v>2</v>
      </c>
      <c r="AI589">
        <v>1</v>
      </c>
      <c r="AJ589" t="str">
        <f t="shared" si="55"/>
        <v>2120111117</v>
      </c>
      <c r="AK589">
        <v>0.28049973955822471</v>
      </c>
      <c r="AL589">
        <f>IF(AK589&lt;'Company Market Shares'!$E$4,1,IF(AND(AK589&gt;'Company Market Shares'!$E$4,AK589&lt;'Company Market Shares'!$E$5),2,IF(AND(AK589&gt;'Company Market Shares'!$E$5,AK589&lt;'Company Market Shares'!$E$6),3,IF(AND(AK589&gt;'Company Market Shares'!$E$6,AK589&lt;'Company Market Shares'!$E$7),4,5))))</f>
        <v>1</v>
      </c>
      <c r="AM589">
        <f>VLOOKUP($U589,'Zone Coordinates'!$D$2:$G$2058,2)</f>
        <v>35.543131000000002</v>
      </c>
      <c r="AN589">
        <f t="shared" si="56"/>
        <v>0.62034466241766473</v>
      </c>
      <c r="AO589">
        <f>VLOOKUP($U589,'Zone Coordinates'!$D$2:$G$2058,3)</f>
        <v>136.8861857</v>
      </c>
      <c r="AP589">
        <f t="shared" si="57"/>
        <v>2.3891146409613788</v>
      </c>
      <c r="AQ589">
        <f>VLOOKUP($AB589,'Zone Coordinates'!$D$2:$G$2058,2)</f>
        <v>34.910463100000001</v>
      </c>
      <c r="AR589">
        <f t="shared" si="58"/>
        <v>0.60930252449098643</v>
      </c>
      <c r="AS589">
        <f>VLOOKUP($AB589,'Zone Coordinates'!$D$2:$G$2058,3)</f>
        <v>135.52639099999999</v>
      </c>
      <c r="AT589">
        <f t="shared" si="59"/>
        <v>2.3653817462952103</v>
      </c>
    </row>
    <row r="590" spans="1:46" x14ac:dyDescent="0.25">
      <c r="A590">
        <v>1</v>
      </c>
      <c r="B590">
        <v>23203</v>
      </c>
      <c r="C590">
        <v>1</v>
      </c>
      <c r="D590">
        <v>164</v>
      </c>
      <c r="E590" t="str">
        <f t="shared" si="54"/>
        <v>232031164</v>
      </c>
      <c r="F590">
        <v>23203</v>
      </c>
      <c r="G590">
        <v>1</v>
      </c>
      <c r="H590">
        <v>1</v>
      </c>
      <c r="I590">
        <v>2</v>
      </c>
      <c r="J590">
        <v>1</v>
      </c>
      <c r="K590">
        <v>24</v>
      </c>
      <c r="L590">
        <v>11</v>
      </c>
      <c r="M590">
        <v>680</v>
      </c>
      <c r="N590">
        <v>183</v>
      </c>
      <c r="O590">
        <v>9</v>
      </c>
      <c r="P590">
        <v>6120</v>
      </c>
      <c r="Q590">
        <v>4</v>
      </c>
      <c r="R590">
        <v>1</v>
      </c>
      <c r="S590">
        <v>9</v>
      </c>
      <c r="T590">
        <v>7</v>
      </c>
      <c r="U590">
        <v>23203</v>
      </c>
      <c r="V590">
        <v>5</v>
      </c>
      <c r="AB590">
        <v>4212</v>
      </c>
      <c r="AC590">
        <v>5</v>
      </c>
      <c r="AD590">
        <v>1</v>
      </c>
      <c r="AF590">
        <v>2</v>
      </c>
      <c r="AG590">
        <v>1</v>
      </c>
      <c r="AI590">
        <v>1</v>
      </c>
      <c r="AJ590" t="str">
        <f t="shared" si="55"/>
        <v>2320311647</v>
      </c>
      <c r="AK590">
        <v>9.0506318586548451E-2</v>
      </c>
      <c r="AL590">
        <f>IF(AK590&lt;'Company Market Shares'!$E$4,1,IF(AND(AK590&gt;'Company Market Shares'!$E$4,AK590&lt;'Company Market Shares'!$E$5),2,IF(AND(AK590&gt;'Company Market Shares'!$E$5,AK590&lt;'Company Market Shares'!$E$6),3,IF(AND(AK590&gt;'Company Market Shares'!$E$6,AK590&lt;'Company Market Shares'!$E$7),4,5))))</f>
        <v>1</v>
      </c>
      <c r="AM590">
        <f>VLOOKUP($U590,'Zone Coordinates'!$D$2:$G$2058,2)</f>
        <v>35.370100100000002</v>
      </c>
      <c r="AN590">
        <f t="shared" si="56"/>
        <v>0.6173247035049757</v>
      </c>
      <c r="AO590">
        <f>VLOOKUP($U590,'Zone Coordinates'!$D$2:$G$2058,3)</f>
        <v>136.87722289999999</v>
      </c>
      <c r="AP590">
        <f t="shared" si="57"/>
        <v>2.3889582105911811</v>
      </c>
      <c r="AQ590">
        <f>VLOOKUP($AB590,'Zone Coordinates'!$D$2:$G$2058,2)</f>
        <v>38.282957199999998</v>
      </c>
      <c r="AR590">
        <f t="shared" si="58"/>
        <v>0.66816365054006921</v>
      </c>
      <c r="AS590">
        <f>VLOOKUP($AB590,'Zone Coordinates'!$D$2:$G$2058,3)</f>
        <v>140.8720514</v>
      </c>
      <c r="AT590">
        <f t="shared" si="59"/>
        <v>2.4586811209686874</v>
      </c>
    </row>
    <row r="591" spans="1:46" x14ac:dyDescent="0.25">
      <c r="A591">
        <v>1</v>
      </c>
      <c r="B591">
        <v>23203</v>
      </c>
      <c r="C591">
        <v>1</v>
      </c>
      <c r="D591">
        <v>164</v>
      </c>
      <c r="E591" t="str">
        <f t="shared" si="54"/>
        <v>232031164</v>
      </c>
      <c r="F591">
        <v>23203</v>
      </c>
      <c r="G591">
        <v>1</v>
      </c>
      <c r="H591">
        <v>1</v>
      </c>
      <c r="I591">
        <v>2</v>
      </c>
      <c r="J591">
        <v>1</v>
      </c>
      <c r="K591">
        <v>24</v>
      </c>
      <c r="L591">
        <v>24</v>
      </c>
      <c r="M591">
        <v>680</v>
      </c>
      <c r="N591">
        <v>183</v>
      </c>
      <c r="O591">
        <v>9</v>
      </c>
      <c r="P591">
        <v>6120</v>
      </c>
      <c r="Q591">
        <v>4</v>
      </c>
      <c r="R591">
        <v>1</v>
      </c>
      <c r="S591">
        <v>9</v>
      </c>
      <c r="T591">
        <v>7</v>
      </c>
      <c r="U591">
        <v>23203</v>
      </c>
      <c r="V591">
        <v>5</v>
      </c>
      <c r="AB591">
        <v>12237</v>
      </c>
      <c r="AC591">
        <v>5</v>
      </c>
      <c r="AD591">
        <v>1</v>
      </c>
      <c r="AF591">
        <v>8</v>
      </c>
      <c r="AG591">
        <v>2</v>
      </c>
      <c r="AI591">
        <v>1</v>
      </c>
      <c r="AJ591" t="str">
        <f t="shared" si="55"/>
        <v>2320311647</v>
      </c>
      <c r="AK591">
        <v>0.5482617974301065</v>
      </c>
      <c r="AL591">
        <f>IF(AK591&lt;'Company Market Shares'!$E$4,1,IF(AND(AK591&gt;'Company Market Shares'!$E$4,AK591&lt;'Company Market Shares'!$E$5),2,IF(AND(AK591&gt;'Company Market Shares'!$E$5,AK591&lt;'Company Market Shares'!$E$6),3,IF(AND(AK591&gt;'Company Market Shares'!$E$6,AK591&lt;'Company Market Shares'!$E$7),4,5))))</f>
        <v>2</v>
      </c>
      <c r="AM591">
        <f>VLOOKUP($U591,'Zone Coordinates'!$D$2:$G$2058,2)</f>
        <v>35.370100100000002</v>
      </c>
      <c r="AN591">
        <f t="shared" si="56"/>
        <v>0.6173247035049757</v>
      </c>
      <c r="AO591">
        <f>VLOOKUP($U591,'Zone Coordinates'!$D$2:$G$2058,3)</f>
        <v>136.87722289999999</v>
      </c>
      <c r="AP591">
        <f t="shared" si="57"/>
        <v>2.3889582105911811</v>
      </c>
      <c r="AQ591">
        <f>VLOOKUP($AB591,'Zone Coordinates'!$D$2:$G$2058,2)</f>
        <v>35.688852900000001</v>
      </c>
      <c r="AR591">
        <f t="shared" si="58"/>
        <v>0.62288798936492651</v>
      </c>
      <c r="AS591">
        <f>VLOOKUP($AB591,'Zone Coordinates'!$D$2:$G$2058,3)</f>
        <v>140.52536670000001</v>
      </c>
      <c r="AT591">
        <f t="shared" si="59"/>
        <v>2.452630331487399</v>
      </c>
    </row>
    <row r="592" spans="1:46" x14ac:dyDescent="0.25">
      <c r="A592">
        <v>1</v>
      </c>
      <c r="B592">
        <v>23110</v>
      </c>
      <c r="C592">
        <v>1</v>
      </c>
      <c r="D592">
        <v>106</v>
      </c>
      <c r="E592" t="str">
        <f t="shared" si="54"/>
        <v>231101106</v>
      </c>
      <c r="F592">
        <v>23110</v>
      </c>
      <c r="G592">
        <v>1</v>
      </c>
      <c r="H592">
        <v>2</v>
      </c>
      <c r="I592">
        <v>1</v>
      </c>
      <c r="J592">
        <v>2</v>
      </c>
      <c r="K592">
        <v>32</v>
      </c>
      <c r="L592">
        <v>11</v>
      </c>
      <c r="M592">
        <v>682</v>
      </c>
      <c r="N592">
        <v>147</v>
      </c>
      <c r="O592">
        <v>6</v>
      </c>
      <c r="P592">
        <v>4092</v>
      </c>
      <c r="Q592">
        <v>4</v>
      </c>
      <c r="R592">
        <v>1</v>
      </c>
      <c r="S592">
        <v>20</v>
      </c>
      <c r="T592">
        <v>9</v>
      </c>
      <c r="U592">
        <v>14000</v>
      </c>
      <c r="V592">
        <v>5</v>
      </c>
      <c r="W592">
        <v>15</v>
      </c>
      <c r="X592">
        <v>4</v>
      </c>
      <c r="Y592">
        <v>1</v>
      </c>
      <c r="Z592">
        <v>1</v>
      </c>
      <c r="AA592">
        <v>3</v>
      </c>
      <c r="AB592">
        <v>23110</v>
      </c>
      <c r="AC592">
        <v>5</v>
      </c>
      <c r="AJ592" t="str">
        <f t="shared" si="55"/>
        <v>2311011067</v>
      </c>
      <c r="AK592">
        <v>0.86078978108269077</v>
      </c>
      <c r="AL592">
        <f>IF(AK592&lt;'Company Market Shares'!$E$4,1,IF(AND(AK592&gt;'Company Market Shares'!$E$4,AK592&lt;'Company Market Shares'!$E$5),2,IF(AND(AK592&gt;'Company Market Shares'!$E$5,AK592&lt;'Company Market Shares'!$E$6),3,IF(AND(AK592&gt;'Company Market Shares'!$E$6,AK592&lt;'Company Market Shares'!$E$7),4,5))))</f>
        <v>3</v>
      </c>
      <c r="AM592">
        <f>VLOOKUP($U592,'Zone Coordinates'!$D$2:$G$2058,2)</f>
        <v>35.416974799999998</v>
      </c>
      <c r="AN592">
        <f t="shared" si="56"/>
        <v>0.61814282135586018</v>
      </c>
      <c r="AO592">
        <f>VLOOKUP($U592,'Zone Coordinates'!$D$2:$G$2058,3)</f>
        <v>139.56472550000001</v>
      </c>
      <c r="AP592">
        <f t="shared" si="57"/>
        <v>2.4358639796170891</v>
      </c>
      <c r="AQ592">
        <f>VLOOKUP($AB592,'Zone Coordinates'!$D$2:$G$2058,2)</f>
        <v>35.168336500000002</v>
      </c>
      <c r="AR592">
        <f t="shared" si="58"/>
        <v>0.61380326437429877</v>
      </c>
      <c r="AS592">
        <f>VLOOKUP($AB592,'Zone Coordinates'!$D$2:$G$2058,3)</f>
        <v>136.89852490000001</v>
      </c>
      <c r="AT592">
        <f t="shared" si="59"/>
        <v>2.389330000628441</v>
      </c>
    </row>
    <row r="593" spans="1:46" x14ac:dyDescent="0.25">
      <c r="A593">
        <v>1</v>
      </c>
      <c r="B593">
        <v>23110</v>
      </c>
      <c r="C593">
        <v>1</v>
      </c>
      <c r="D593">
        <v>106</v>
      </c>
      <c r="E593" t="str">
        <f t="shared" si="54"/>
        <v>231101106</v>
      </c>
      <c r="F593">
        <v>23110</v>
      </c>
      <c r="G593">
        <v>1</v>
      </c>
      <c r="H593">
        <v>2</v>
      </c>
      <c r="I593">
        <v>1</v>
      </c>
      <c r="J593">
        <v>2</v>
      </c>
      <c r="K593">
        <v>32</v>
      </c>
      <c r="L593">
        <v>18</v>
      </c>
      <c r="M593">
        <v>698</v>
      </c>
      <c r="N593">
        <v>147</v>
      </c>
      <c r="O593">
        <v>6</v>
      </c>
      <c r="P593">
        <v>4188</v>
      </c>
      <c r="Q593">
        <v>4</v>
      </c>
      <c r="R593">
        <v>1</v>
      </c>
      <c r="S593">
        <v>20</v>
      </c>
      <c r="T593">
        <v>9</v>
      </c>
      <c r="U593">
        <v>17000</v>
      </c>
      <c r="V593">
        <v>5</v>
      </c>
      <c r="W593">
        <v>7</v>
      </c>
      <c r="X593">
        <v>4</v>
      </c>
      <c r="Y593">
        <v>1</v>
      </c>
      <c r="Z593">
        <v>1</v>
      </c>
      <c r="AA593">
        <v>3</v>
      </c>
      <c r="AB593">
        <v>23110</v>
      </c>
      <c r="AC593">
        <v>5</v>
      </c>
      <c r="AJ593" t="str">
        <f t="shared" si="55"/>
        <v>2311011067</v>
      </c>
      <c r="AK593">
        <v>0.40529607609570195</v>
      </c>
      <c r="AL593">
        <f>IF(AK593&lt;'Company Market Shares'!$E$4,1,IF(AND(AK593&gt;'Company Market Shares'!$E$4,AK593&lt;'Company Market Shares'!$E$5),2,IF(AND(AK593&gt;'Company Market Shares'!$E$5,AK593&lt;'Company Market Shares'!$E$6),3,IF(AND(AK593&gt;'Company Market Shares'!$E$6,AK593&lt;'Company Market Shares'!$E$7),4,5))))</f>
        <v>1</v>
      </c>
      <c r="AM593">
        <f>VLOOKUP($U593,'Zone Coordinates'!$D$2:$G$2058,2)</f>
        <v>36.674077400000002</v>
      </c>
      <c r="AN593">
        <f t="shared" si="56"/>
        <v>0.64008340076124148</v>
      </c>
      <c r="AO593">
        <f>VLOOKUP($U593,'Zone Coordinates'!$D$2:$G$2058,3)</f>
        <v>136.8172874</v>
      </c>
      <c r="AP593">
        <f t="shared" si="57"/>
        <v>2.3879121387773519</v>
      </c>
      <c r="AQ593">
        <f>VLOOKUP($AB593,'Zone Coordinates'!$D$2:$G$2058,2)</f>
        <v>35.168336500000002</v>
      </c>
      <c r="AR593">
        <f t="shared" si="58"/>
        <v>0.61380326437429877</v>
      </c>
      <c r="AS593">
        <f>VLOOKUP($AB593,'Zone Coordinates'!$D$2:$G$2058,3)</f>
        <v>136.89852490000001</v>
      </c>
      <c r="AT593">
        <f t="shared" si="59"/>
        <v>2.389330000628441</v>
      </c>
    </row>
    <row r="594" spans="1:46" x14ac:dyDescent="0.25">
      <c r="A594">
        <v>1</v>
      </c>
      <c r="B594">
        <v>21201</v>
      </c>
      <c r="C594">
        <v>1</v>
      </c>
      <c r="D594">
        <v>54</v>
      </c>
      <c r="E594" t="str">
        <f t="shared" si="54"/>
        <v>21201154</v>
      </c>
      <c r="F594">
        <v>21201</v>
      </c>
      <c r="G594">
        <v>1</v>
      </c>
      <c r="H594">
        <v>1</v>
      </c>
      <c r="I594">
        <v>1</v>
      </c>
      <c r="J594">
        <v>2</v>
      </c>
      <c r="K594">
        <v>5</v>
      </c>
      <c r="L594">
        <v>2</v>
      </c>
      <c r="M594">
        <v>700</v>
      </c>
      <c r="N594">
        <v>165</v>
      </c>
      <c r="O594">
        <v>9</v>
      </c>
      <c r="P594">
        <v>6300</v>
      </c>
      <c r="Q594">
        <v>3</v>
      </c>
      <c r="R594">
        <v>1</v>
      </c>
      <c r="S594">
        <v>8</v>
      </c>
      <c r="T594">
        <v>7</v>
      </c>
      <c r="U594">
        <v>23110</v>
      </c>
      <c r="V594">
        <v>4</v>
      </c>
      <c r="W594">
        <v>2</v>
      </c>
      <c r="X594">
        <v>11</v>
      </c>
      <c r="Y594">
        <v>8</v>
      </c>
      <c r="Z594">
        <v>2</v>
      </c>
      <c r="AA594">
        <v>1</v>
      </c>
      <c r="AB594">
        <v>21201</v>
      </c>
      <c r="AC594">
        <v>4</v>
      </c>
      <c r="AJ594" t="str">
        <f t="shared" si="55"/>
        <v>212011547</v>
      </c>
      <c r="AK594">
        <v>0.29190979321017241</v>
      </c>
      <c r="AL594">
        <f>IF(AK594&lt;'Company Market Shares'!$E$4,1,IF(AND(AK594&gt;'Company Market Shares'!$E$4,AK594&lt;'Company Market Shares'!$E$5),2,IF(AND(AK594&gt;'Company Market Shares'!$E$5,AK594&lt;'Company Market Shares'!$E$6),3,IF(AND(AK594&gt;'Company Market Shares'!$E$6,AK594&lt;'Company Market Shares'!$E$7),4,5))))</f>
        <v>1</v>
      </c>
      <c r="AM594">
        <f>VLOOKUP($U594,'Zone Coordinates'!$D$2:$G$2058,2)</f>
        <v>35.168336500000002</v>
      </c>
      <c r="AN594">
        <f t="shared" si="56"/>
        <v>0.61380326437429877</v>
      </c>
      <c r="AO594">
        <f>VLOOKUP($U594,'Zone Coordinates'!$D$2:$G$2058,3)</f>
        <v>136.89852490000001</v>
      </c>
      <c r="AP594">
        <f t="shared" si="57"/>
        <v>2.389330000628441</v>
      </c>
      <c r="AQ594">
        <f>VLOOKUP($AB594,'Zone Coordinates'!$D$2:$G$2058,2)</f>
        <v>35.543131000000002</v>
      </c>
      <c r="AR594">
        <f t="shared" si="58"/>
        <v>0.62034466241766473</v>
      </c>
      <c r="AS594">
        <f>VLOOKUP($AB594,'Zone Coordinates'!$D$2:$G$2058,3)</f>
        <v>136.8861857</v>
      </c>
      <c r="AT594">
        <f t="shared" si="59"/>
        <v>2.3891146409613788</v>
      </c>
    </row>
    <row r="595" spans="1:46" x14ac:dyDescent="0.25">
      <c r="A595">
        <v>1</v>
      </c>
      <c r="B595">
        <v>23208</v>
      </c>
      <c r="C595">
        <v>2</v>
      </c>
      <c r="D595">
        <v>3002</v>
      </c>
      <c r="E595" t="str">
        <f t="shared" si="54"/>
        <v>2320823002</v>
      </c>
      <c r="F595">
        <v>23208</v>
      </c>
      <c r="G595">
        <v>2</v>
      </c>
      <c r="H595">
        <v>3</v>
      </c>
      <c r="I595">
        <v>1</v>
      </c>
      <c r="J595">
        <v>2</v>
      </c>
      <c r="K595">
        <v>3</v>
      </c>
      <c r="L595">
        <v>2</v>
      </c>
      <c r="M595">
        <v>700</v>
      </c>
      <c r="N595">
        <v>204</v>
      </c>
      <c r="O595">
        <v>10</v>
      </c>
      <c r="P595">
        <v>10500</v>
      </c>
      <c r="Q595">
        <v>4</v>
      </c>
      <c r="R595">
        <v>1</v>
      </c>
      <c r="S595">
        <v>13</v>
      </c>
      <c r="T595">
        <v>4</v>
      </c>
      <c r="U595">
        <v>23100</v>
      </c>
      <c r="V595">
        <v>3</v>
      </c>
      <c r="X595">
        <v>8</v>
      </c>
      <c r="Y595">
        <v>8</v>
      </c>
      <c r="Z595">
        <v>2</v>
      </c>
      <c r="AA595">
        <v>1</v>
      </c>
      <c r="AB595">
        <v>23208</v>
      </c>
      <c r="AC595">
        <v>3</v>
      </c>
      <c r="AJ595" t="str">
        <f t="shared" si="55"/>
        <v>23208230027</v>
      </c>
      <c r="AK595">
        <v>0.27456786864554317</v>
      </c>
      <c r="AL595">
        <f>IF(AK595&lt;'Company Market Shares'!$E$4,1,IF(AND(AK595&gt;'Company Market Shares'!$E$4,AK595&lt;'Company Market Shares'!$E$5),2,IF(AND(AK595&gt;'Company Market Shares'!$E$5,AK595&lt;'Company Market Shares'!$E$6),3,IF(AND(AK595&gt;'Company Market Shares'!$E$6,AK595&lt;'Company Market Shares'!$E$7),4,5))))</f>
        <v>1</v>
      </c>
      <c r="AM595">
        <f>VLOOKUP($U595,'Zone Coordinates'!$D$2:$G$2058,2)</f>
        <v>35.136727399999998</v>
      </c>
      <c r="AN595">
        <f t="shared" si="56"/>
        <v>0.61325158150570658</v>
      </c>
      <c r="AO595">
        <f>VLOOKUP($U595,'Zone Coordinates'!$D$2:$G$2058,3)</f>
        <v>136.93514300000001</v>
      </c>
      <c r="AP595">
        <f t="shared" si="57"/>
        <v>2.3899691070392657</v>
      </c>
      <c r="AQ595">
        <f>VLOOKUP($AB595,'Zone Coordinates'!$D$2:$G$2058,2)</f>
        <v>35.199998000000001</v>
      </c>
      <c r="AR595">
        <f t="shared" si="58"/>
        <v>0.61435586179541901</v>
      </c>
      <c r="AS595">
        <f>VLOOKUP($AB595,'Zone Coordinates'!$D$2:$G$2058,3)</f>
        <v>136.78688629999999</v>
      </c>
      <c r="AT595">
        <f t="shared" si="59"/>
        <v>2.3873815394861237</v>
      </c>
    </row>
    <row r="596" spans="1:46" x14ac:dyDescent="0.25">
      <c r="A596">
        <v>1</v>
      </c>
      <c r="B596">
        <v>23215</v>
      </c>
      <c r="C596">
        <v>1</v>
      </c>
      <c r="D596">
        <v>1</v>
      </c>
      <c r="E596" t="str">
        <f t="shared" si="54"/>
        <v>2321511</v>
      </c>
      <c r="F596">
        <v>23215</v>
      </c>
      <c r="G596">
        <v>1</v>
      </c>
      <c r="H596">
        <v>2</v>
      </c>
      <c r="I596">
        <v>1</v>
      </c>
      <c r="J596">
        <v>1</v>
      </c>
      <c r="K596">
        <v>15</v>
      </c>
      <c r="L596">
        <v>5</v>
      </c>
      <c r="M596">
        <v>700</v>
      </c>
      <c r="N596">
        <v>161</v>
      </c>
      <c r="O596">
        <v>7</v>
      </c>
      <c r="P596">
        <v>4900</v>
      </c>
      <c r="Q596">
        <v>4</v>
      </c>
      <c r="R596">
        <v>1</v>
      </c>
      <c r="S596">
        <v>14</v>
      </c>
      <c r="T596">
        <v>4</v>
      </c>
      <c r="U596">
        <v>23215</v>
      </c>
      <c r="V596">
        <v>5</v>
      </c>
      <c r="AB596">
        <v>5201</v>
      </c>
      <c r="AC596">
        <v>5</v>
      </c>
      <c r="AD596">
        <v>2</v>
      </c>
      <c r="AE596">
        <v>8</v>
      </c>
      <c r="AF596">
        <v>16</v>
      </c>
      <c r="AG596">
        <v>3</v>
      </c>
      <c r="AI596">
        <v>2</v>
      </c>
      <c r="AJ596" t="str">
        <f t="shared" si="55"/>
        <v>23215117</v>
      </c>
      <c r="AK596">
        <v>0.1704522820611557</v>
      </c>
      <c r="AL596">
        <f>IF(AK596&lt;'Company Market Shares'!$E$4,1,IF(AND(AK596&gt;'Company Market Shares'!$E$4,AK596&lt;'Company Market Shares'!$E$5),2,IF(AND(AK596&gt;'Company Market Shares'!$E$5,AK596&lt;'Company Market Shares'!$E$6),3,IF(AND(AK596&gt;'Company Market Shares'!$E$6,AK596&lt;'Company Market Shares'!$E$7),4,5))))</f>
        <v>1</v>
      </c>
      <c r="AM596">
        <f>VLOOKUP($U596,'Zone Coordinates'!$D$2:$G$2058,2)</f>
        <v>35.424821999999999</v>
      </c>
      <c r="AN596">
        <f t="shared" si="56"/>
        <v>0.61827978083292268</v>
      </c>
      <c r="AO596">
        <f>VLOOKUP($U596,'Zone Coordinates'!$D$2:$G$2058,3)</f>
        <v>137.04999190000001</v>
      </c>
      <c r="AP596">
        <f t="shared" si="57"/>
        <v>2.3919735984865595</v>
      </c>
      <c r="AQ596">
        <f>VLOOKUP($AB596,'Zone Coordinates'!$D$2:$G$2058,2)</f>
        <v>39.865274599999999</v>
      </c>
      <c r="AR596">
        <f t="shared" si="58"/>
        <v>0.69578029898166538</v>
      </c>
      <c r="AS596">
        <f>VLOOKUP($AB596,'Zone Coordinates'!$D$2:$G$2058,3)</f>
        <v>140.51541990000001</v>
      </c>
      <c r="AT596">
        <f t="shared" si="59"/>
        <v>2.4524567270773612</v>
      </c>
    </row>
    <row r="597" spans="1:46" x14ac:dyDescent="0.25">
      <c r="A597">
        <v>1</v>
      </c>
      <c r="B597">
        <v>23234</v>
      </c>
      <c r="C597">
        <v>1</v>
      </c>
      <c r="D597">
        <v>60</v>
      </c>
      <c r="E597" t="str">
        <f t="shared" si="54"/>
        <v>23234160</v>
      </c>
      <c r="F597">
        <v>23234</v>
      </c>
      <c r="G597">
        <v>1</v>
      </c>
      <c r="H597">
        <v>1</v>
      </c>
      <c r="I597">
        <v>1</v>
      </c>
      <c r="J597">
        <v>3</v>
      </c>
      <c r="K597">
        <v>15</v>
      </c>
      <c r="L597">
        <v>4</v>
      </c>
      <c r="M597">
        <v>700</v>
      </c>
      <c r="Q597">
        <v>4</v>
      </c>
      <c r="R597">
        <v>1</v>
      </c>
      <c r="S597">
        <v>15</v>
      </c>
      <c r="T597">
        <v>4</v>
      </c>
      <c r="U597">
        <v>23212</v>
      </c>
      <c r="V597">
        <v>6</v>
      </c>
      <c r="W597">
        <v>1</v>
      </c>
      <c r="X597">
        <v>8</v>
      </c>
      <c r="Y597">
        <v>2</v>
      </c>
      <c r="Z597">
        <v>1</v>
      </c>
      <c r="AA597">
        <v>2</v>
      </c>
      <c r="AB597">
        <v>27301</v>
      </c>
      <c r="AC597">
        <v>6</v>
      </c>
      <c r="AD597">
        <v>1</v>
      </c>
      <c r="AE597">
        <v>11</v>
      </c>
      <c r="AF597">
        <v>3</v>
      </c>
      <c r="AG597">
        <v>1</v>
      </c>
      <c r="AI597">
        <v>2</v>
      </c>
      <c r="AJ597" t="str">
        <f t="shared" si="55"/>
        <v>232341607</v>
      </c>
      <c r="AK597">
        <v>0.98216509293547538</v>
      </c>
      <c r="AL597">
        <f>IF(AK597&lt;'Company Market Shares'!$E$4,1,IF(AND(AK597&gt;'Company Market Shares'!$E$4,AK597&lt;'Company Market Shares'!$E$5),2,IF(AND(AK597&gt;'Company Market Shares'!$E$5,AK597&lt;'Company Market Shares'!$E$6),3,IF(AND(AK597&gt;'Company Market Shares'!$E$6,AK597&lt;'Company Market Shares'!$E$7),4,5))))</f>
        <v>5</v>
      </c>
      <c r="AM597">
        <f>VLOOKUP($U597,'Zone Coordinates'!$D$2:$G$2058,2)</f>
        <v>35.011158199999997</v>
      </c>
      <c r="AN597">
        <f t="shared" si="56"/>
        <v>0.61105998552661134</v>
      </c>
      <c r="AO597">
        <f>VLOOKUP($U597,'Zone Coordinates'!$D$2:$G$2058,3)</f>
        <v>137.12644879999999</v>
      </c>
      <c r="AP597">
        <f t="shared" si="57"/>
        <v>2.3933080231274269</v>
      </c>
      <c r="AQ597">
        <f>VLOOKUP($AB597,'Zone Coordinates'!$D$2:$G$2058,2)</f>
        <v>34.935256600000002</v>
      </c>
      <c r="AR597">
        <f t="shared" si="58"/>
        <v>0.60973525269907969</v>
      </c>
      <c r="AS597">
        <f>VLOOKUP($AB597,'Zone Coordinates'!$D$2:$G$2058,3)</f>
        <v>135.68267169999999</v>
      </c>
      <c r="AT597">
        <f t="shared" si="59"/>
        <v>2.3681093590675313</v>
      </c>
    </row>
    <row r="598" spans="1:46" x14ac:dyDescent="0.25">
      <c r="A598">
        <v>1</v>
      </c>
      <c r="B598">
        <v>23481</v>
      </c>
      <c r="C598">
        <v>2</v>
      </c>
      <c r="D598">
        <v>1001</v>
      </c>
      <c r="E598" t="str">
        <f t="shared" si="54"/>
        <v>2348121001</v>
      </c>
      <c r="F598">
        <v>23481</v>
      </c>
      <c r="G598">
        <v>2</v>
      </c>
      <c r="H598">
        <v>1</v>
      </c>
      <c r="I598">
        <v>3</v>
      </c>
      <c r="J598">
        <v>2</v>
      </c>
      <c r="K598">
        <v>3</v>
      </c>
      <c r="L598">
        <v>3</v>
      </c>
      <c r="M598">
        <v>700</v>
      </c>
      <c r="N598">
        <v>161</v>
      </c>
      <c r="O598">
        <v>7</v>
      </c>
      <c r="P598">
        <v>24500</v>
      </c>
      <c r="Q598">
        <v>4</v>
      </c>
      <c r="R598">
        <v>1</v>
      </c>
      <c r="S598">
        <v>4</v>
      </c>
      <c r="T598">
        <v>6</v>
      </c>
      <c r="U598">
        <v>23201</v>
      </c>
      <c r="V598">
        <v>3</v>
      </c>
      <c r="W598">
        <v>1</v>
      </c>
      <c r="X598">
        <v>11</v>
      </c>
      <c r="Y598">
        <v>8</v>
      </c>
      <c r="Z598">
        <v>2</v>
      </c>
      <c r="AA598">
        <v>1</v>
      </c>
      <c r="AB598">
        <v>23481</v>
      </c>
      <c r="AC598">
        <v>3</v>
      </c>
      <c r="AJ598" t="str">
        <f t="shared" si="55"/>
        <v>23481210017</v>
      </c>
      <c r="AK598">
        <v>0.3059312296372203</v>
      </c>
      <c r="AL598">
        <f>IF(AK598&lt;'Company Market Shares'!$E$4,1,IF(AND(AK598&gt;'Company Market Shares'!$E$4,AK598&lt;'Company Market Shares'!$E$5),2,IF(AND(AK598&gt;'Company Market Shares'!$E$5,AK598&lt;'Company Market Shares'!$E$6),3,IF(AND(AK598&gt;'Company Market Shares'!$E$6,AK598&lt;'Company Market Shares'!$E$7),4,5))))</f>
        <v>1</v>
      </c>
      <c r="AM598">
        <f>VLOOKUP($U598,'Zone Coordinates'!$D$2:$G$2058,2)</f>
        <v>34.861383699999998</v>
      </c>
      <c r="AN598">
        <f t="shared" si="56"/>
        <v>0.60844592736608305</v>
      </c>
      <c r="AO598">
        <f>VLOOKUP($U598,'Zone Coordinates'!$D$2:$G$2058,3)</f>
        <v>137.50140769999999</v>
      </c>
      <c r="AP598">
        <f t="shared" si="57"/>
        <v>2.3998522904920834</v>
      </c>
      <c r="AQ598">
        <f>VLOOKUP($AB598,'Zone Coordinates'!$D$2:$G$2058,2)</f>
        <v>34.999168099999999</v>
      </c>
      <c r="AR598">
        <f t="shared" si="58"/>
        <v>0.61085071880396791</v>
      </c>
      <c r="AS598">
        <f>VLOOKUP($AB598,'Zone Coordinates'!$D$2:$G$2058,3)</f>
        <v>137.0226519</v>
      </c>
      <c r="AT598">
        <f t="shared" si="59"/>
        <v>2.391496425469064</v>
      </c>
    </row>
    <row r="599" spans="1:46" x14ac:dyDescent="0.25">
      <c r="A599">
        <v>1</v>
      </c>
      <c r="B599">
        <v>24207</v>
      </c>
      <c r="C599">
        <v>2</v>
      </c>
      <c r="D599">
        <v>3010</v>
      </c>
      <c r="E599" t="str">
        <f t="shared" si="54"/>
        <v>2420723010</v>
      </c>
      <c r="F599">
        <v>24207</v>
      </c>
      <c r="G599">
        <v>2</v>
      </c>
      <c r="H599">
        <v>3</v>
      </c>
      <c r="I599">
        <v>3</v>
      </c>
      <c r="J599">
        <v>2</v>
      </c>
      <c r="K599">
        <v>3</v>
      </c>
      <c r="L599">
        <v>2</v>
      </c>
      <c r="M599">
        <v>700</v>
      </c>
      <c r="N599">
        <v>171</v>
      </c>
      <c r="O599">
        <v>9</v>
      </c>
      <c r="P599">
        <v>6300</v>
      </c>
      <c r="Q599">
        <v>4</v>
      </c>
      <c r="R599">
        <v>1</v>
      </c>
      <c r="S599">
        <v>7</v>
      </c>
      <c r="T599">
        <v>7</v>
      </c>
      <c r="U599">
        <v>13105</v>
      </c>
      <c r="V599">
        <v>5</v>
      </c>
      <c r="W599">
        <v>1</v>
      </c>
      <c r="X599">
        <v>11</v>
      </c>
      <c r="Y599">
        <v>8</v>
      </c>
      <c r="Z599">
        <v>2</v>
      </c>
      <c r="AB599">
        <v>24207</v>
      </c>
      <c r="AC599">
        <v>5</v>
      </c>
      <c r="AJ599" t="str">
        <f t="shared" si="55"/>
        <v>24207230107</v>
      </c>
      <c r="AK599">
        <v>7.7458010140122102E-2</v>
      </c>
      <c r="AL599">
        <f>IF(AK599&lt;'Company Market Shares'!$E$4,1,IF(AND(AK599&gt;'Company Market Shares'!$E$4,AK599&lt;'Company Market Shares'!$E$5),2,IF(AND(AK599&gt;'Company Market Shares'!$E$5,AK599&lt;'Company Market Shares'!$E$6),3,IF(AND(AK599&gt;'Company Market Shares'!$E$6,AK599&lt;'Company Market Shares'!$E$7),4,5))))</f>
        <v>1</v>
      </c>
      <c r="AM599">
        <f>VLOOKUP($U599,'Zone Coordinates'!$D$2:$G$2058,2)</f>
        <v>35.735924900000001</v>
      </c>
      <c r="AN599">
        <f t="shared" si="56"/>
        <v>0.62370955075042533</v>
      </c>
      <c r="AO599">
        <f>VLOOKUP($U599,'Zone Coordinates'!$D$2:$G$2058,3)</f>
        <v>139.7724691</v>
      </c>
      <c r="AP599">
        <f t="shared" si="57"/>
        <v>2.4394897894370353</v>
      </c>
      <c r="AQ599">
        <f>VLOOKUP($AB599,'Zone Coordinates'!$D$2:$G$2058,2)</f>
        <v>34.988331500000001</v>
      </c>
      <c r="AR599">
        <f t="shared" si="58"/>
        <v>0.61066158445424634</v>
      </c>
      <c r="AS599">
        <f>VLOOKUP($AB599,'Zone Coordinates'!$D$2:$G$2058,3)</f>
        <v>136.64256470000001</v>
      </c>
      <c r="AT599">
        <f t="shared" si="59"/>
        <v>2.3848626523843777</v>
      </c>
    </row>
    <row r="600" spans="1:46" x14ac:dyDescent="0.25">
      <c r="A600">
        <v>1</v>
      </c>
      <c r="B600">
        <v>23215</v>
      </c>
      <c r="C600">
        <v>1</v>
      </c>
      <c r="D600">
        <v>1</v>
      </c>
      <c r="E600" t="str">
        <f t="shared" si="54"/>
        <v>2321511</v>
      </c>
      <c r="F600">
        <v>23215</v>
      </c>
      <c r="G600">
        <v>1</v>
      </c>
      <c r="H600">
        <v>2</v>
      </c>
      <c r="I600">
        <v>1</v>
      </c>
      <c r="J600">
        <v>3</v>
      </c>
      <c r="K600">
        <v>14</v>
      </c>
      <c r="L600">
        <v>4</v>
      </c>
      <c r="M600">
        <v>720</v>
      </c>
      <c r="Q600">
        <v>4</v>
      </c>
      <c r="R600">
        <v>1</v>
      </c>
      <c r="S600">
        <v>14</v>
      </c>
      <c r="T600">
        <v>4</v>
      </c>
      <c r="U600">
        <v>17207</v>
      </c>
      <c r="X600">
        <v>20</v>
      </c>
      <c r="Y600">
        <v>23</v>
      </c>
      <c r="Z600">
        <v>4</v>
      </c>
      <c r="AA600">
        <v>2</v>
      </c>
      <c r="AB600">
        <v>11203</v>
      </c>
      <c r="AD600">
        <v>2</v>
      </c>
      <c r="AE600">
        <v>20</v>
      </c>
      <c r="AF600">
        <v>23</v>
      </c>
      <c r="AG600">
        <v>4</v>
      </c>
      <c r="AI600">
        <v>2</v>
      </c>
      <c r="AJ600" t="str">
        <f t="shared" si="55"/>
        <v>23215117</v>
      </c>
      <c r="AK600">
        <v>0.758889204358002</v>
      </c>
      <c r="AL600">
        <f>IF(AK600&lt;'Company Market Shares'!$E$4,1,IF(AND(AK600&gt;'Company Market Shares'!$E$4,AK600&lt;'Company Market Shares'!$E$5),2,IF(AND(AK600&gt;'Company Market Shares'!$E$5,AK600&lt;'Company Market Shares'!$E$6),3,IF(AND(AK600&gt;'Company Market Shares'!$E$6,AK600&lt;'Company Market Shares'!$E$7),4,5))))</f>
        <v>2</v>
      </c>
      <c r="AM600">
        <f>VLOOKUP($U600,'Zone Coordinates'!$D$2:$G$2058,2)</f>
        <v>36.967598199999998</v>
      </c>
      <c r="AN600">
        <f t="shared" si="56"/>
        <v>0.6452063051443292</v>
      </c>
      <c r="AO600">
        <f>VLOOKUP($U600,'Zone Coordinates'!$D$2:$G$2058,3)</f>
        <v>136.88573600000001</v>
      </c>
      <c r="AP600">
        <f t="shared" si="57"/>
        <v>2.3891067922157325</v>
      </c>
      <c r="AQ600">
        <f>VLOOKUP($AB600,'Zone Coordinates'!$D$2:$G$2058,2)</f>
        <v>35.887256499999999</v>
      </c>
      <c r="AR600">
        <f t="shared" si="58"/>
        <v>0.62635078543273637</v>
      </c>
      <c r="AS600">
        <f>VLOOKUP($AB600,'Zone Coordinates'!$D$2:$G$2058,3)</f>
        <v>139.7883052</v>
      </c>
      <c r="AT600">
        <f t="shared" si="59"/>
        <v>2.4397661815227103</v>
      </c>
    </row>
    <row r="601" spans="1:46" x14ac:dyDescent="0.25">
      <c r="A601">
        <v>1</v>
      </c>
      <c r="B601">
        <v>23215</v>
      </c>
      <c r="C601">
        <v>1</v>
      </c>
      <c r="D601">
        <v>1</v>
      </c>
      <c r="E601" t="str">
        <f t="shared" si="54"/>
        <v>2321511</v>
      </c>
      <c r="F601">
        <v>23215</v>
      </c>
      <c r="G601">
        <v>1</v>
      </c>
      <c r="H601">
        <v>2</v>
      </c>
      <c r="I601">
        <v>1</v>
      </c>
      <c r="J601">
        <v>1</v>
      </c>
      <c r="K601">
        <v>15</v>
      </c>
      <c r="L601">
        <v>11</v>
      </c>
      <c r="M601">
        <v>740</v>
      </c>
      <c r="N601">
        <v>161</v>
      </c>
      <c r="O601">
        <v>7</v>
      </c>
      <c r="P601">
        <v>5180</v>
      </c>
      <c r="Q601">
        <v>4</v>
      </c>
      <c r="R601">
        <v>1</v>
      </c>
      <c r="S601">
        <v>14</v>
      </c>
      <c r="T601">
        <v>4</v>
      </c>
      <c r="U601">
        <v>23215</v>
      </c>
      <c r="V601">
        <v>5</v>
      </c>
      <c r="AB601">
        <v>20201</v>
      </c>
      <c r="AC601">
        <v>5</v>
      </c>
      <c r="AD601">
        <v>1</v>
      </c>
      <c r="AE601">
        <v>8</v>
      </c>
      <c r="AF601">
        <v>16</v>
      </c>
      <c r="AG601">
        <v>3</v>
      </c>
      <c r="AI601">
        <v>2</v>
      </c>
      <c r="AJ601" t="str">
        <f t="shared" si="55"/>
        <v>23215117</v>
      </c>
      <c r="AK601">
        <v>0.9199575906646692</v>
      </c>
      <c r="AL601">
        <f>IF(AK601&lt;'Company Market Shares'!$E$4,1,IF(AND(AK601&gt;'Company Market Shares'!$E$4,AK601&lt;'Company Market Shares'!$E$5),2,IF(AND(AK601&gt;'Company Market Shares'!$E$5,AK601&lt;'Company Market Shares'!$E$6),3,IF(AND(AK601&gt;'Company Market Shares'!$E$6,AK601&lt;'Company Market Shares'!$E$7),4,5))))</f>
        <v>3</v>
      </c>
      <c r="AM601">
        <f>VLOOKUP($U601,'Zone Coordinates'!$D$2:$G$2058,2)</f>
        <v>35.424821999999999</v>
      </c>
      <c r="AN601">
        <f t="shared" si="56"/>
        <v>0.61827978083292268</v>
      </c>
      <c r="AO601">
        <f>VLOOKUP($U601,'Zone Coordinates'!$D$2:$G$2058,3)</f>
        <v>137.04999190000001</v>
      </c>
      <c r="AP601">
        <f t="shared" si="57"/>
        <v>2.3919735984865595</v>
      </c>
      <c r="AQ601">
        <f>VLOOKUP($AB601,'Zone Coordinates'!$D$2:$G$2058,2)</f>
        <v>36.835842</v>
      </c>
      <c r="AR601">
        <f t="shared" si="58"/>
        <v>0.64290672564441309</v>
      </c>
      <c r="AS601">
        <f>VLOOKUP($AB601,'Zone Coordinates'!$D$2:$G$2058,3)</f>
        <v>138.31907219999999</v>
      </c>
      <c r="AT601">
        <f t="shared" si="59"/>
        <v>2.4141232281937564</v>
      </c>
    </row>
    <row r="602" spans="1:46" x14ac:dyDescent="0.25">
      <c r="A602">
        <v>1</v>
      </c>
      <c r="B602">
        <v>23206</v>
      </c>
      <c r="C602">
        <v>1</v>
      </c>
      <c r="D602">
        <v>97</v>
      </c>
      <c r="E602" t="str">
        <f t="shared" si="54"/>
        <v>23206197</v>
      </c>
      <c r="F602">
        <v>23206</v>
      </c>
      <c r="G602">
        <v>1</v>
      </c>
      <c r="H602">
        <v>2</v>
      </c>
      <c r="I602">
        <v>1</v>
      </c>
      <c r="J602">
        <v>1</v>
      </c>
      <c r="K602">
        <v>20</v>
      </c>
      <c r="L602">
        <v>5</v>
      </c>
      <c r="M602">
        <v>741</v>
      </c>
      <c r="N602">
        <v>161</v>
      </c>
      <c r="O602">
        <v>7</v>
      </c>
      <c r="P602">
        <v>5187</v>
      </c>
      <c r="Q602">
        <v>4</v>
      </c>
      <c r="R602">
        <v>1</v>
      </c>
      <c r="S602">
        <v>6</v>
      </c>
      <c r="T602">
        <v>6</v>
      </c>
      <c r="U602">
        <v>23206</v>
      </c>
      <c r="V602">
        <v>5</v>
      </c>
      <c r="AB602">
        <v>17201</v>
      </c>
      <c r="AC602">
        <v>5</v>
      </c>
      <c r="AD602">
        <v>1</v>
      </c>
      <c r="AE602">
        <v>4</v>
      </c>
      <c r="AF602">
        <v>8</v>
      </c>
      <c r="AG602">
        <v>2</v>
      </c>
      <c r="AI602">
        <v>1</v>
      </c>
      <c r="AJ602" t="str">
        <f t="shared" si="55"/>
        <v>232061977</v>
      </c>
      <c r="AK602">
        <v>0.95694802432265413</v>
      </c>
      <c r="AL602">
        <f>IF(AK602&lt;'Company Market Shares'!$E$4,1,IF(AND(AK602&gt;'Company Market Shares'!$E$4,AK602&lt;'Company Market Shares'!$E$5),2,IF(AND(AK602&gt;'Company Market Shares'!$E$5,AK602&lt;'Company Market Shares'!$E$6),3,IF(AND(AK602&gt;'Company Market Shares'!$E$6,AK602&lt;'Company Market Shares'!$E$7),4,5))))</f>
        <v>4</v>
      </c>
      <c r="AM602">
        <f>VLOOKUP($U602,'Zone Coordinates'!$D$2:$G$2058,2)</f>
        <v>35.339554399999997</v>
      </c>
      <c r="AN602">
        <f t="shared" si="56"/>
        <v>0.61679158046764915</v>
      </c>
      <c r="AO602">
        <f>VLOOKUP($U602,'Zone Coordinates'!$D$2:$G$2058,3)</f>
        <v>137.09756680000001</v>
      </c>
      <c r="AP602">
        <f t="shared" si="57"/>
        <v>2.3928039371328662</v>
      </c>
      <c r="AQ602">
        <f>VLOOKUP($AB602,'Zone Coordinates'!$D$2:$G$2058,2)</f>
        <v>36.674077400000002</v>
      </c>
      <c r="AR602">
        <f t="shared" si="58"/>
        <v>0.64008340076124148</v>
      </c>
      <c r="AS602">
        <f>VLOOKUP($AB602,'Zone Coordinates'!$D$2:$G$2058,3)</f>
        <v>136.8172874</v>
      </c>
      <c r="AT602">
        <f t="shared" si="59"/>
        <v>2.3879121387773519</v>
      </c>
    </row>
    <row r="603" spans="1:46" x14ac:dyDescent="0.25">
      <c r="A603">
        <v>1</v>
      </c>
      <c r="B603">
        <v>23215</v>
      </c>
      <c r="C603">
        <v>1</v>
      </c>
      <c r="D603">
        <v>1</v>
      </c>
      <c r="E603" t="str">
        <f t="shared" si="54"/>
        <v>2321511</v>
      </c>
      <c r="F603">
        <v>23215</v>
      </c>
      <c r="G603">
        <v>1</v>
      </c>
      <c r="H603">
        <v>2</v>
      </c>
      <c r="I603">
        <v>1</v>
      </c>
      <c r="J603">
        <v>1</v>
      </c>
      <c r="K603">
        <v>15</v>
      </c>
      <c r="L603">
        <v>13</v>
      </c>
      <c r="M603">
        <v>780</v>
      </c>
      <c r="N603">
        <v>161</v>
      </c>
      <c r="O603">
        <v>7</v>
      </c>
      <c r="P603">
        <v>5460</v>
      </c>
      <c r="Q603">
        <v>4</v>
      </c>
      <c r="R603">
        <v>1</v>
      </c>
      <c r="S603">
        <v>14</v>
      </c>
      <c r="T603">
        <v>4</v>
      </c>
      <c r="U603">
        <v>23215</v>
      </c>
      <c r="V603">
        <v>3</v>
      </c>
      <c r="AB603">
        <v>23202</v>
      </c>
      <c r="AC603">
        <v>3</v>
      </c>
      <c r="AD603">
        <v>3</v>
      </c>
      <c r="AE603">
        <v>8</v>
      </c>
      <c r="AF603">
        <v>16</v>
      </c>
      <c r="AG603">
        <v>3</v>
      </c>
      <c r="AI603">
        <v>2</v>
      </c>
      <c r="AJ603" t="str">
        <f t="shared" si="55"/>
        <v>23215117</v>
      </c>
      <c r="AK603">
        <v>4.721856411808989E-2</v>
      </c>
      <c r="AL603">
        <f>IF(AK603&lt;'Company Market Shares'!$E$4,1,IF(AND(AK603&gt;'Company Market Shares'!$E$4,AK603&lt;'Company Market Shares'!$E$5),2,IF(AND(AK603&gt;'Company Market Shares'!$E$5,AK603&lt;'Company Market Shares'!$E$6),3,IF(AND(AK603&gt;'Company Market Shares'!$E$6,AK603&lt;'Company Market Shares'!$E$7),4,5))))</f>
        <v>1</v>
      </c>
      <c r="AM603">
        <f>VLOOKUP($U603,'Zone Coordinates'!$D$2:$G$2058,2)</f>
        <v>35.424821999999999</v>
      </c>
      <c r="AN603">
        <f t="shared" si="56"/>
        <v>0.61827978083292268</v>
      </c>
      <c r="AO603">
        <f>VLOOKUP($U603,'Zone Coordinates'!$D$2:$G$2058,3)</f>
        <v>137.04999190000001</v>
      </c>
      <c r="AP603">
        <f t="shared" si="57"/>
        <v>2.3919735984865595</v>
      </c>
      <c r="AQ603">
        <f>VLOOKUP($AB603,'Zone Coordinates'!$D$2:$G$2058,2)</f>
        <v>35.041512900000001</v>
      </c>
      <c r="AR603">
        <f t="shared" si="58"/>
        <v>0.6115897749850665</v>
      </c>
      <c r="AS603">
        <f>VLOOKUP($AB603,'Zone Coordinates'!$D$2:$G$2058,3)</f>
        <v>137.42111600000001</v>
      </c>
      <c r="AT603">
        <f t="shared" si="59"/>
        <v>2.3984509359650601</v>
      </c>
    </row>
    <row r="604" spans="1:46" x14ac:dyDescent="0.25">
      <c r="A604">
        <v>1</v>
      </c>
      <c r="B604">
        <v>21201</v>
      </c>
      <c r="C604">
        <v>1</v>
      </c>
      <c r="D604">
        <v>111</v>
      </c>
      <c r="E604" t="str">
        <f t="shared" si="54"/>
        <v>212011111</v>
      </c>
      <c r="F604">
        <v>21201</v>
      </c>
      <c r="G604">
        <v>1</v>
      </c>
      <c r="H604">
        <v>3</v>
      </c>
      <c r="I604">
        <v>1</v>
      </c>
      <c r="J604">
        <v>3</v>
      </c>
      <c r="K604">
        <v>25</v>
      </c>
      <c r="L604">
        <v>18</v>
      </c>
      <c r="M604">
        <v>800</v>
      </c>
      <c r="Q604">
        <v>4</v>
      </c>
      <c r="R604">
        <v>1</v>
      </c>
      <c r="S604">
        <v>12</v>
      </c>
      <c r="T604">
        <v>4</v>
      </c>
      <c r="U604">
        <v>21201</v>
      </c>
      <c r="V604">
        <v>5</v>
      </c>
      <c r="W604">
        <v>1</v>
      </c>
      <c r="X604">
        <v>7</v>
      </c>
      <c r="Y604">
        <v>2</v>
      </c>
      <c r="Z604">
        <v>1</v>
      </c>
      <c r="AA604">
        <v>1</v>
      </c>
      <c r="AB604">
        <v>22210</v>
      </c>
      <c r="AC604">
        <v>5</v>
      </c>
      <c r="AD604">
        <v>1</v>
      </c>
      <c r="AE604">
        <v>12</v>
      </c>
      <c r="AF604">
        <v>4</v>
      </c>
      <c r="AG604">
        <v>1</v>
      </c>
      <c r="AI604">
        <v>1</v>
      </c>
      <c r="AJ604" t="str">
        <f t="shared" si="55"/>
        <v>2120111117</v>
      </c>
      <c r="AK604">
        <v>0.48763377606114156</v>
      </c>
      <c r="AL604">
        <f>IF(AK604&lt;'Company Market Shares'!$E$4,1,IF(AND(AK604&gt;'Company Market Shares'!$E$4,AK604&lt;'Company Market Shares'!$E$5),2,IF(AND(AK604&gt;'Company Market Shares'!$E$5,AK604&lt;'Company Market Shares'!$E$6),3,IF(AND(AK604&gt;'Company Market Shares'!$E$6,AK604&lt;'Company Market Shares'!$E$7),4,5))))</f>
        <v>2</v>
      </c>
      <c r="AM604">
        <f>VLOOKUP($U604,'Zone Coordinates'!$D$2:$G$2058,2)</f>
        <v>35.543131000000002</v>
      </c>
      <c r="AN604">
        <f t="shared" si="56"/>
        <v>0.62034466241766473</v>
      </c>
      <c r="AO604">
        <f>VLOOKUP($U604,'Zone Coordinates'!$D$2:$G$2058,3)</f>
        <v>136.8861857</v>
      </c>
      <c r="AP604">
        <f t="shared" si="57"/>
        <v>2.3891146409613788</v>
      </c>
      <c r="AQ604">
        <f>VLOOKUP($AB604,'Zone Coordinates'!$D$2:$G$2058,2)</f>
        <v>35.147436499999998</v>
      </c>
      <c r="AR604">
        <f t="shared" si="58"/>
        <v>0.61343849056063193</v>
      </c>
      <c r="AS604">
        <f>VLOOKUP($AB604,'Zone Coordinates'!$D$2:$G$2058,3)</f>
        <v>138.73932060000001</v>
      </c>
      <c r="AT604">
        <f t="shared" si="59"/>
        <v>2.421457946449995</v>
      </c>
    </row>
    <row r="605" spans="1:46" x14ac:dyDescent="0.25">
      <c r="A605">
        <v>1</v>
      </c>
      <c r="B605">
        <v>21209</v>
      </c>
      <c r="C605">
        <v>2</v>
      </c>
      <c r="D605">
        <v>2001</v>
      </c>
      <c r="E605" t="str">
        <f t="shared" si="54"/>
        <v>2120922001</v>
      </c>
      <c r="F605">
        <v>21209</v>
      </c>
      <c r="G605">
        <v>2</v>
      </c>
      <c r="H605">
        <v>2</v>
      </c>
      <c r="I605">
        <v>1</v>
      </c>
      <c r="J605">
        <v>2</v>
      </c>
      <c r="K605">
        <v>1</v>
      </c>
      <c r="L605">
        <v>1</v>
      </c>
      <c r="M605">
        <v>800</v>
      </c>
      <c r="N605">
        <v>154</v>
      </c>
      <c r="O605">
        <v>15</v>
      </c>
      <c r="P605">
        <v>66400</v>
      </c>
      <c r="Q605">
        <v>4</v>
      </c>
      <c r="R605">
        <v>1</v>
      </c>
      <c r="S605">
        <v>7</v>
      </c>
      <c r="T605">
        <v>7</v>
      </c>
      <c r="U605">
        <v>21201</v>
      </c>
      <c r="V605">
        <v>2</v>
      </c>
      <c r="W605">
        <v>3000</v>
      </c>
      <c r="X605">
        <v>19</v>
      </c>
      <c r="Y605">
        <v>24</v>
      </c>
      <c r="Z605">
        <v>4</v>
      </c>
      <c r="AB605">
        <v>21209</v>
      </c>
      <c r="AC605">
        <v>2</v>
      </c>
      <c r="AJ605" t="str">
        <f t="shared" si="55"/>
        <v>21209220017</v>
      </c>
      <c r="AK605">
        <v>0.83082253075002099</v>
      </c>
      <c r="AL605">
        <f>IF(AK605&lt;'Company Market Shares'!$E$4,1,IF(AND(AK605&gt;'Company Market Shares'!$E$4,AK605&lt;'Company Market Shares'!$E$5),2,IF(AND(AK605&gt;'Company Market Shares'!$E$5,AK605&lt;'Company Market Shares'!$E$6),3,IF(AND(AK605&gt;'Company Market Shares'!$E$6,AK605&lt;'Company Market Shares'!$E$7),4,5))))</f>
        <v>3</v>
      </c>
      <c r="AM605">
        <f>VLOOKUP($U605,'Zone Coordinates'!$D$2:$G$2058,2)</f>
        <v>35.543131000000002</v>
      </c>
      <c r="AN605">
        <f t="shared" si="56"/>
        <v>0.62034466241766473</v>
      </c>
      <c r="AO605">
        <f>VLOOKUP($U605,'Zone Coordinates'!$D$2:$G$2058,3)</f>
        <v>136.8861857</v>
      </c>
      <c r="AP605">
        <f t="shared" si="57"/>
        <v>2.3891146409613788</v>
      </c>
      <c r="AQ605">
        <f>VLOOKUP($AB605,'Zone Coordinates'!$D$2:$G$2058,2)</f>
        <v>35.357092999999999</v>
      </c>
      <c r="AR605">
        <f t="shared" si="58"/>
        <v>0.61709768678383936</v>
      </c>
      <c r="AS605">
        <f>VLOOKUP($AB605,'Zone Coordinates'!$D$2:$G$2058,3)</f>
        <v>136.7538711</v>
      </c>
      <c r="AT605">
        <f t="shared" si="59"/>
        <v>2.3868053155429196</v>
      </c>
    </row>
    <row r="606" spans="1:46" x14ac:dyDescent="0.25">
      <c r="A606">
        <v>1</v>
      </c>
      <c r="B606">
        <v>21211</v>
      </c>
      <c r="C606">
        <v>1</v>
      </c>
      <c r="D606">
        <v>31</v>
      </c>
      <c r="E606" t="str">
        <f t="shared" si="54"/>
        <v>21211131</v>
      </c>
      <c r="F606">
        <v>21211</v>
      </c>
      <c r="G606">
        <v>1</v>
      </c>
      <c r="H606">
        <v>3</v>
      </c>
      <c r="I606">
        <v>1</v>
      </c>
      <c r="J606">
        <v>2</v>
      </c>
      <c r="K606">
        <v>25</v>
      </c>
      <c r="L606">
        <v>20</v>
      </c>
      <c r="M606">
        <v>800</v>
      </c>
      <c r="N606">
        <v>217</v>
      </c>
      <c r="O606">
        <v>9</v>
      </c>
      <c r="P606">
        <v>7200</v>
      </c>
      <c r="Q606">
        <v>4</v>
      </c>
      <c r="R606">
        <v>1</v>
      </c>
      <c r="S606">
        <v>20</v>
      </c>
      <c r="T606">
        <v>9</v>
      </c>
      <c r="U606">
        <v>23223</v>
      </c>
      <c r="V606">
        <v>4</v>
      </c>
      <c r="W606">
        <v>4</v>
      </c>
      <c r="X606">
        <v>15</v>
      </c>
      <c r="Y606">
        <v>16</v>
      </c>
      <c r="Z606">
        <v>3</v>
      </c>
      <c r="AA606">
        <v>3</v>
      </c>
      <c r="AB606">
        <v>21211</v>
      </c>
      <c r="AC606">
        <v>4</v>
      </c>
      <c r="AJ606" t="str">
        <f t="shared" si="55"/>
        <v>212111317</v>
      </c>
      <c r="AK606">
        <v>9.0218489698107973E-2</v>
      </c>
      <c r="AL606">
        <f>IF(AK606&lt;'Company Market Shares'!$E$4,1,IF(AND(AK606&gt;'Company Market Shares'!$E$4,AK606&lt;'Company Market Shares'!$E$5),2,IF(AND(AK606&gt;'Company Market Shares'!$E$5,AK606&lt;'Company Market Shares'!$E$6),3,IF(AND(AK606&gt;'Company Market Shares'!$E$6,AK606&lt;'Company Market Shares'!$E$7),4,5))))</f>
        <v>1</v>
      </c>
      <c r="AM606">
        <f>VLOOKUP($U606,'Zone Coordinates'!$D$2:$G$2058,2)</f>
        <v>35.0535383</v>
      </c>
      <c r="AN606">
        <f t="shared" si="56"/>
        <v>0.61179965780893575</v>
      </c>
      <c r="AO606">
        <f>VLOOKUP($U606,'Zone Coordinates'!$D$2:$G$2058,3)</f>
        <v>137.00162889999999</v>
      </c>
      <c r="AP606">
        <f t="shared" si="57"/>
        <v>2.3911295049004169</v>
      </c>
      <c r="AQ606">
        <f>VLOOKUP($AB606,'Zone Coordinates'!$D$2:$G$2058,2)</f>
        <v>35.553743400000002</v>
      </c>
      <c r="AR606">
        <f t="shared" si="58"/>
        <v>0.62052988373920337</v>
      </c>
      <c r="AS606">
        <f>VLOOKUP($AB606,'Zone Coordinates'!$D$2:$G$2058,3)</f>
        <v>137.08665590000001</v>
      </c>
      <c r="AT606">
        <f t="shared" si="59"/>
        <v>2.3926135060035105</v>
      </c>
    </row>
    <row r="607" spans="1:46" x14ac:dyDescent="0.25">
      <c r="A607">
        <v>1</v>
      </c>
      <c r="B607">
        <v>21213</v>
      </c>
      <c r="C607">
        <v>1</v>
      </c>
      <c r="D607">
        <v>33</v>
      </c>
      <c r="E607" t="str">
        <f t="shared" si="54"/>
        <v>21213133</v>
      </c>
      <c r="F607">
        <v>21213</v>
      </c>
      <c r="G607">
        <v>1</v>
      </c>
      <c r="H607">
        <v>2</v>
      </c>
      <c r="I607">
        <v>1</v>
      </c>
      <c r="J607">
        <v>3</v>
      </c>
      <c r="K607">
        <v>13</v>
      </c>
      <c r="L607">
        <v>3</v>
      </c>
      <c r="M607">
        <v>800</v>
      </c>
      <c r="Q607">
        <v>4</v>
      </c>
      <c r="R607">
        <v>1</v>
      </c>
      <c r="S607">
        <v>18</v>
      </c>
      <c r="T607">
        <v>5</v>
      </c>
      <c r="U607">
        <v>21202</v>
      </c>
      <c r="V607">
        <v>3</v>
      </c>
      <c r="W607">
        <v>1</v>
      </c>
      <c r="X607">
        <v>5</v>
      </c>
      <c r="Y607">
        <v>2</v>
      </c>
      <c r="Z607">
        <v>1</v>
      </c>
      <c r="AA607">
        <v>1</v>
      </c>
      <c r="AB607">
        <v>21401</v>
      </c>
      <c r="AC607">
        <v>3</v>
      </c>
      <c r="AD607">
        <v>1</v>
      </c>
      <c r="AE607">
        <v>18</v>
      </c>
      <c r="AF607">
        <v>8</v>
      </c>
      <c r="AG607">
        <v>2</v>
      </c>
      <c r="AI607">
        <v>1</v>
      </c>
      <c r="AJ607" t="str">
        <f t="shared" si="55"/>
        <v>212131337</v>
      </c>
      <c r="AK607">
        <v>0.62686626329189155</v>
      </c>
      <c r="AL607">
        <f>IF(AK607&lt;'Company Market Shares'!$E$4,1,IF(AND(AK607&gt;'Company Market Shares'!$E$4,AK607&lt;'Company Market Shares'!$E$5),2,IF(AND(AK607&gt;'Company Market Shares'!$E$5,AK607&lt;'Company Market Shares'!$E$6),3,IF(AND(AK607&gt;'Company Market Shares'!$E$6,AK607&lt;'Company Market Shares'!$E$7),4,5))))</f>
        <v>2</v>
      </c>
      <c r="AM607">
        <f>VLOOKUP($U607,'Zone Coordinates'!$D$2:$G$2058,2)</f>
        <v>35.410915600000003</v>
      </c>
      <c r="AN607">
        <f t="shared" si="56"/>
        <v>0.61803706836582339</v>
      </c>
      <c r="AO607">
        <f>VLOOKUP($U607,'Zone Coordinates'!$D$2:$G$2058,3)</f>
        <v>136.6902121</v>
      </c>
      <c r="AP607">
        <f t="shared" si="57"/>
        <v>2.3856942563943924</v>
      </c>
      <c r="AQ607">
        <f>VLOOKUP($AB607,'Zone Coordinates'!$D$2:$G$2058,2)</f>
        <v>35.795384200000001</v>
      </c>
      <c r="AR607">
        <f t="shared" si="58"/>
        <v>0.62474731130635641</v>
      </c>
      <c r="AS607">
        <f>VLOOKUP($AB607,'Zone Coordinates'!$D$2:$G$2058,3)</f>
        <v>136.65368470000001</v>
      </c>
      <c r="AT607">
        <f t="shared" si="59"/>
        <v>2.3850567329971999</v>
      </c>
    </row>
    <row r="608" spans="1:46" x14ac:dyDescent="0.25">
      <c r="A608">
        <v>1</v>
      </c>
      <c r="B608">
        <v>23104</v>
      </c>
      <c r="C608">
        <v>2</v>
      </c>
      <c r="D608">
        <v>2009</v>
      </c>
      <c r="E608" t="str">
        <f t="shared" si="54"/>
        <v>2310422009</v>
      </c>
      <c r="F608">
        <v>23104</v>
      </c>
      <c r="G608">
        <v>2</v>
      </c>
      <c r="H608">
        <v>2</v>
      </c>
      <c r="I608">
        <v>1</v>
      </c>
      <c r="J608">
        <v>2</v>
      </c>
      <c r="K608">
        <v>1</v>
      </c>
      <c r="L608">
        <v>1</v>
      </c>
      <c r="M608">
        <v>800</v>
      </c>
      <c r="N608">
        <v>165</v>
      </c>
      <c r="O608">
        <v>7</v>
      </c>
      <c r="P608">
        <v>61600</v>
      </c>
      <c r="Q608">
        <v>4</v>
      </c>
      <c r="R608">
        <v>1</v>
      </c>
      <c r="S608">
        <v>7</v>
      </c>
      <c r="T608">
        <v>7</v>
      </c>
      <c r="U608">
        <v>23104</v>
      </c>
      <c r="V608">
        <v>1</v>
      </c>
      <c r="W608">
        <v>1</v>
      </c>
      <c r="X608">
        <v>13</v>
      </c>
      <c r="Y608">
        <v>3</v>
      </c>
      <c r="Z608">
        <v>1</v>
      </c>
      <c r="AA608">
        <v>3</v>
      </c>
      <c r="AB608">
        <v>23104</v>
      </c>
      <c r="AC608">
        <v>1</v>
      </c>
      <c r="AJ608" t="str">
        <f t="shared" si="55"/>
        <v>23104220097</v>
      </c>
      <c r="AK608">
        <v>0.8119838568250537</v>
      </c>
      <c r="AL608">
        <f>IF(AK608&lt;'Company Market Shares'!$E$4,1,IF(AND(AK608&gt;'Company Market Shares'!$E$4,AK608&lt;'Company Market Shares'!$E$5),2,IF(AND(AK608&gt;'Company Market Shares'!$E$5,AK608&lt;'Company Market Shares'!$E$6),3,IF(AND(AK608&gt;'Company Market Shares'!$E$6,AK608&lt;'Company Market Shares'!$E$7),4,5))))</f>
        <v>3</v>
      </c>
      <c r="AM608">
        <f>VLOOKUP($U608,'Zone Coordinates'!$D$2:$G$2058,2)</f>
        <v>35.234739699999999</v>
      </c>
      <c r="AN608">
        <f t="shared" si="56"/>
        <v>0.61496221884815905</v>
      </c>
      <c r="AO608">
        <f>VLOOKUP($U608,'Zone Coordinates'!$D$2:$G$2058,3)</f>
        <v>136.90802020000001</v>
      </c>
      <c r="AP608">
        <f t="shared" si="57"/>
        <v>2.3894957248769058</v>
      </c>
      <c r="AQ608">
        <f>VLOOKUP($AB608,'Zone Coordinates'!$D$2:$G$2058,2)</f>
        <v>35.234739699999999</v>
      </c>
      <c r="AR608">
        <f t="shared" si="58"/>
        <v>0.61496221884815905</v>
      </c>
      <c r="AS608">
        <f>VLOOKUP($AB608,'Zone Coordinates'!$D$2:$G$2058,3)</f>
        <v>136.90802020000001</v>
      </c>
      <c r="AT608">
        <f t="shared" si="59"/>
        <v>2.3894957248769058</v>
      </c>
    </row>
    <row r="609" spans="1:46" x14ac:dyDescent="0.25">
      <c r="A609">
        <v>1</v>
      </c>
      <c r="B609">
        <v>23201</v>
      </c>
      <c r="C609">
        <v>1</v>
      </c>
      <c r="D609">
        <v>171</v>
      </c>
      <c r="E609" t="str">
        <f t="shared" si="54"/>
        <v>232011171</v>
      </c>
      <c r="F609">
        <v>23201</v>
      </c>
      <c r="G609">
        <v>1</v>
      </c>
      <c r="H609">
        <v>2</v>
      </c>
      <c r="I609">
        <v>1</v>
      </c>
      <c r="J609">
        <v>3</v>
      </c>
      <c r="K609">
        <v>15</v>
      </c>
      <c r="L609">
        <v>8</v>
      </c>
      <c r="M609">
        <v>800</v>
      </c>
      <c r="Q609">
        <v>4</v>
      </c>
      <c r="R609">
        <v>1</v>
      </c>
      <c r="S609">
        <v>6</v>
      </c>
      <c r="T609">
        <v>6</v>
      </c>
      <c r="U609">
        <v>23201</v>
      </c>
      <c r="V609">
        <v>5</v>
      </c>
      <c r="W609">
        <v>1</v>
      </c>
      <c r="X609">
        <v>4</v>
      </c>
      <c r="Y609">
        <v>8</v>
      </c>
      <c r="Z609">
        <v>2</v>
      </c>
      <c r="AA609">
        <v>2</v>
      </c>
      <c r="AB609">
        <v>8202</v>
      </c>
      <c r="AC609">
        <v>5</v>
      </c>
      <c r="AE609">
        <v>4</v>
      </c>
      <c r="AF609">
        <v>2</v>
      </c>
      <c r="AG609">
        <v>1</v>
      </c>
      <c r="AI609">
        <v>2</v>
      </c>
      <c r="AJ609" t="str">
        <f t="shared" si="55"/>
        <v>2320111717</v>
      </c>
      <c r="AK609">
        <v>0.17382326011441962</v>
      </c>
      <c r="AL609">
        <f>IF(AK609&lt;'Company Market Shares'!$E$4,1,IF(AND(AK609&gt;'Company Market Shares'!$E$4,AK609&lt;'Company Market Shares'!$E$5),2,IF(AND(AK609&gt;'Company Market Shares'!$E$5,AK609&lt;'Company Market Shares'!$E$6),3,IF(AND(AK609&gt;'Company Market Shares'!$E$6,AK609&lt;'Company Market Shares'!$E$7),4,5))))</f>
        <v>1</v>
      </c>
      <c r="AM609">
        <f>VLOOKUP($U609,'Zone Coordinates'!$D$2:$G$2058,2)</f>
        <v>34.861383699999998</v>
      </c>
      <c r="AN609">
        <f t="shared" si="56"/>
        <v>0.60844592736608305</v>
      </c>
      <c r="AO609">
        <f>VLOOKUP($U609,'Zone Coordinates'!$D$2:$G$2058,3)</f>
        <v>137.50140769999999</v>
      </c>
      <c r="AP609">
        <f t="shared" si="57"/>
        <v>2.3998522904920834</v>
      </c>
      <c r="AQ609">
        <f>VLOOKUP($AB609,'Zone Coordinates'!$D$2:$G$2058,2)</f>
        <v>36.714687699999999</v>
      </c>
      <c r="AR609">
        <f t="shared" si="58"/>
        <v>0.64079218420646411</v>
      </c>
      <c r="AS609">
        <f>VLOOKUP($AB609,'Zone Coordinates'!$D$2:$G$2058,3)</f>
        <v>140.71663820000001</v>
      </c>
      <c r="AT609">
        <f t="shared" si="59"/>
        <v>2.4559686489276271</v>
      </c>
    </row>
    <row r="610" spans="1:46" x14ac:dyDescent="0.25">
      <c r="A610">
        <v>1</v>
      </c>
      <c r="B610">
        <v>23203</v>
      </c>
      <c r="C610">
        <v>1</v>
      </c>
      <c r="D610">
        <v>164</v>
      </c>
      <c r="E610" t="str">
        <f t="shared" si="54"/>
        <v>232031164</v>
      </c>
      <c r="F610">
        <v>23203</v>
      </c>
      <c r="G610">
        <v>1</v>
      </c>
      <c r="H610">
        <v>1</v>
      </c>
      <c r="I610">
        <v>2</v>
      </c>
      <c r="J610">
        <v>1</v>
      </c>
      <c r="K610">
        <v>24</v>
      </c>
      <c r="L610">
        <v>17</v>
      </c>
      <c r="M610">
        <v>800</v>
      </c>
      <c r="N610">
        <v>183</v>
      </c>
      <c r="O610">
        <v>9</v>
      </c>
      <c r="P610">
        <v>7200</v>
      </c>
      <c r="Q610">
        <v>4</v>
      </c>
      <c r="R610">
        <v>1</v>
      </c>
      <c r="S610">
        <v>9</v>
      </c>
      <c r="T610">
        <v>7</v>
      </c>
      <c r="U610">
        <v>23203</v>
      </c>
      <c r="V610">
        <v>5</v>
      </c>
      <c r="AB610">
        <v>5203</v>
      </c>
      <c r="AC610">
        <v>5</v>
      </c>
      <c r="AD610">
        <v>1</v>
      </c>
      <c r="AF610">
        <v>2</v>
      </c>
      <c r="AG610">
        <v>1</v>
      </c>
      <c r="AI610">
        <v>1</v>
      </c>
      <c r="AJ610" t="str">
        <f t="shared" si="55"/>
        <v>2320311647</v>
      </c>
      <c r="AK610">
        <v>0.46405819420797667</v>
      </c>
      <c r="AL610">
        <f>IF(AK610&lt;'Company Market Shares'!$E$4,1,IF(AND(AK610&gt;'Company Market Shares'!$E$4,AK610&lt;'Company Market Shares'!$E$5),2,IF(AND(AK610&gt;'Company Market Shares'!$E$5,AK610&lt;'Company Market Shares'!$E$6),3,IF(AND(AK610&gt;'Company Market Shares'!$E$6,AK610&lt;'Company Market Shares'!$E$7),4,5))))</f>
        <v>2</v>
      </c>
      <c r="AM610">
        <f>VLOOKUP($U610,'Zone Coordinates'!$D$2:$G$2058,2)</f>
        <v>35.370100100000002</v>
      </c>
      <c r="AN610">
        <f t="shared" si="56"/>
        <v>0.6173247035049757</v>
      </c>
      <c r="AO610">
        <f>VLOOKUP($U610,'Zone Coordinates'!$D$2:$G$2058,3)</f>
        <v>136.87722289999999</v>
      </c>
      <c r="AP610">
        <f t="shared" si="57"/>
        <v>2.3889582105911811</v>
      </c>
      <c r="AQ610">
        <f>VLOOKUP($AB610,'Zone Coordinates'!$D$2:$G$2058,2)</f>
        <v>39.410329099999998</v>
      </c>
      <c r="AR610">
        <f t="shared" si="58"/>
        <v>0.68784000208953355</v>
      </c>
      <c r="AS610">
        <f>VLOOKUP($AB610,'Zone Coordinates'!$D$2:$G$2058,3)</f>
        <v>140.7886345</v>
      </c>
      <c r="AT610">
        <f t="shared" si="59"/>
        <v>2.4572252214118806</v>
      </c>
    </row>
    <row r="611" spans="1:46" x14ac:dyDescent="0.25">
      <c r="A611">
        <v>1</v>
      </c>
      <c r="B611">
        <v>23110</v>
      </c>
      <c r="C611">
        <v>1</v>
      </c>
      <c r="D611">
        <v>106</v>
      </c>
      <c r="E611" t="str">
        <f t="shared" si="54"/>
        <v>231101106</v>
      </c>
      <c r="F611">
        <v>23110</v>
      </c>
      <c r="G611">
        <v>1</v>
      </c>
      <c r="H611">
        <v>2</v>
      </c>
      <c r="I611">
        <v>1</v>
      </c>
      <c r="J611">
        <v>2</v>
      </c>
      <c r="K611">
        <v>32</v>
      </c>
      <c r="L611">
        <v>6</v>
      </c>
      <c r="M611">
        <v>823</v>
      </c>
      <c r="N611">
        <v>147</v>
      </c>
      <c r="O611">
        <v>6</v>
      </c>
      <c r="P611">
        <v>4938</v>
      </c>
      <c r="Q611">
        <v>4</v>
      </c>
      <c r="R611">
        <v>1</v>
      </c>
      <c r="S611">
        <v>20</v>
      </c>
      <c r="T611">
        <v>9</v>
      </c>
      <c r="U611">
        <v>9000</v>
      </c>
      <c r="V611">
        <v>5</v>
      </c>
      <c r="W611">
        <v>6</v>
      </c>
      <c r="X611">
        <v>4</v>
      </c>
      <c r="Y611">
        <v>1</v>
      </c>
      <c r="Z611">
        <v>1</v>
      </c>
      <c r="AA611">
        <v>3</v>
      </c>
      <c r="AB611">
        <v>23110</v>
      </c>
      <c r="AC611">
        <v>5</v>
      </c>
      <c r="AJ611" t="str">
        <f t="shared" si="55"/>
        <v>2311011067</v>
      </c>
      <c r="AK611">
        <v>0.56728275413251938</v>
      </c>
      <c r="AL611">
        <f>IF(AK611&lt;'Company Market Shares'!$E$4,1,IF(AND(AK611&gt;'Company Market Shares'!$E$4,AK611&lt;'Company Market Shares'!$E$5),2,IF(AND(AK611&gt;'Company Market Shares'!$E$5,AK611&lt;'Company Market Shares'!$E$6),3,IF(AND(AK611&gt;'Company Market Shares'!$E$6,AK611&lt;'Company Market Shares'!$E$7),4,5))))</f>
        <v>2</v>
      </c>
      <c r="AM611">
        <f>VLOOKUP($U611,'Zone Coordinates'!$D$2:$G$2058,2)</f>
        <v>36.7264002</v>
      </c>
      <c r="AN611">
        <f t="shared" si="56"/>
        <v>0.64099660589510399</v>
      </c>
      <c r="AO611">
        <f>VLOOKUP($U611,'Zone Coordinates'!$D$2:$G$2058,3)</f>
        <v>140.0108621</v>
      </c>
      <c r="AP611">
        <f t="shared" si="57"/>
        <v>2.443650532200742</v>
      </c>
      <c r="AQ611">
        <f>VLOOKUP($AB611,'Zone Coordinates'!$D$2:$G$2058,2)</f>
        <v>35.168336500000002</v>
      </c>
      <c r="AR611">
        <f t="shared" si="58"/>
        <v>0.61380326437429877</v>
      </c>
      <c r="AS611">
        <f>VLOOKUP($AB611,'Zone Coordinates'!$D$2:$G$2058,3)</f>
        <v>136.89852490000001</v>
      </c>
      <c r="AT611">
        <f t="shared" si="59"/>
        <v>2.389330000628441</v>
      </c>
    </row>
    <row r="612" spans="1:46" x14ac:dyDescent="0.25">
      <c r="A612">
        <v>1</v>
      </c>
      <c r="B612">
        <v>21201</v>
      </c>
      <c r="C612">
        <v>1</v>
      </c>
      <c r="D612">
        <v>111</v>
      </c>
      <c r="E612" t="str">
        <f t="shared" si="54"/>
        <v>212011111</v>
      </c>
      <c r="F612">
        <v>21201</v>
      </c>
      <c r="G612">
        <v>1</v>
      </c>
      <c r="H612">
        <v>3</v>
      </c>
      <c r="I612">
        <v>1</v>
      </c>
      <c r="J612">
        <v>3</v>
      </c>
      <c r="K612">
        <v>25</v>
      </c>
      <c r="L612">
        <v>24</v>
      </c>
      <c r="M612">
        <v>832</v>
      </c>
      <c r="Q612">
        <v>4</v>
      </c>
      <c r="R612">
        <v>1</v>
      </c>
      <c r="S612">
        <v>15</v>
      </c>
      <c r="T612">
        <v>4</v>
      </c>
      <c r="U612">
        <v>23203</v>
      </c>
      <c r="V612">
        <v>5</v>
      </c>
      <c r="W612">
        <v>1</v>
      </c>
      <c r="X612">
        <v>8</v>
      </c>
      <c r="Y612">
        <v>2</v>
      </c>
      <c r="Z612">
        <v>1</v>
      </c>
      <c r="AA612">
        <v>2</v>
      </c>
      <c r="AB612">
        <v>4206</v>
      </c>
      <c r="AC612">
        <v>5</v>
      </c>
      <c r="AD612">
        <v>1</v>
      </c>
      <c r="AE612">
        <v>8</v>
      </c>
      <c r="AF612">
        <v>2</v>
      </c>
      <c r="AG612">
        <v>1</v>
      </c>
      <c r="AI612">
        <v>2</v>
      </c>
      <c r="AJ612" t="str">
        <f t="shared" si="55"/>
        <v>2120111117</v>
      </c>
      <c r="AK612">
        <v>0.78972767598664639</v>
      </c>
      <c r="AL612">
        <f>IF(AK612&lt;'Company Market Shares'!$E$4,1,IF(AND(AK612&gt;'Company Market Shares'!$E$4,AK612&lt;'Company Market Shares'!$E$5),2,IF(AND(AK612&gt;'Company Market Shares'!$E$5,AK612&lt;'Company Market Shares'!$E$6),3,IF(AND(AK612&gt;'Company Market Shares'!$E$6,AK612&lt;'Company Market Shares'!$E$7),4,5))))</f>
        <v>2</v>
      </c>
      <c r="AM612">
        <f>VLOOKUP($U612,'Zone Coordinates'!$D$2:$G$2058,2)</f>
        <v>35.370100100000002</v>
      </c>
      <c r="AN612">
        <f t="shared" si="56"/>
        <v>0.6173247035049757</v>
      </c>
      <c r="AO612">
        <f>VLOOKUP($U612,'Zone Coordinates'!$D$2:$G$2058,3)</f>
        <v>136.87722289999999</v>
      </c>
      <c r="AP612">
        <f t="shared" si="57"/>
        <v>2.3889582105911811</v>
      </c>
      <c r="AQ612">
        <f>VLOOKUP($AB612,'Zone Coordinates'!$D$2:$G$2058,2)</f>
        <v>38.337655300000002</v>
      </c>
      <c r="AR612">
        <f t="shared" si="58"/>
        <v>0.66911831247965448</v>
      </c>
      <c r="AS612">
        <f>VLOOKUP($AB612,'Zone Coordinates'!$D$2:$G$2058,3)</f>
        <v>140.80113180000001</v>
      </c>
      <c r="AT612">
        <f t="shared" si="59"/>
        <v>2.45744334044449</v>
      </c>
    </row>
    <row r="613" spans="1:46" x14ac:dyDescent="0.25">
      <c r="A613">
        <v>1</v>
      </c>
      <c r="B613">
        <v>21205</v>
      </c>
      <c r="C613">
        <v>2</v>
      </c>
      <c r="D613">
        <v>4003</v>
      </c>
      <c r="E613" t="str">
        <f t="shared" si="54"/>
        <v>2120524003</v>
      </c>
      <c r="F613">
        <v>21205</v>
      </c>
      <c r="G613">
        <v>2</v>
      </c>
      <c r="H613">
        <v>4</v>
      </c>
      <c r="I613">
        <v>3</v>
      </c>
      <c r="J613">
        <v>2</v>
      </c>
      <c r="K613">
        <v>4</v>
      </c>
      <c r="L613">
        <v>2</v>
      </c>
      <c r="M613">
        <v>848</v>
      </c>
      <c r="N613">
        <v>163</v>
      </c>
      <c r="O613">
        <v>4</v>
      </c>
      <c r="P613">
        <v>3392</v>
      </c>
      <c r="Q613">
        <v>4</v>
      </c>
      <c r="R613">
        <v>1</v>
      </c>
      <c r="S613">
        <v>4</v>
      </c>
      <c r="T613">
        <v>6</v>
      </c>
      <c r="U613">
        <v>21204</v>
      </c>
      <c r="V613">
        <v>3</v>
      </c>
      <c r="W613">
        <v>1</v>
      </c>
      <c r="X613">
        <v>12</v>
      </c>
      <c r="Y613">
        <v>15</v>
      </c>
      <c r="Z613">
        <v>3</v>
      </c>
      <c r="AA613">
        <v>4</v>
      </c>
      <c r="AB613">
        <v>21205</v>
      </c>
      <c r="AC613">
        <v>3</v>
      </c>
      <c r="AJ613" t="str">
        <f t="shared" si="55"/>
        <v>21205240037</v>
      </c>
      <c r="AK613">
        <v>5.055283245954012E-2</v>
      </c>
      <c r="AL613">
        <f>IF(AK613&lt;'Company Market Shares'!$E$4,1,IF(AND(AK613&gt;'Company Market Shares'!$E$4,AK613&lt;'Company Market Shares'!$E$5),2,IF(AND(AK613&gt;'Company Market Shares'!$E$5,AK613&lt;'Company Market Shares'!$E$6),3,IF(AND(AK613&gt;'Company Market Shares'!$E$6,AK613&lt;'Company Market Shares'!$E$7),4,5))))</f>
        <v>1</v>
      </c>
      <c r="AM613">
        <f>VLOOKUP($U613,'Zone Coordinates'!$D$2:$G$2058,2)</f>
        <v>35.403085900000001</v>
      </c>
      <c r="AN613">
        <f t="shared" si="56"/>
        <v>0.61790041432137999</v>
      </c>
      <c r="AO613">
        <f>VLOOKUP($U613,'Zone Coordinates'!$D$2:$G$2058,3)</f>
        <v>137.18655860000001</v>
      </c>
      <c r="AP613">
        <f t="shared" si="57"/>
        <v>2.3943571370501426</v>
      </c>
      <c r="AQ613">
        <f>VLOOKUP($AB613,'Zone Coordinates'!$D$2:$G$2058,2)</f>
        <v>35.810560899999999</v>
      </c>
      <c r="AR613">
        <f t="shared" si="58"/>
        <v>0.62501219469094382</v>
      </c>
      <c r="AS613">
        <f>VLOOKUP($AB613,'Zone Coordinates'!$D$2:$G$2058,3)</f>
        <v>137.1015558</v>
      </c>
      <c r="AT613">
        <f t="shared" si="59"/>
        <v>2.3928735583167287</v>
      </c>
    </row>
    <row r="614" spans="1:46" x14ac:dyDescent="0.25">
      <c r="A614">
        <v>1</v>
      </c>
      <c r="B614">
        <v>23111</v>
      </c>
      <c r="C614">
        <v>1</v>
      </c>
      <c r="D614">
        <v>211</v>
      </c>
      <c r="E614" t="str">
        <f t="shared" si="54"/>
        <v>231111211</v>
      </c>
      <c r="F614">
        <v>23111</v>
      </c>
      <c r="G614">
        <v>1</v>
      </c>
      <c r="H614">
        <v>2</v>
      </c>
      <c r="I614">
        <v>1</v>
      </c>
      <c r="J614">
        <v>1</v>
      </c>
      <c r="K614">
        <v>12</v>
      </c>
      <c r="L614">
        <v>2</v>
      </c>
      <c r="M614">
        <v>900</v>
      </c>
      <c r="N614">
        <v>148</v>
      </c>
      <c r="O614">
        <v>6</v>
      </c>
      <c r="P614">
        <v>5400</v>
      </c>
      <c r="Q614">
        <v>4</v>
      </c>
      <c r="R614">
        <v>1</v>
      </c>
      <c r="S614">
        <v>8</v>
      </c>
      <c r="T614">
        <v>7</v>
      </c>
      <c r="U614">
        <v>23111</v>
      </c>
      <c r="V614">
        <v>5</v>
      </c>
      <c r="AB614">
        <v>13112</v>
      </c>
      <c r="AC614">
        <v>5</v>
      </c>
      <c r="AD614">
        <v>1</v>
      </c>
      <c r="AE614">
        <v>1</v>
      </c>
      <c r="AF614">
        <v>3</v>
      </c>
      <c r="AG614">
        <v>1</v>
      </c>
      <c r="AI614">
        <v>2</v>
      </c>
      <c r="AJ614" t="str">
        <f t="shared" si="55"/>
        <v>2311112117</v>
      </c>
      <c r="AK614">
        <v>0.86249031713126989</v>
      </c>
      <c r="AL614">
        <f>IF(AK614&lt;'Company Market Shares'!$E$4,1,IF(AND(AK614&gt;'Company Market Shares'!$E$4,AK614&lt;'Company Market Shares'!$E$5),2,IF(AND(AK614&gt;'Company Market Shares'!$E$5,AK614&lt;'Company Market Shares'!$E$6),3,IF(AND(AK614&gt;'Company Market Shares'!$E$6,AK614&lt;'Company Market Shares'!$E$7),4,5))))</f>
        <v>3</v>
      </c>
      <c r="AM614">
        <f>VLOOKUP($U614,'Zone Coordinates'!$D$2:$G$2058,2)</f>
        <v>35.12724</v>
      </c>
      <c r="AN614">
        <f t="shared" si="56"/>
        <v>0.6130859951382529</v>
      </c>
      <c r="AO614">
        <f>VLOOKUP($U614,'Zone Coordinates'!$D$2:$G$2058,3)</f>
        <v>136.9121284</v>
      </c>
      <c r="AP614">
        <f t="shared" si="57"/>
        <v>2.3895674264932358</v>
      </c>
      <c r="AQ614">
        <f>VLOOKUP($AB614,'Zone Coordinates'!$D$2:$G$2058,2)</f>
        <v>35.682973699999998</v>
      </c>
      <c r="AR614">
        <f t="shared" si="58"/>
        <v>0.6227853779675433</v>
      </c>
      <c r="AS614">
        <f>VLOOKUP($AB614,'Zone Coordinates'!$D$2:$G$2058,3)</f>
        <v>139.68656010000001</v>
      </c>
      <c r="AT614">
        <f t="shared" si="59"/>
        <v>2.4379903945299395</v>
      </c>
    </row>
    <row r="615" spans="1:46" x14ac:dyDescent="0.25">
      <c r="A615">
        <v>1</v>
      </c>
      <c r="B615">
        <v>23206</v>
      </c>
      <c r="C615">
        <v>1</v>
      </c>
      <c r="D615">
        <v>70</v>
      </c>
      <c r="E615" t="str">
        <f t="shared" si="54"/>
        <v>23206170</v>
      </c>
      <c r="F615">
        <v>23206</v>
      </c>
      <c r="G615">
        <v>1</v>
      </c>
      <c r="H615">
        <v>3</v>
      </c>
      <c r="I615">
        <v>1</v>
      </c>
      <c r="J615">
        <v>1</v>
      </c>
      <c r="K615">
        <v>8</v>
      </c>
      <c r="L615">
        <v>2</v>
      </c>
      <c r="M615">
        <v>900</v>
      </c>
      <c r="N615">
        <v>161</v>
      </c>
      <c r="O615">
        <v>7</v>
      </c>
      <c r="P615">
        <v>6300</v>
      </c>
      <c r="Q615">
        <v>3</v>
      </c>
      <c r="R615">
        <v>1</v>
      </c>
      <c r="S615">
        <v>14</v>
      </c>
      <c r="T615">
        <v>4</v>
      </c>
      <c r="U615">
        <v>23206</v>
      </c>
      <c r="V615">
        <v>4</v>
      </c>
      <c r="AB615">
        <v>21214</v>
      </c>
      <c r="AC615">
        <v>4</v>
      </c>
      <c r="AE615">
        <v>21</v>
      </c>
      <c r="AF615">
        <v>7</v>
      </c>
      <c r="AG615">
        <v>1</v>
      </c>
      <c r="AH615">
        <v>11</v>
      </c>
      <c r="AI615">
        <v>3</v>
      </c>
      <c r="AJ615" t="str">
        <f t="shared" si="55"/>
        <v>232061707</v>
      </c>
      <c r="AK615">
        <v>0.19305610288207209</v>
      </c>
      <c r="AL615">
        <f>IF(AK615&lt;'Company Market Shares'!$E$4,1,IF(AND(AK615&gt;'Company Market Shares'!$E$4,AK615&lt;'Company Market Shares'!$E$5),2,IF(AND(AK615&gt;'Company Market Shares'!$E$5,AK615&lt;'Company Market Shares'!$E$6),3,IF(AND(AK615&gt;'Company Market Shares'!$E$6,AK615&lt;'Company Market Shares'!$E$7),4,5))))</f>
        <v>1</v>
      </c>
      <c r="AM615">
        <f>VLOOKUP($U615,'Zone Coordinates'!$D$2:$G$2058,2)</f>
        <v>35.339554399999997</v>
      </c>
      <c r="AN615">
        <f t="shared" si="56"/>
        <v>0.61679158046764915</v>
      </c>
      <c r="AO615">
        <f>VLOOKUP($U615,'Zone Coordinates'!$D$2:$G$2058,3)</f>
        <v>137.09756680000001</v>
      </c>
      <c r="AP615">
        <f t="shared" si="57"/>
        <v>2.3928039371328662</v>
      </c>
      <c r="AQ615">
        <f>VLOOKUP($AB615,'Zone Coordinates'!$D$2:$G$2058,2)</f>
        <v>35.4643941</v>
      </c>
      <c r="AR615">
        <f t="shared" si="58"/>
        <v>0.61897044426985104</v>
      </c>
      <c r="AS615">
        <f>VLOOKUP($AB615,'Zone Coordinates'!$D$2:$G$2058,3)</f>
        <v>137.16074140000001</v>
      </c>
      <c r="AT615">
        <f t="shared" si="59"/>
        <v>2.3939065419064969</v>
      </c>
    </row>
    <row r="616" spans="1:46" x14ac:dyDescent="0.25">
      <c r="A616">
        <v>1</v>
      </c>
      <c r="B616">
        <v>23215</v>
      </c>
      <c r="C616">
        <v>1</v>
      </c>
      <c r="D616">
        <v>1</v>
      </c>
      <c r="E616" t="str">
        <f t="shared" si="54"/>
        <v>2321511</v>
      </c>
      <c r="F616">
        <v>23215</v>
      </c>
      <c r="G616">
        <v>1</v>
      </c>
      <c r="H616">
        <v>2</v>
      </c>
      <c r="I616">
        <v>1</v>
      </c>
      <c r="J616">
        <v>1</v>
      </c>
      <c r="K616">
        <v>15</v>
      </c>
      <c r="L616">
        <v>10</v>
      </c>
      <c r="M616">
        <v>900</v>
      </c>
      <c r="N616">
        <v>161</v>
      </c>
      <c r="O616">
        <v>7</v>
      </c>
      <c r="P616">
        <v>6300</v>
      </c>
      <c r="Q616">
        <v>4</v>
      </c>
      <c r="R616">
        <v>1</v>
      </c>
      <c r="S616">
        <v>14</v>
      </c>
      <c r="T616">
        <v>4</v>
      </c>
      <c r="U616">
        <v>23215</v>
      </c>
      <c r="V616">
        <v>6</v>
      </c>
      <c r="AB616">
        <v>40224</v>
      </c>
      <c r="AC616">
        <v>6</v>
      </c>
      <c r="AD616">
        <v>1</v>
      </c>
      <c r="AE616">
        <v>8</v>
      </c>
      <c r="AF616">
        <v>16</v>
      </c>
      <c r="AG616">
        <v>3</v>
      </c>
      <c r="AI616">
        <v>2</v>
      </c>
      <c r="AJ616" t="str">
        <f t="shared" si="55"/>
        <v>23215117</v>
      </c>
      <c r="AK616">
        <v>0.79363181636240809</v>
      </c>
      <c r="AL616">
        <f>IF(AK616&lt;'Company Market Shares'!$E$4,1,IF(AND(AK616&gt;'Company Market Shares'!$E$4,AK616&lt;'Company Market Shares'!$E$5),2,IF(AND(AK616&gt;'Company Market Shares'!$E$5,AK616&lt;'Company Market Shares'!$E$6),3,IF(AND(AK616&gt;'Company Market Shares'!$E$6,AK616&lt;'Company Market Shares'!$E$7),4,5))))</f>
        <v>3</v>
      </c>
      <c r="AM616">
        <f>VLOOKUP($U616,'Zone Coordinates'!$D$2:$G$2058,2)</f>
        <v>35.424821999999999</v>
      </c>
      <c r="AN616">
        <f t="shared" si="56"/>
        <v>0.61827978083292268</v>
      </c>
      <c r="AO616">
        <f>VLOOKUP($U616,'Zone Coordinates'!$D$2:$G$2058,3)</f>
        <v>137.04999190000001</v>
      </c>
      <c r="AP616">
        <f t="shared" si="57"/>
        <v>2.3919735984865595</v>
      </c>
      <c r="AQ616">
        <f>VLOOKUP($AB616,'Zone Coordinates'!$D$2:$G$2058,2)</f>
        <v>33.852301199999999</v>
      </c>
      <c r="AR616">
        <f t="shared" si="58"/>
        <v>0.59083411531682739</v>
      </c>
      <c r="AS616">
        <f>VLOOKUP($AB616,'Zone Coordinates'!$D$2:$G$2058,3)</f>
        <v>130.5552793</v>
      </c>
      <c r="AT616">
        <f t="shared" si="59"/>
        <v>2.2786194796457977</v>
      </c>
    </row>
    <row r="617" spans="1:46" x14ac:dyDescent="0.25">
      <c r="A617">
        <v>1</v>
      </c>
      <c r="B617">
        <v>23304</v>
      </c>
      <c r="C617">
        <v>1</v>
      </c>
      <c r="D617">
        <v>11</v>
      </c>
      <c r="E617" t="str">
        <f t="shared" si="54"/>
        <v>23304111</v>
      </c>
      <c r="F617">
        <v>23304</v>
      </c>
      <c r="G617">
        <v>1</v>
      </c>
      <c r="H617">
        <v>1</v>
      </c>
      <c r="I617">
        <v>1</v>
      </c>
      <c r="J617">
        <v>1</v>
      </c>
      <c r="K617">
        <v>8</v>
      </c>
      <c r="L617">
        <v>1</v>
      </c>
      <c r="M617">
        <v>900</v>
      </c>
      <c r="N617">
        <v>183</v>
      </c>
      <c r="O617">
        <v>10</v>
      </c>
      <c r="P617">
        <v>9000</v>
      </c>
      <c r="Q617">
        <v>3</v>
      </c>
      <c r="R617">
        <v>1</v>
      </c>
      <c r="S617">
        <v>8</v>
      </c>
      <c r="T617">
        <v>7</v>
      </c>
      <c r="U617">
        <v>23304</v>
      </c>
      <c r="V617">
        <v>3</v>
      </c>
      <c r="AB617">
        <v>23100</v>
      </c>
      <c r="AC617">
        <v>3</v>
      </c>
      <c r="AD617">
        <v>6</v>
      </c>
      <c r="AE617">
        <v>21</v>
      </c>
      <c r="AF617">
        <v>7</v>
      </c>
      <c r="AG617">
        <v>1</v>
      </c>
      <c r="AH617">
        <v>6</v>
      </c>
      <c r="AI617">
        <v>1</v>
      </c>
      <c r="AJ617" t="str">
        <f t="shared" si="55"/>
        <v>233041117</v>
      </c>
      <c r="AK617">
        <v>0.69924745251319342</v>
      </c>
      <c r="AL617">
        <f>IF(AK617&lt;'Company Market Shares'!$E$4,1,IF(AND(AK617&gt;'Company Market Shares'!$E$4,AK617&lt;'Company Market Shares'!$E$5),2,IF(AND(AK617&gt;'Company Market Shares'!$E$5,AK617&lt;'Company Market Shares'!$E$6),3,IF(AND(AK617&gt;'Company Market Shares'!$E$6,AK617&lt;'Company Market Shares'!$E$7),4,5))))</f>
        <v>2</v>
      </c>
      <c r="AM617">
        <f>VLOOKUP($U617,'Zone Coordinates'!$D$2:$G$2058,2)</f>
        <v>35.125011399999998</v>
      </c>
      <c r="AN617">
        <f t="shared" si="56"/>
        <v>0.61304709873054297</v>
      </c>
      <c r="AO617">
        <f>VLOOKUP($U617,'Zone Coordinates'!$D$2:$G$2058,3)</f>
        <v>137.08924569999999</v>
      </c>
      <c r="AP617">
        <f t="shared" si="57"/>
        <v>2.3926587065404781</v>
      </c>
      <c r="AQ617">
        <f>VLOOKUP($AB617,'Zone Coordinates'!$D$2:$G$2058,2)</f>
        <v>35.136727399999998</v>
      </c>
      <c r="AR617">
        <f t="shared" si="58"/>
        <v>0.61325158150570658</v>
      </c>
      <c r="AS617">
        <f>VLOOKUP($AB617,'Zone Coordinates'!$D$2:$G$2058,3)</f>
        <v>136.93514300000001</v>
      </c>
      <c r="AT617">
        <f t="shared" si="59"/>
        <v>2.3899691070392657</v>
      </c>
    </row>
    <row r="618" spans="1:46" x14ac:dyDescent="0.25">
      <c r="A618">
        <v>1</v>
      </c>
      <c r="B618">
        <v>23206</v>
      </c>
      <c r="C618">
        <v>1</v>
      </c>
      <c r="D618">
        <v>97</v>
      </c>
      <c r="E618" t="str">
        <f t="shared" si="54"/>
        <v>23206197</v>
      </c>
      <c r="F618">
        <v>23206</v>
      </c>
      <c r="G618">
        <v>1</v>
      </c>
      <c r="H618">
        <v>2</v>
      </c>
      <c r="I618">
        <v>1</v>
      </c>
      <c r="J618">
        <v>1</v>
      </c>
      <c r="K618">
        <v>20</v>
      </c>
      <c r="L618">
        <v>8</v>
      </c>
      <c r="M618">
        <v>924</v>
      </c>
      <c r="N618">
        <v>161</v>
      </c>
      <c r="O618">
        <v>7</v>
      </c>
      <c r="P618">
        <v>6468</v>
      </c>
      <c r="Q618">
        <v>4</v>
      </c>
      <c r="R618">
        <v>1</v>
      </c>
      <c r="S618">
        <v>6</v>
      </c>
      <c r="T618">
        <v>6</v>
      </c>
      <c r="U618">
        <v>23206</v>
      </c>
      <c r="V618">
        <v>5</v>
      </c>
      <c r="AB618">
        <v>19201</v>
      </c>
      <c r="AC618">
        <v>5</v>
      </c>
      <c r="AD618">
        <v>2</v>
      </c>
      <c r="AE618">
        <v>4</v>
      </c>
      <c r="AF618">
        <v>8</v>
      </c>
      <c r="AG618">
        <v>2</v>
      </c>
      <c r="AI618">
        <v>1</v>
      </c>
      <c r="AJ618" t="str">
        <f t="shared" si="55"/>
        <v>232061977</v>
      </c>
      <c r="AK618">
        <v>0.55045676442911873</v>
      </c>
      <c r="AL618">
        <f>IF(AK618&lt;'Company Market Shares'!$E$4,1,IF(AND(AK618&gt;'Company Market Shares'!$E$4,AK618&lt;'Company Market Shares'!$E$5),2,IF(AND(AK618&gt;'Company Market Shares'!$E$5,AK618&lt;'Company Market Shares'!$E$6),3,IF(AND(AK618&gt;'Company Market Shares'!$E$6,AK618&lt;'Company Market Shares'!$E$7),4,5))))</f>
        <v>2</v>
      </c>
      <c r="AM618">
        <f>VLOOKUP($U618,'Zone Coordinates'!$D$2:$G$2058,2)</f>
        <v>35.339554399999997</v>
      </c>
      <c r="AN618">
        <f t="shared" si="56"/>
        <v>0.61679158046764915</v>
      </c>
      <c r="AO618">
        <f>VLOOKUP($U618,'Zone Coordinates'!$D$2:$G$2058,3)</f>
        <v>137.09756680000001</v>
      </c>
      <c r="AP618">
        <f t="shared" si="57"/>
        <v>2.3928039371328662</v>
      </c>
      <c r="AQ618">
        <f>VLOOKUP($AB618,'Zone Coordinates'!$D$2:$G$2058,2)</f>
        <v>35.875946800000001</v>
      </c>
      <c r="AR618">
        <f t="shared" si="58"/>
        <v>0.62615339393032354</v>
      </c>
      <c r="AS618">
        <f>VLOOKUP($AB618,'Zone Coordinates'!$D$2:$G$2058,3)</f>
        <v>138.6611834</v>
      </c>
      <c r="AT618">
        <f t="shared" si="59"/>
        <v>2.4200941950417052</v>
      </c>
    </row>
    <row r="619" spans="1:46" x14ac:dyDescent="0.25">
      <c r="A619">
        <v>1</v>
      </c>
      <c r="B619">
        <v>23110</v>
      </c>
      <c r="C619">
        <v>1</v>
      </c>
      <c r="D619">
        <v>106</v>
      </c>
      <c r="E619" t="str">
        <f t="shared" si="54"/>
        <v>231101106</v>
      </c>
      <c r="F619">
        <v>23110</v>
      </c>
      <c r="G619">
        <v>1</v>
      </c>
      <c r="H619">
        <v>2</v>
      </c>
      <c r="I619">
        <v>1</v>
      </c>
      <c r="J619">
        <v>2</v>
      </c>
      <c r="K619">
        <v>32</v>
      </c>
      <c r="L619">
        <v>30</v>
      </c>
      <c r="M619">
        <v>925</v>
      </c>
      <c r="N619">
        <v>147</v>
      </c>
      <c r="O619">
        <v>6</v>
      </c>
      <c r="P619">
        <v>5550</v>
      </c>
      <c r="Q619">
        <v>4</v>
      </c>
      <c r="R619">
        <v>1</v>
      </c>
      <c r="S619">
        <v>20</v>
      </c>
      <c r="T619">
        <v>9</v>
      </c>
      <c r="U619">
        <v>38000</v>
      </c>
      <c r="V619">
        <v>6</v>
      </c>
      <c r="W619">
        <v>13</v>
      </c>
      <c r="X619">
        <v>4</v>
      </c>
      <c r="Y619">
        <v>1</v>
      </c>
      <c r="Z619">
        <v>1</v>
      </c>
      <c r="AA619">
        <v>3</v>
      </c>
      <c r="AB619">
        <v>23110</v>
      </c>
      <c r="AC619">
        <v>6</v>
      </c>
      <c r="AJ619" t="str">
        <f t="shared" si="55"/>
        <v>2311011067</v>
      </c>
      <c r="AK619">
        <v>0.66982265094849591</v>
      </c>
      <c r="AL619">
        <f>IF(AK619&lt;'Company Market Shares'!$E$4,1,IF(AND(AK619&gt;'Company Market Shares'!$E$4,AK619&lt;'Company Market Shares'!$E$5),2,IF(AND(AK619&gt;'Company Market Shares'!$E$5,AK619&lt;'Company Market Shares'!$E$6),3,IF(AND(AK619&gt;'Company Market Shares'!$E$6,AK619&lt;'Company Market Shares'!$E$7),4,5))))</f>
        <v>2</v>
      </c>
      <c r="AM619">
        <f>VLOOKUP($U619,'Zone Coordinates'!$D$2:$G$2058,2)</f>
        <v>34.073728600000003</v>
      </c>
      <c r="AN619">
        <f t="shared" si="56"/>
        <v>0.59469875250095794</v>
      </c>
      <c r="AO619">
        <f>VLOOKUP($U619,'Zone Coordinates'!$D$2:$G$2058,3)</f>
        <v>132.92667299999999</v>
      </c>
      <c r="AP619">
        <f t="shared" si="57"/>
        <v>2.3200081075718484</v>
      </c>
      <c r="AQ619">
        <f>VLOOKUP($AB619,'Zone Coordinates'!$D$2:$G$2058,2)</f>
        <v>35.168336500000002</v>
      </c>
      <c r="AR619">
        <f t="shared" si="58"/>
        <v>0.61380326437429877</v>
      </c>
      <c r="AS619">
        <f>VLOOKUP($AB619,'Zone Coordinates'!$D$2:$G$2058,3)</f>
        <v>136.89852490000001</v>
      </c>
      <c r="AT619">
        <f t="shared" si="59"/>
        <v>2.389330000628441</v>
      </c>
    </row>
    <row r="620" spans="1:46" x14ac:dyDescent="0.25">
      <c r="A620">
        <v>1</v>
      </c>
      <c r="B620">
        <v>21201</v>
      </c>
      <c r="C620">
        <v>1</v>
      </c>
      <c r="D620">
        <v>51</v>
      </c>
      <c r="E620" t="str">
        <f t="shared" si="54"/>
        <v>21201151</v>
      </c>
      <c r="F620">
        <v>21201</v>
      </c>
      <c r="G620">
        <v>1</v>
      </c>
      <c r="H620">
        <v>2</v>
      </c>
      <c r="I620">
        <v>1</v>
      </c>
      <c r="J620">
        <v>2</v>
      </c>
      <c r="K620">
        <v>3</v>
      </c>
      <c r="L620">
        <v>3</v>
      </c>
      <c r="M620">
        <v>1000</v>
      </c>
      <c r="N620">
        <v>146</v>
      </c>
      <c r="O620">
        <v>7</v>
      </c>
      <c r="P620">
        <v>7000</v>
      </c>
      <c r="Q620">
        <v>4</v>
      </c>
      <c r="R620">
        <v>1</v>
      </c>
      <c r="S620">
        <v>8</v>
      </c>
      <c r="T620">
        <v>7</v>
      </c>
      <c r="U620">
        <v>21201</v>
      </c>
      <c r="V620">
        <v>1</v>
      </c>
      <c r="W620">
        <v>10</v>
      </c>
      <c r="X620">
        <v>11</v>
      </c>
      <c r="Y620">
        <v>3</v>
      </c>
      <c r="Z620">
        <v>1</v>
      </c>
      <c r="AA620">
        <v>2</v>
      </c>
      <c r="AB620">
        <v>21201</v>
      </c>
      <c r="AC620">
        <v>1</v>
      </c>
      <c r="AJ620" t="str">
        <f t="shared" si="55"/>
        <v>212011517</v>
      </c>
      <c r="AK620">
        <v>8.6298537751276827E-2</v>
      </c>
      <c r="AL620">
        <f>IF(AK620&lt;'Company Market Shares'!$E$4,1,IF(AND(AK620&gt;'Company Market Shares'!$E$4,AK620&lt;'Company Market Shares'!$E$5),2,IF(AND(AK620&gt;'Company Market Shares'!$E$5,AK620&lt;'Company Market Shares'!$E$6),3,IF(AND(AK620&gt;'Company Market Shares'!$E$6,AK620&lt;'Company Market Shares'!$E$7),4,5))))</f>
        <v>1</v>
      </c>
      <c r="AM620">
        <f>VLOOKUP($U620,'Zone Coordinates'!$D$2:$G$2058,2)</f>
        <v>35.543131000000002</v>
      </c>
      <c r="AN620">
        <f t="shared" si="56"/>
        <v>0.62034466241766473</v>
      </c>
      <c r="AO620">
        <f>VLOOKUP($U620,'Zone Coordinates'!$D$2:$G$2058,3)</f>
        <v>136.8861857</v>
      </c>
      <c r="AP620">
        <f t="shared" si="57"/>
        <v>2.3891146409613788</v>
      </c>
      <c r="AQ620">
        <f>VLOOKUP($AB620,'Zone Coordinates'!$D$2:$G$2058,2)</f>
        <v>35.543131000000002</v>
      </c>
      <c r="AR620">
        <f t="shared" si="58"/>
        <v>0.62034466241766473</v>
      </c>
      <c r="AS620">
        <f>VLOOKUP($AB620,'Zone Coordinates'!$D$2:$G$2058,3)</f>
        <v>136.8861857</v>
      </c>
      <c r="AT620">
        <f t="shared" si="59"/>
        <v>2.3891146409613788</v>
      </c>
    </row>
    <row r="621" spans="1:46" x14ac:dyDescent="0.25">
      <c r="A621">
        <v>1</v>
      </c>
      <c r="B621">
        <v>21204</v>
      </c>
      <c r="C621">
        <v>2</v>
      </c>
      <c r="D621">
        <v>7006</v>
      </c>
      <c r="E621" t="str">
        <f t="shared" si="54"/>
        <v>2120427006</v>
      </c>
      <c r="F621">
        <v>21204</v>
      </c>
      <c r="G621">
        <v>2</v>
      </c>
      <c r="H621">
        <v>3</v>
      </c>
      <c r="I621">
        <v>3</v>
      </c>
      <c r="J621">
        <v>2</v>
      </c>
      <c r="K621">
        <v>7</v>
      </c>
      <c r="L621">
        <v>6</v>
      </c>
      <c r="M621">
        <v>1000</v>
      </c>
      <c r="N621">
        <v>218</v>
      </c>
      <c r="O621">
        <v>13</v>
      </c>
      <c r="P621">
        <v>15000</v>
      </c>
      <c r="Q621">
        <v>4</v>
      </c>
      <c r="R621">
        <v>1</v>
      </c>
      <c r="S621">
        <v>6</v>
      </c>
      <c r="T621">
        <v>6</v>
      </c>
      <c r="U621">
        <v>21204</v>
      </c>
      <c r="V621">
        <v>1</v>
      </c>
      <c r="W621">
        <v>1</v>
      </c>
      <c r="X621">
        <v>13</v>
      </c>
      <c r="Y621">
        <v>8</v>
      </c>
      <c r="Z621">
        <v>2</v>
      </c>
      <c r="AA621">
        <v>3</v>
      </c>
      <c r="AB621">
        <v>21204</v>
      </c>
      <c r="AC621">
        <v>1</v>
      </c>
      <c r="AJ621" t="str">
        <f t="shared" si="55"/>
        <v>21204270067</v>
      </c>
      <c r="AK621">
        <v>0.23157066778653757</v>
      </c>
      <c r="AL621">
        <f>IF(AK621&lt;'Company Market Shares'!$E$4,1,IF(AND(AK621&gt;'Company Market Shares'!$E$4,AK621&lt;'Company Market Shares'!$E$5),2,IF(AND(AK621&gt;'Company Market Shares'!$E$5,AK621&lt;'Company Market Shares'!$E$6),3,IF(AND(AK621&gt;'Company Market Shares'!$E$6,AK621&lt;'Company Market Shares'!$E$7),4,5))))</f>
        <v>1</v>
      </c>
      <c r="AM621">
        <f>VLOOKUP($U621,'Zone Coordinates'!$D$2:$G$2058,2)</f>
        <v>35.403085900000001</v>
      </c>
      <c r="AN621">
        <f t="shared" si="56"/>
        <v>0.61790041432137999</v>
      </c>
      <c r="AO621">
        <f>VLOOKUP($U621,'Zone Coordinates'!$D$2:$G$2058,3)</f>
        <v>137.18655860000001</v>
      </c>
      <c r="AP621">
        <f t="shared" si="57"/>
        <v>2.3943571370501426</v>
      </c>
      <c r="AQ621">
        <f>VLOOKUP($AB621,'Zone Coordinates'!$D$2:$G$2058,2)</f>
        <v>35.403085900000001</v>
      </c>
      <c r="AR621">
        <f t="shared" si="58"/>
        <v>0.61790041432137999</v>
      </c>
      <c r="AS621">
        <f>VLOOKUP($AB621,'Zone Coordinates'!$D$2:$G$2058,3)</f>
        <v>137.18655860000001</v>
      </c>
      <c r="AT621">
        <f t="shared" si="59"/>
        <v>2.3943571370501426</v>
      </c>
    </row>
    <row r="622" spans="1:46" x14ac:dyDescent="0.25">
      <c r="A622">
        <v>1</v>
      </c>
      <c r="B622">
        <v>21211</v>
      </c>
      <c r="C622">
        <v>1</v>
      </c>
      <c r="D622">
        <v>31</v>
      </c>
      <c r="E622" t="str">
        <f t="shared" si="54"/>
        <v>21211131</v>
      </c>
      <c r="F622">
        <v>21211</v>
      </c>
      <c r="G622">
        <v>1</v>
      </c>
      <c r="H622">
        <v>3</v>
      </c>
      <c r="I622">
        <v>1</v>
      </c>
      <c r="J622">
        <v>1</v>
      </c>
      <c r="K622">
        <v>16</v>
      </c>
      <c r="L622">
        <v>16</v>
      </c>
      <c r="M622">
        <v>1000</v>
      </c>
      <c r="N622">
        <v>260</v>
      </c>
      <c r="O622">
        <v>11</v>
      </c>
      <c r="P622">
        <v>11000</v>
      </c>
      <c r="Q622">
        <v>4</v>
      </c>
      <c r="R622">
        <v>1</v>
      </c>
      <c r="S622">
        <v>20</v>
      </c>
      <c r="T622">
        <v>9</v>
      </c>
      <c r="U622">
        <v>21211</v>
      </c>
      <c r="V622">
        <v>3</v>
      </c>
      <c r="AB622">
        <v>21212</v>
      </c>
      <c r="AC622">
        <v>3</v>
      </c>
      <c r="AD622">
        <v>1</v>
      </c>
      <c r="AE622">
        <v>15</v>
      </c>
      <c r="AF622">
        <v>16</v>
      </c>
      <c r="AG622">
        <v>3</v>
      </c>
      <c r="AI622">
        <v>3</v>
      </c>
      <c r="AJ622" t="str">
        <f t="shared" si="55"/>
        <v>212111317</v>
      </c>
      <c r="AK622">
        <v>0.48557214640390489</v>
      </c>
      <c r="AL622">
        <f>IF(AK622&lt;'Company Market Shares'!$E$4,1,IF(AND(AK622&gt;'Company Market Shares'!$E$4,AK622&lt;'Company Market Shares'!$E$5),2,IF(AND(AK622&gt;'Company Market Shares'!$E$5,AK622&lt;'Company Market Shares'!$E$6),3,IF(AND(AK622&gt;'Company Market Shares'!$E$6,AK622&lt;'Company Market Shares'!$E$7),4,5))))</f>
        <v>2</v>
      </c>
      <c r="AM622">
        <f>VLOOKUP($U622,'Zone Coordinates'!$D$2:$G$2058,2)</f>
        <v>35.553743400000002</v>
      </c>
      <c r="AN622">
        <f t="shared" si="56"/>
        <v>0.62052988373920337</v>
      </c>
      <c r="AO622">
        <f>VLOOKUP($U622,'Zone Coordinates'!$D$2:$G$2058,3)</f>
        <v>137.08665590000001</v>
      </c>
      <c r="AP622">
        <f t="shared" si="57"/>
        <v>2.3926135060035105</v>
      </c>
      <c r="AQ622">
        <f>VLOOKUP($AB622,'Zone Coordinates'!$D$2:$G$2058,2)</f>
        <v>35.403479799999999</v>
      </c>
      <c r="AR622">
        <f t="shared" si="58"/>
        <v>0.61790728917330351</v>
      </c>
      <c r="AS622">
        <f>VLOOKUP($AB622,'Zone Coordinates'!$D$2:$G$2058,3)</f>
        <v>137.28042350000001</v>
      </c>
      <c r="AT622">
        <f t="shared" si="59"/>
        <v>2.3959953886071981</v>
      </c>
    </row>
    <row r="623" spans="1:46" x14ac:dyDescent="0.25">
      <c r="A623">
        <v>1</v>
      </c>
      <c r="B623">
        <v>21212</v>
      </c>
      <c r="C623">
        <v>2</v>
      </c>
      <c r="D623">
        <v>4001</v>
      </c>
      <c r="E623" t="str">
        <f t="shared" si="54"/>
        <v>2121224001</v>
      </c>
      <c r="F623">
        <v>21212</v>
      </c>
      <c r="G623">
        <v>2</v>
      </c>
      <c r="H623">
        <v>4</v>
      </c>
      <c r="I623">
        <v>3</v>
      </c>
      <c r="J623">
        <v>2</v>
      </c>
      <c r="K623">
        <v>6</v>
      </c>
      <c r="L623">
        <v>1</v>
      </c>
      <c r="M623">
        <v>1000</v>
      </c>
      <c r="N623">
        <v>163</v>
      </c>
      <c r="O623">
        <v>4</v>
      </c>
      <c r="P623">
        <v>4000</v>
      </c>
      <c r="Q623">
        <v>4</v>
      </c>
      <c r="R623">
        <v>1</v>
      </c>
      <c r="S623">
        <v>1</v>
      </c>
      <c r="T623">
        <v>1</v>
      </c>
      <c r="U623">
        <v>21204</v>
      </c>
      <c r="V623">
        <v>2</v>
      </c>
      <c r="X623">
        <v>16</v>
      </c>
      <c r="Y623">
        <v>9</v>
      </c>
      <c r="Z623">
        <v>2</v>
      </c>
      <c r="AA623">
        <v>4</v>
      </c>
      <c r="AB623">
        <v>21212</v>
      </c>
      <c r="AC623">
        <v>2</v>
      </c>
      <c r="AJ623" t="str">
        <f t="shared" si="55"/>
        <v>21212240017</v>
      </c>
      <c r="AK623">
        <v>0.38993563748472237</v>
      </c>
      <c r="AL623">
        <f>IF(AK623&lt;'Company Market Shares'!$E$4,1,IF(AND(AK623&gt;'Company Market Shares'!$E$4,AK623&lt;'Company Market Shares'!$E$5),2,IF(AND(AK623&gt;'Company Market Shares'!$E$5,AK623&lt;'Company Market Shares'!$E$6),3,IF(AND(AK623&gt;'Company Market Shares'!$E$6,AK623&lt;'Company Market Shares'!$E$7),4,5))))</f>
        <v>1</v>
      </c>
      <c r="AM623">
        <f>VLOOKUP($U623,'Zone Coordinates'!$D$2:$G$2058,2)</f>
        <v>35.403085900000001</v>
      </c>
      <c r="AN623">
        <f t="shared" si="56"/>
        <v>0.61790041432137999</v>
      </c>
      <c r="AO623">
        <f>VLOOKUP($U623,'Zone Coordinates'!$D$2:$G$2058,3)</f>
        <v>137.18655860000001</v>
      </c>
      <c r="AP623">
        <f t="shared" si="57"/>
        <v>2.3943571370501426</v>
      </c>
      <c r="AQ623">
        <f>VLOOKUP($AB623,'Zone Coordinates'!$D$2:$G$2058,2)</f>
        <v>35.403479799999999</v>
      </c>
      <c r="AR623">
        <f t="shared" si="58"/>
        <v>0.61790728917330351</v>
      </c>
      <c r="AS623">
        <f>VLOOKUP($AB623,'Zone Coordinates'!$D$2:$G$2058,3)</f>
        <v>137.28042350000001</v>
      </c>
      <c r="AT623">
        <f t="shared" si="59"/>
        <v>2.3959953886071981</v>
      </c>
    </row>
    <row r="624" spans="1:46" x14ac:dyDescent="0.25">
      <c r="A624">
        <v>1</v>
      </c>
      <c r="B624">
        <v>21212</v>
      </c>
      <c r="C624">
        <v>2</v>
      </c>
      <c r="D624">
        <v>4001</v>
      </c>
      <c r="E624" t="str">
        <f t="shared" si="54"/>
        <v>2121224001</v>
      </c>
      <c r="F624">
        <v>21212</v>
      </c>
      <c r="G624">
        <v>2</v>
      </c>
      <c r="H624">
        <v>4</v>
      </c>
      <c r="I624">
        <v>3</v>
      </c>
      <c r="J624">
        <v>2</v>
      </c>
      <c r="K624">
        <v>6</v>
      </c>
      <c r="L624">
        <v>2</v>
      </c>
      <c r="M624">
        <v>1000</v>
      </c>
      <c r="N624">
        <v>163</v>
      </c>
      <c r="O624">
        <v>4</v>
      </c>
      <c r="P624">
        <v>4000</v>
      </c>
      <c r="Q624">
        <v>4</v>
      </c>
      <c r="R624">
        <v>1</v>
      </c>
      <c r="S624">
        <v>2</v>
      </c>
      <c r="T624">
        <v>1</v>
      </c>
      <c r="U624">
        <v>21204</v>
      </c>
      <c r="V624">
        <v>2</v>
      </c>
      <c r="X624">
        <v>16</v>
      </c>
      <c r="Y624">
        <v>9</v>
      </c>
      <c r="Z624">
        <v>2</v>
      </c>
      <c r="AA624">
        <v>4</v>
      </c>
      <c r="AB624">
        <v>21212</v>
      </c>
      <c r="AC624">
        <v>2</v>
      </c>
      <c r="AJ624" t="str">
        <f t="shared" si="55"/>
        <v>21212240017</v>
      </c>
      <c r="AK624">
        <v>0.27426194613993915</v>
      </c>
      <c r="AL624">
        <f>IF(AK624&lt;'Company Market Shares'!$E$4,1,IF(AND(AK624&gt;'Company Market Shares'!$E$4,AK624&lt;'Company Market Shares'!$E$5),2,IF(AND(AK624&gt;'Company Market Shares'!$E$5,AK624&lt;'Company Market Shares'!$E$6),3,IF(AND(AK624&gt;'Company Market Shares'!$E$6,AK624&lt;'Company Market Shares'!$E$7),4,5))))</f>
        <v>1</v>
      </c>
      <c r="AM624">
        <f>VLOOKUP($U624,'Zone Coordinates'!$D$2:$G$2058,2)</f>
        <v>35.403085900000001</v>
      </c>
      <c r="AN624">
        <f t="shared" si="56"/>
        <v>0.61790041432137999</v>
      </c>
      <c r="AO624">
        <f>VLOOKUP($U624,'Zone Coordinates'!$D$2:$G$2058,3)</f>
        <v>137.18655860000001</v>
      </c>
      <c r="AP624">
        <f t="shared" si="57"/>
        <v>2.3943571370501426</v>
      </c>
      <c r="AQ624">
        <f>VLOOKUP($AB624,'Zone Coordinates'!$D$2:$G$2058,2)</f>
        <v>35.403479799999999</v>
      </c>
      <c r="AR624">
        <f t="shared" si="58"/>
        <v>0.61790728917330351</v>
      </c>
      <c r="AS624">
        <f>VLOOKUP($AB624,'Zone Coordinates'!$D$2:$G$2058,3)</f>
        <v>137.28042350000001</v>
      </c>
      <c r="AT624">
        <f t="shared" si="59"/>
        <v>2.3959953886071981</v>
      </c>
    </row>
    <row r="625" spans="1:46" x14ac:dyDescent="0.25">
      <c r="A625">
        <v>1</v>
      </c>
      <c r="B625">
        <v>21212</v>
      </c>
      <c r="C625">
        <v>2</v>
      </c>
      <c r="D625">
        <v>4001</v>
      </c>
      <c r="E625" t="str">
        <f t="shared" si="54"/>
        <v>2121224001</v>
      </c>
      <c r="F625">
        <v>21212</v>
      </c>
      <c r="G625">
        <v>2</v>
      </c>
      <c r="H625">
        <v>4</v>
      </c>
      <c r="I625">
        <v>3</v>
      </c>
      <c r="J625">
        <v>2</v>
      </c>
      <c r="K625">
        <v>6</v>
      </c>
      <c r="L625">
        <v>3</v>
      </c>
      <c r="M625">
        <v>1000</v>
      </c>
      <c r="N625">
        <v>163</v>
      </c>
      <c r="O625">
        <v>4</v>
      </c>
      <c r="P625">
        <v>4000</v>
      </c>
      <c r="Q625">
        <v>4</v>
      </c>
      <c r="R625">
        <v>1</v>
      </c>
      <c r="S625">
        <v>3</v>
      </c>
      <c r="T625">
        <v>6</v>
      </c>
      <c r="U625">
        <v>21204</v>
      </c>
      <c r="V625">
        <v>2</v>
      </c>
      <c r="X625">
        <v>16</v>
      </c>
      <c r="Y625">
        <v>9</v>
      </c>
      <c r="Z625">
        <v>2</v>
      </c>
      <c r="AA625">
        <v>4</v>
      </c>
      <c r="AB625">
        <v>21212</v>
      </c>
      <c r="AC625">
        <v>2</v>
      </c>
      <c r="AJ625" t="str">
        <f t="shared" si="55"/>
        <v>21212240017</v>
      </c>
      <c r="AK625">
        <v>0.75778617799367765</v>
      </c>
      <c r="AL625">
        <f>IF(AK625&lt;'Company Market Shares'!$E$4,1,IF(AND(AK625&gt;'Company Market Shares'!$E$4,AK625&lt;'Company Market Shares'!$E$5),2,IF(AND(AK625&gt;'Company Market Shares'!$E$5,AK625&lt;'Company Market Shares'!$E$6),3,IF(AND(AK625&gt;'Company Market Shares'!$E$6,AK625&lt;'Company Market Shares'!$E$7),4,5))))</f>
        <v>2</v>
      </c>
      <c r="AM625">
        <f>VLOOKUP($U625,'Zone Coordinates'!$D$2:$G$2058,2)</f>
        <v>35.403085900000001</v>
      </c>
      <c r="AN625">
        <f t="shared" si="56"/>
        <v>0.61790041432137999</v>
      </c>
      <c r="AO625">
        <f>VLOOKUP($U625,'Zone Coordinates'!$D$2:$G$2058,3)</f>
        <v>137.18655860000001</v>
      </c>
      <c r="AP625">
        <f t="shared" si="57"/>
        <v>2.3943571370501426</v>
      </c>
      <c r="AQ625">
        <f>VLOOKUP($AB625,'Zone Coordinates'!$D$2:$G$2058,2)</f>
        <v>35.403479799999999</v>
      </c>
      <c r="AR625">
        <f t="shared" si="58"/>
        <v>0.61790728917330351</v>
      </c>
      <c r="AS625">
        <f>VLOOKUP($AB625,'Zone Coordinates'!$D$2:$G$2058,3)</f>
        <v>137.28042350000001</v>
      </c>
      <c r="AT625">
        <f t="shared" si="59"/>
        <v>2.3959953886071981</v>
      </c>
    </row>
    <row r="626" spans="1:46" x14ac:dyDescent="0.25">
      <c r="A626">
        <v>1</v>
      </c>
      <c r="B626">
        <v>21212</v>
      </c>
      <c r="C626">
        <v>2</v>
      </c>
      <c r="D626">
        <v>4001</v>
      </c>
      <c r="E626" t="str">
        <f t="shared" si="54"/>
        <v>2121224001</v>
      </c>
      <c r="F626">
        <v>21212</v>
      </c>
      <c r="G626">
        <v>2</v>
      </c>
      <c r="H626">
        <v>4</v>
      </c>
      <c r="I626">
        <v>3</v>
      </c>
      <c r="J626">
        <v>2</v>
      </c>
      <c r="K626">
        <v>6</v>
      </c>
      <c r="L626">
        <v>4</v>
      </c>
      <c r="M626">
        <v>1000</v>
      </c>
      <c r="N626">
        <v>163</v>
      </c>
      <c r="O626">
        <v>4</v>
      </c>
      <c r="P626">
        <v>4000</v>
      </c>
      <c r="Q626">
        <v>4</v>
      </c>
      <c r="R626">
        <v>1</v>
      </c>
      <c r="S626">
        <v>4</v>
      </c>
      <c r="T626">
        <v>6</v>
      </c>
      <c r="U626">
        <v>21204</v>
      </c>
      <c r="V626">
        <v>2</v>
      </c>
      <c r="X626">
        <v>16</v>
      </c>
      <c r="Y626">
        <v>9</v>
      </c>
      <c r="Z626">
        <v>2</v>
      </c>
      <c r="AA626">
        <v>4</v>
      </c>
      <c r="AB626">
        <v>21212</v>
      </c>
      <c r="AC626">
        <v>2</v>
      </c>
      <c r="AJ626" t="str">
        <f t="shared" si="55"/>
        <v>21212240017</v>
      </c>
      <c r="AK626">
        <v>0.51084577603725789</v>
      </c>
      <c r="AL626">
        <f>IF(AK626&lt;'Company Market Shares'!$E$4,1,IF(AND(AK626&gt;'Company Market Shares'!$E$4,AK626&lt;'Company Market Shares'!$E$5),2,IF(AND(AK626&gt;'Company Market Shares'!$E$5,AK626&lt;'Company Market Shares'!$E$6),3,IF(AND(AK626&gt;'Company Market Shares'!$E$6,AK626&lt;'Company Market Shares'!$E$7),4,5))))</f>
        <v>2</v>
      </c>
      <c r="AM626">
        <f>VLOOKUP($U626,'Zone Coordinates'!$D$2:$G$2058,2)</f>
        <v>35.403085900000001</v>
      </c>
      <c r="AN626">
        <f t="shared" si="56"/>
        <v>0.61790041432137999</v>
      </c>
      <c r="AO626">
        <f>VLOOKUP($U626,'Zone Coordinates'!$D$2:$G$2058,3)</f>
        <v>137.18655860000001</v>
      </c>
      <c r="AP626">
        <f t="shared" si="57"/>
        <v>2.3943571370501426</v>
      </c>
      <c r="AQ626">
        <f>VLOOKUP($AB626,'Zone Coordinates'!$D$2:$G$2058,2)</f>
        <v>35.403479799999999</v>
      </c>
      <c r="AR626">
        <f t="shared" si="58"/>
        <v>0.61790728917330351</v>
      </c>
      <c r="AS626">
        <f>VLOOKUP($AB626,'Zone Coordinates'!$D$2:$G$2058,3)</f>
        <v>137.28042350000001</v>
      </c>
      <c r="AT626">
        <f t="shared" si="59"/>
        <v>2.3959953886071981</v>
      </c>
    </row>
    <row r="627" spans="1:46" x14ac:dyDescent="0.25">
      <c r="A627">
        <v>1</v>
      </c>
      <c r="B627">
        <v>21212</v>
      </c>
      <c r="C627">
        <v>2</v>
      </c>
      <c r="D627">
        <v>4001</v>
      </c>
      <c r="E627" t="str">
        <f t="shared" si="54"/>
        <v>2121224001</v>
      </c>
      <c r="F627">
        <v>21212</v>
      </c>
      <c r="G627">
        <v>2</v>
      </c>
      <c r="H627">
        <v>4</v>
      </c>
      <c r="I627">
        <v>3</v>
      </c>
      <c r="J627">
        <v>2</v>
      </c>
      <c r="K627">
        <v>6</v>
      </c>
      <c r="L627">
        <v>6</v>
      </c>
      <c r="M627">
        <v>1000</v>
      </c>
      <c r="N627">
        <v>163</v>
      </c>
      <c r="O627">
        <v>4</v>
      </c>
      <c r="P627">
        <v>4000</v>
      </c>
      <c r="Q627">
        <v>4</v>
      </c>
      <c r="R627">
        <v>1</v>
      </c>
      <c r="S627">
        <v>8</v>
      </c>
      <c r="T627">
        <v>7</v>
      </c>
      <c r="U627">
        <v>21204</v>
      </c>
      <c r="V627">
        <v>2</v>
      </c>
      <c r="X627">
        <v>16</v>
      </c>
      <c r="Y627">
        <v>8</v>
      </c>
      <c r="Z627">
        <v>2</v>
      </c>
      <c r="AA627">
        <v>4</v>
      </c>
      <c r="AB627">
        <v>21212</v>
      </c>
      <c r="AC627">
        <v>2</v>
      </c>
      <c r="AJ627" t="str">
        <f t="shared" si="55"/>
        <v>21212240017</v>
      </c>
      <c r="AK627">
        <v>0.3140414967413635</v>
      </c>
      <c r="AL627">
        <f>IF(AK627&lt;'Company Market Shares'!$E$4,1,IF(AND(AK627&gt;'Company Market Shares'!$E$4,AK627&lt;'Company Market Shares'!$E$5),2,IF(AND(AK627&gt;'Company Market Shares'!$E$5,AK627&lt;'Company Market Shares'!$E$6),3,IF(AND(AK627&gt;'Company Market Shares'!$E$6,AK627&lt;'Company Market Shares'!$E$7),4,5))))</f>
        <v>1</v>
      </c>
      <c r="AM627">
        <f>VLOOKUP($U627,'Zone Coordinates'!$D$2:$G$2058,2)</f>
        <v>35.403085900000001</v>
      </c>
      <c r="AN627">
        <f t="shared" si="56"/>
        <v>0.61790041432137999</v>
      </c>
      <c r="AO627">
        <f>VLOOKUP($U627,'Zone Coordinates'!$D$2:$G$2058,3)</f>
        <v>137.18655860000001</v>
      </c>
      <c r="AP627">
        <f t="shared" si="57"/>
        <v>2.3943571370501426</v>
      </c>
      <c r="AQ627">
        <f>VLOOKUP($AB627,'Zone Coordinates'!$D$2:$G$2058,2)</f>
        <v>35.403479799999999</v>
      </c>
      <c r="AR627">
        <f t="shared" si="58"/>
        <v>0.61790728917330351</v>
      </c>
      <c r="AS627">
        <f>VLOOKUP($AB627,'Zone Coordinates'!$D$2:$G$2058,3)</f>
        <v>137.28042350000001</v>
      </c>
      <c r="AT627">
        <f t="shared" si="59"/>
        <v>2.3959953886071981</v>
      </c>
    </row>
    <row r="628" spans="1:46" x14ac:dyDescent="0.25">
      <c r="A628">
        <v>1</v>
      </c>
      <c r="B628">
        <v>21218</v>
      </c>
      <c r="C628">
        <v>1</v>
      </c>
      <c r="D628">
        <v>11</v>
      </c>
      <c r="E628" t="str">
        <f t="shared" si="54"/>
        <v>21218111</v>
      </c>
      <c r="F628">
        <v>21218</v>
      </c>
      <c r="G628">
        <v>1</v>
      </c>
      <c r="H628">
        <v>3</v>
      </c>
      <c r="I628">
        <v>1</v>
      </c>
      <c r="J628">
        <v>2</v>
      </c>
      <c r="K628">
        <v>7</v>
      </c>
      <c r="L628">
        <v>1</v>
      </c>
      <c r="M628">
        <v>1000</v>
      </c>
      <c r="N628">
        <v>217</v>
      </c>
      <c r="O628">
        <v>9</v>
      </c>
      <c r="P628">
        <v>9000</v>
      </c>
      <c r="Q628">
        <v>4</v>
      </c>
      <c r="R628">
        <v>1</v>
      </c>
      <c r="S628">
        <v>8</v>
      </c>
      <c r="T628">
        <v>7</v>
      </c>
      <c r="U628">
        <v>21205</v>
      </c>
      <c r="V628">
        <v>2</v>
      </c>
      <c r="W628">
        <v>1</v>
      </c>
      <c r="X628">
        <v>12</v>
      </c>
      <c r="Y628">
        <v>4</v>
      </c>
      <c r="Z628">
        <v>1</v>
      </c>
      <c r="AA628">
        <v>1</v>
      </c>
      <c r="AB628">
        <v>21218</v>
      </c>
      <c r="AC628">
        <v>2</v>
      </c>
      <c r="AJ628" t="str">
        <f t="shared" si="55"/>
        <v>212181117</v>
      </c>
      <c r="AK628">
        <v>9.3135616422810541E-2</v>
      </c>
      <c r="AL628">
        <f>IF(AK628&lt;'Company Market Shares'!$E$4,1,IF(AND(AK628&gt;'Company Market Shares'!$E$4,AK628&lt;'Company Market Shares'!$E$5),2,IF(AND(AK628&gt;'Company Market Shares'!$E$5,AK628&lt;'Company Market Shares'!$E$6),3,IF(AND(AK628&gt;'Company Market Shares'!$E$6,AK628&lt;'Company Market Shares'!$E$7),4,5))))</f>
        <v>1</v>
      </c>
      <c r="AM628">
        <f>VLOOKUP($U628,'Zone Coordinates'!$D$2:$G$2058,2)</f>
        <v>35.810560899999999</v>
      </c>
      <c r="AN628">
        <f t="shared" si="56"/>
        <v>0.62501219469094382</v>
      </c>
      <c r="AO628">
        <f>VLOOKUP($U628,'Zone Coordinates'!$D$2:$G$2058,3)</f>
        <v>137.1015558</v>
      </c>
      <c r="AP628">
        <f t="shared" si="57"/>
        <v>2.3928735583167287</v>
      </c>
      <c r="AQ628">
        <f>VLOOKUP($AB628,'Zone Coordinates'!$D$2:$G$2058,2)</f>
        <v>35.8072315</v>
      </c>
      <c r="AR628">
        <f t="shared" si="58"/>
        <v>0.62495408569882793</v>
      </c>
      <c r="AS628">
        <f>VLOOKUP($AB628,'Zone Coordinates'!$D$2:$G$2058,3)</f>
        <v>136.69880900000001</v>
      </c>
      <c r="AT628">
        <f t="shared" si="59"/>
        <v>2.3858443006048571</v>
      </c>
    </row>
    <row r="629" spans="1:46" x14ac:dyDescent="0.25">
      <c r="A629">
        <v>1</v>
      </c>
      <c r="B629">
        <v>21218</v>
      </c>
      <c r="C629">
        <v>1</v>
      </c>
      <c r="D629">
        <v>11</v>
      </c>
      <c r="E629" t="str">
        <f t="shared" si="54"/>
        <v>21218111</v>
      </c>
      <c r="F629">
        <v>21218</v>
      </c>
      <c r="G629">
        <v>1</v>
      </c>
      <c r="H629">
        <v>3</v>
      </c>
      <c r="I629">
        <v>1</v>
      </c>
      <c r="J629">
        <v>2</v>
      </c>
      <c r="K629">
        <v>7</v>
      </c>
      <c r="L629">
        <v>2</v>
      </c>
      <c r="M629">
        <v>1000</v>
      </c>
      <c r="N629">
        <v>217</v>
      </c>
      <c r="O629">
        <v>9</v>
      </c>
      <c r="P629">
        <v>9000</v>
      </c>
      <c r="Q629">
        <v>4</v>
      </c>
      <c r="R629">
        <v>1</v>
      </c>
      <c r="S629">
        <v>8</v>
      </c>
      <c r="T629">
        <v>7</v>
      </c>
      <c r="U629">
        <v>23203</v>
      </c>
      <c r="V629">
        <v>4</v>
      </c>
      <c r="W629">
        <v>1</v>
      </c>
      <c r="X629">
        <v>12</v>
      </c>
      <c r="Y629">
        <v>4</v>
      </c>
      <c r="Z629">
        <v>1</v>
      </c>
      <c r="AA629">
        <v>1</v>
      </c>
      <c r="AB629">
        <v>21218</v>
      </c>
      <c r="AC629">
        <v>4</v>
      </c>
      <c r="AJ629" t="str">
        <f t="shared" si="55"/>
        <v>212181117</v>
      </c>
      <c r="AK629">
        <v>0.64486967855475652</v>
      </c>
      <c r="AL629">
        <f>IF(AK629&lt;'Company Market Shares'!$E$4,1,IF(AND(AK629&gt;'Company Market Shares'!$E$4,AK629&lt;'Company Market Shares'!$E$5),2,IF(AND(AK629&gt;'Company Market Shares'!$E$5,AK629&lt;'Company Market Shares'!$E$6),3,IF(AND(AK629&gt;'Company Market Shares'!$E$6,AK629&lt;'Company Market Shares'!$E$7),4,5))))</f>
        <v>2</v>
      </c>
      <c r="AM629">
        <f>VLOOKUP($U629,'Zone Coordinates'!$D$2:$G$2058,2)</f>
        <v>35.370100100000002</v>
      </c>
      <c r="AN629">
        <f t="shared" si="56"/>
        <v>0.6173247035049757</v>
      </c>
      <c r="AO629">
        <f>VLOOKUP($U629,'Zone Coordinates'!$D$2:$G$2058,3)</f>
        <v>136.87722289999999</v>
      </c>
      <c r="AP629">
        <f t="shared" si="57"/>
        <v>2.3889582105911811</v>
      </c>
      <c r="AQ629">
        <f>VLOOKUP($AB629,'Zone Coordinates'!$D$2:$G$2058,2)</f>
        <v>35.8072315</v>
      </c>
      <c r="AR629">
        <f t="shared" si="58"/>
        <v>0.62495408569882793</v>
      </c>
      <c r="AS629">
        <f>VLOOKUP($AB629,'Zone Coordinates'!$D$2:$G$2058,3)</f>
        <v>136.69880900000001</v>
      </c>
      <c r="AT629">
        <f t="shared" si="59"/>
        <v>2.3858443006048571</v>
      </c>
    </row>
    <row r="630" spans="1:46" x14ac:dyDescent="0.25">
      <c r="A630">
        <v>1</v>
      </c>
      <c r="B630">
        <v>21218</v>
      </c>
      <c r="C630">
        <v>1</v>
      </c>
      <c r="D630">
        <v>11</v>
      </c>
      <c r="E630" t="str">
        <f t="shared" si="54"/>
        <v>21218111</v>
      </c>
      <c r="F630">
        <v>21218</v>
      </c>
      <c r="G630">
        <v>1</v>
      </c>
      <c r="H630">
        <v>3</v>
      </c>
      <c r="I630">
        <v>1</v>
      </c>
      <c r="J630">
        <v>2</v>
      </c>
      <c r="K630">
        <v>7</v>
      </c>
      <c r="L630">
        <v>3</v>
      </c>
      <c r="M630">
        <v>1000</v>
      </c>
      <c r="N630">
        <v>217</v>
      </c>
      <c r="O630">
        <v>9</v>
      </c>
      <c r="P630">
        <v>9000</v>
      </c>
      <c r="Q630">
        <v>4</v>
      </c>
      <c r="R630">
        <v>1</v>
      </c>
      <c r="S630">
        <v>8</v>
      </c>
      <c r="T630">
        <v>7</v>
      </c>
      <c r="U630">
        <v>23111</v>
      </c>
      <c r="V630">
        <v>4</v>
      </c>
      <c r="W630">
        <v>1</v>
      </c>
      <c r="X630">
        <v>12</v>
      </c>
      <c r="Y630">
        <v>4</v>
      </c>
      <c r="Z630">
        <v>1</v>
      </c>
      <c r="AA630">
        <v>1</v>
      </c>
      <c r="AB630">
        <v>21218</v>
      </c>
      <c r="AC630">
        <v>4</v>
      </c>
      <c r="AJ630" t="str">
        <f t="shared" si="55"/>
        <v>212181117</v>
      </c>
      <c r="AK630">
        <v>0.1532949091151059</v>
      </c>
      <c r="AL630">
        <f>IF(AK630&lt;'Company Market Shares'!$E$4,1,IF(AND(AK630&gt;'Company Market Shares'!$E$4,AK630&lt;'Company Market Shares'!$E$5),2,IF(AND(AK630&gt;'Company Market Shares'!$E$5,AK630&lt;'Company Market Shares'!$E$6),3,IF(AND(AK630&gt;'Company Market Shares'!$E$6,AK630&lt;'Company Market Shares'!$E$7),4,5))))</f>
        <v>1</v>
      </c>
      <c r="AM630">
        <f>VLOOKUP($U630,'Zone Coordinates'!$D$2:$G$2058,2)</f>
        <v>35.12724</v>
      </c>
      <c r="AN630">
        <f t="shared" si="56"/>
        <v>0.6130859951382529</v>
      </c>
      <c r="AO630">
        <f>VLOOKUP($U630,'Zone Coordinates'!$D$2:$G$2058,3)</f>
        <v>136.9121284</v>
      </c>
      <c r="AP630">
        <f t="shared" si="57"/>
        <v>2.3895674264932358</v>
      </c>
      <c r="AQ630">
        <f>VLOOKUP($AB630,'Zone Coordinates'!$D$2:$G$2058,2)</f>
        <v>35.8072315</v>
      </c>
      <c r="AR630">
        <f t="shared" si="58"/>
        <v>0.62495408569882793</v>
      </c>
      <c r="AS630">
        <f>VLOOKUP($AB630,'Zone Coordinates'!$D$2:$G$2058,3)</f>
        <v>136.69880900000001</v>
      </c>
      <c r="AT630">
        <f t="shared" si="59"/>
        <v>2.3858443006048571</v>
      </c>
    </row>
    <row r="631" spans="1:46" x14ac:dyDescent="0.25">
      <c r="A631">
        <v>1</v>
      </c>
      <c r="B631">
        <v>21218</v>
      </c>
      <c r="C631">
        <v>1</v>
      </c>
      <c r="D631">
        <v>11</v>
      </c>
      <c r="E631" t="str">
        <f t="shared" si="54"/>
        <v>21218111</v>
      </c>
      <c r="F631">
        <v>21218</v>
      </c>
      <c r="G631">
        <v>1</v>
      </c>
      <c r="H631">
        <v>3</v>
      </c>
      <c r="I631">
        <v>1</v>
      </c>
      <c r="J631">
        <v>2</v>
      </c>
      <c r="K631">
        <v>7</v>
      </c>
      <c r="L631">
        <v>4</v>
      </c>
      <c r="M631">
        <v>1000</v>
      </c>
      <c r="N631">
        <v>217</v>
      </c>
      <c r="O631">
        <v>9</v>
      </c>
      <c r="P631">
        <v>9000</v>
      </c>
      <c r="Q631">
        <v>4</v>
      </c>
      <c r="R631">
        <v>1</v>
      </c>
      <c r="S631">
        <v>8</v>
      </c>
      <c r="T631">
        <v>7</v>
      </c>
      <c r="U631">
        <v>24202</v>
      </c>
      <c r="V631">
        <v>4</v>
      </c>
      <c r="W631">
        <v>1</v>
      </c>
      <c r="X631">
        <v>12</v>
      </c>
      <c r="Y631">
        <v>4</v>
      </c>
      <c r="Z631">
        <v>1</v>
      </c>
      <c r="AA631">
        <v>1</v>
      </c>
      <c r="AB631">
        <v>21218</v>
      </c>
      <c r="AC631">
        <v>4</v>
      </c>
      <c r="AJ631" t="str">
        <f t="shared" si="55"/>
        <v>212181117</v>
      </c>
      <c r="AK631">
        <v>0.79447171150606666</v>
      </c>
      <c r="AL631">
        <f>IF(AK631&lt;'Company Market Shares'!$E$4,1,IF(AND(AK631&gt;'Company Market Shares'!$E$4,AK631&lt;'Company Market Shares'!$E$5),2,IF(AND(AK631&gt;'Company Market Shares'!$E$5,AK631&lt;'Company Market Shares'!$E$6),3,IF(AND(AK631&gt;'Company Market Shares'!$E$6,AK631&lt;'Company Market Shares'!$E$7),4,5))))</f>
        <v>3</v>
      </c>
      <c r="AM631">
        <f>VLOOKUP($U631,'Zone Coordinates'!$D$2:$G$2058,2)</f>
        <v>35.071916299999998</v>
      </c>
      <c r="AN631">
        <f t="shared" si="56"/>
        <v>0.61212041441886733</v>
      </c>
      <c r="AO631">
        <f>VLOOKUP($U631,'Zone Coordinates'!$D$2:$G$2058,3)</f>
        <v>136.67770530000001</v>
      </c>
      <c r="AP631">
        <f t="shared" si="57"/>
        <v>2.3854759715555045</v>
      </c>
      <c r="AQ631">
        <f>VLOOKUP($AB631,'Zone Coordinates'!$D$2:$G$2058,2)</f>
        <v>35.8072315</v>
      </c>
      <c r="AR631">
        <f t="shared" si="58"/>
        <v>0.62495408569882793</v>
      </c>
      <c r="AS631">
        <f>VLOOKUP($AB631,'Zone Coordinates'!$D$2:$G$2058,3)</f>
        <v>136.69880900000001</v>
      </c>
      <c r="AT631">
        <f t="shared" si="59"/>
        <v>2.3858443006048571</v>
      </c>
    </row>
    <row r="632" spans="1:46" x14ac:dyDescent="0.25">
      <c r="A632">
        <v>1</v>
      </c>
      <c r="B632">
        <v>21218</v>
      </c>
      <c r="C632">
        <v>1</v>
      </c>
      <c r="D632">
        <v>11</v>
      </c>
      <c r="E632" t="str">
        <f t="shared" si="54"/>
        <v>21218111</v>
      </c>
      <c r="F632">
        <v>21218</v>
      </c>
      <c r="G632">
        <v>1</v>
      </c>
      <c r="H632">
        <v>3</v>
      </c>
      <c r="I632">
        <v>1</v>
      </c>
      <c r="J632">
        <v>2</v>
      </c>
      <c r="K632">
        <v>7</v>
      </c>
      <c r="L632">
        <v>5</v>
      </c>
      <c r="M632">
        <v>1000</v>
      </c>
      <c r="N632">
        <v>217</v>
      </c>
      <c r="O632">
        <v>9</v>
      </c>
      <c r="P632">
        <v>9000</v>
      </c>
      <c r="Q632">
        <v>4</v>
      </c>
      <c r="R632">
        <v>1</v>
      </c>
      <c r="S632">
        <v>8</v>
      </c>
      <c r="T632">
        <v>7</v>
      </c>
      <c r="U632">
        <v>24205</v>
      </c>
      <c r="V632">
        <v>4</v>
      </c>
      <c r="W632">
        <v>1</v>
      </c>
      <c r="X632">
        <v>12</v>
      </c>
      <c r="Y632">
        <v>4</v>
      </c>
      <c r="Z632">
        <v>1</v>
      </c>
      <c r="AA632">
        <v>1</v>
      </c>
      <c r="AB632">
        <v>21218</v>
      </c>
      <c r="AC632">
        <v>4</v>
      </c>
      <c r="AJ632" t="str">
        <f t="shared" si="55"/>
        <v>212181117</v>
      </c>
      <c r="AK632">
        <v>0.1124806272648452</v>
      </c>
      <c r="AL632">
        <f>IF(AK632&lt;'Company Market Shares'!$E$4,1,IF(AND(AK632&gt;'Company Market Shares'!$E$4,AK632&lt;'Company Market Shares'!$E$5),2,IF(AND(AK632&gt;'Company Market Shares'!$E$5,AK632&lt;'Company Market Shares'!$E$6),3,IF(AND(AK632&gt;'Company Market Shares'!$E$6,AK632&lt;'Company Market Shares'!$E$7),4,5))))</f>
        <v>1</v>
      </c>
      <c r="AM632">
        <f>VLOOKUP($U632,'Zone Coordinates'!$D$2:$G$2058,2)</f>
        <v>35.180935699999999</v>
      </c>
      <c r="AN632">
        <f t="shared" si="56"/>
        <v>0.61402316189741601</v>
      </c>
      <c r="AO632">
        <f>VLOOKUP($U632,'Zone Coordinates'!$D$2:$G$2058,3)</f>
        <v>136.75527109999999</v>
      </c>
      <c r="AP632">
        <f t="shared" si="57"/>
        <v>2.3868297501524474</v>
      </c>
      <c r="AQ632">
        <f>VLOOKUP($AB632,'Zone Coordinates'!$D$2:$G$2058,2)</f>
        <v>35.8072315</v>
      </c>
      <c r="AR632">
        <f t="shared" si="58"/>
        <v>0.62495408569882793</v>
      </c>
      <c r="AS632">
        <f>VLOOKUP($AB632,'Zone Coordinates'!$D$2:$G$2058,3)</f>
        <v>136.69880900000001</v>
      </c>
      <c r="AT632">
        <f t="shared" si="59"/>
        <v>2.3858443006048571</v>
      </c>
    </row>
    <row r="633" spans="1:46" x14ac:dyDescent="0.25">
      <c r="A633">
        <v>1</v>
      </c>
      <c r="B633">
        <v>21404</v>
      </c>
      <c r="C633">
        <v>2</v>
      </c>
      <c r="D633">
        <v>3002</v>
      </c>
      <c r="E633" t="str">
        <f t="shared" si="54"/>
        <v>2140423002</v>
      </c>
      <c r="F633">
        <v>21404</v>
      </c>
      <c r="G633">
        <v>2</v>
      </c>
      <c r="H633">
        <v>3</v>
      </c>
      <c r="I633">
        <v>3</v>
      </c>
      <c r="J633">
        <v>2</v>
      </c>
      <c r="K633">
        <v>9</v>
      </c>
      <c r="L633">
        <v>7</v>
      </c>
      <c r="M633">
        <v>1000</v>
      </c>
      <c r="N633">
        <v>218</v>
      </c>
      <c r="O633">
        <v>14</v>
      </c>
      <c r="P633">
        <v>15000</v>
      </c>
      <c r="Q633">
        <v>4</v>
      </c>
      <c r="R633">
        <v>1</v>
      </c>
      <c r="S633">
        <v>2</v>
      </c>
      <c r="T633">
        <v>1</v>
      </c>
      <c r="U633">
        <v>23217</v>
      </c>
      <c r="V633">
        <v>4</v>
      </c>
      <c r="W633">
        <v>1</v>
      </c>
      <c r="AA633">
        <v>1</v>
      </c>
      <c r="AB633">
        <v>21404</v>
      </c>
      <c r="AC633">
        <v>4</v>
      </c>
      <c r="AJ633" t="str">
        <f t="shared" si="55"/>
        <v>21404230027</v>
      </c>
      <c r="AK633">
        <v>0.12118014966454849</v>
      </c>
      <c r="AL633">
        <f>IF(AK633&lt;'Company Market Shares'!$E$4,1,IF(AND(AK633&gt;'Company Market Shares'!$E$4,AK633&lt;'Company Market Shares'!$E$5),2,IF(AND(AK633&gt;'Company Market Shares'!$E$5,AK633&lt;'Company Market Shares'!$E$6),3,IF(AND(AK633&gt;'Company Market Shares'!$E$6,AK633&lt;'Company Market Shares'!$E$7),4,5))))</f>
        <v>1</v>
      </c>
      <c r="AM633">
        <f>VLOOKUP($U633,'Zone Coordinates'!$D$2:$G$2058,2)</f>
        <v>35.378638100000003</v>
      </c>
      <c r="AN633">
        <f t="shared" si="56"/>
        <v>0.61747371971651088</v>
      </c>
      <c r="AO633">
        <f>VLOOKUP($U633,'Zone Coordinates'!$D$2:$G$2058,3)</f>
        <v>136.89960830000001</v>
      </c>
      <c r="AP633">
        <f t="shared" si="57"/>
        <v>2.3893489095255571</v>
      </c>
      <c r="AQ633">
        <f>VLOOKUP($AB633,'Zone Coordinates'!$D$2:$G$2058,2)</f>
        <v>35.472741800000001</v>
      </c>
      <c r="AR633">
        <f t="shared" si="58"/>
        <v>0.61911613911981989</v>
      </c>
      <c r="AS633">
        <f>VLOOKUP($AB633,'Zone Coordinates'!$D$2:$G$2058,3)</f>
        <v>136.59871630000001</v>
      </c>
      <c r="AT633">
        <f t="shared" si="59"/>
        <v>2.3840973534326464</v>
      </c>
    </row>
    <row r="634" spans="1:46" x14ac:dyDescent="0.25">
      <c r="A634">
        <v>1</v>
      </c>
      <c r="B634">
        <v>23101</v>
      </c>
      <c r="C634">
        <v>1</v>
      </c>
      <c r="D634">
        <v>4</v>
      </c>
      <c r="E634" t="str">
        <f t="shared" si="54"/>
        <v>2310114</v>
      </c>
      <c r="F634">
        <v>23101</v>
      </c>
      <c r="G634">
        <v>1</v>
      </c>
      <c r="H634">
        <v>3</v>
      </c>
      <c r="I634">
        <v>1</v>
      </c>
      <c r="J634">
        <v>1</v>
      </c>
      <c r="K634">
        <v>18</v>
      </c>
      <c r="L634">
        <v>16</v>
      </c>
      <c r="M634">
        <v>1000</v>
      </c>
      <c r="N634">
        <v>187</v>
      </c>
      <c r="O634">
        <v>7</v>
      </c>
      <c r="P634">
        <v>7000</v>
      </c>
      <c r="Q634">
        <v>4</v>
      </c>
      <c r="R634">
        <v>1</v>
      </c>
      <c r="S634">
        <v>5</v>
      </c>
      <c r="T634">
        <v>6</v>
      </c>
      <c r="U634">
        <v>23101</v>
      </c>
      <c r="V634">
        <v>3</v>
      </c>
      <c r="AB634">
        <v>23302</v>
      </c>
      <c r="AC634">
        <v>3</v>
      </c>
      <c r="AD634">
        <v>10</v>
      </c>
      <c r="AE634">
        <v>12</v>
      </c>
      <c r="AF634">
        <v>4</v>
      </c>
      <c r="AG634">
        <v>1</v>
      </c>
      <c r="AI634">
        <v>3</v>
      </c>
      <c r="AJ634" t="str">
        <f t="shared" si="55"/>
        <v>23101147</v>
      </c>
      <c r="AK634">
        <v>0.48723741215150662</v>
      </c>
      <c r="AL634">
        <f>IF(AK634&lt;'Company Market Shares'!$E$4,1,IF(AND(AK634&gt;'Company Market Shares'!$E$4,AK634&lt;'Company Market Shares'!$E$5),2,IF(AND(AK634&gt;'Company Market Shares'!$E$5,AK634&lt;'Company Market Shares'!$E$6),3,IF(AND(AK634&gt;'Company Market Shares'!$E$6,AK634&lt;'Company Market Shares'!$E$7),4,5))))</f>
        <v>2</v>
      </c>
      <c r="AM634">
        <f>VLOOKUP($U634,'Zone Coordinates'!$D$2:$G$2058,2)</f>
        <v>35.193533100000003</v>
      </c>
      <c r="AN634">
        <f t="shared" si="56"/>
        <v>0.61424302800460684</v>
      </c>
      <c r="AO634">
        <f>VLOOKUP($U634,'Zone Coordinates'!$D$2:$G$2058,3)</f>
        <v>136.99241520000001</v>
      </c>
      <c r="AP634">
        <f t="shared" si="57"/>
        <v>2.3909686954991263</v>
      </c>
      <c r="AQ634">
        <f>VLOOKUP($AB634,'Zone Coordinates'!$D$2:$G$2058,2)</f>
        <v>35.125011399999998</v>
      </c>
      <c r="AR634">
        <f t="shared" si="58"/>
        <v>0.61304709873054297</v>
      </c>
      <c r="AS634">
        <f>VLOOKUP($AB634,'Zone Coordinates'!$D$2:$G$2058,3)</f>
        <v>137.08924569999999</v>
      </c>
      <c r="AT634">
        <f t="shared" si="59"/>
        <v>2.3926587065404781</v>
      </c>
    </row>
    <row r="635" spans="1:46" x14ac:dyDescent="0.25">
      <c r="A635">
        <v>1</v>
      </c>
      <c r="B635">
        <v>23103</v>
      </c>
      <c r="C635">
        <v>1</v>
      </c>
      <c r="D635">
        <v>29</v>
      </c>
      <c r="E635" t="str">
        <f t="shared" si="54"/>
        <v>23103129</v>
      </c>
      <c r="F635">
        <v>23104</v>
      </c>
      <c r="G635">
        <v>1</v>
      </c>
      <c r="H635">
        <v>2</v>
      </c>
      <c r="I635">
        <v>1</v>
      </c>
      <c r="J635">
        <v>1</v>
      </c>
      <c r="K635">
        <v>4</v>
      </c>
      <c r="L635">
        <v>3</v>
      </c>
      <c r="M635">
        <v>1000</v>
      </c>
      <c r="N635">
        <v>148</v>
      </c>
      <c r="O635">
        <v>6</v>
      </c>
      <c r="P635">
        <v>6000</v>
      </c>
      <c r="Q635">
        <v>3</v>
      </c>
      <c r="R635">
        <v>1</v>
      </c>
      <c r="S635">
        <v>7</v>
      </c>
      <c r="T635">
        <v>7</v>
      </c>
      <c r="U635">
        <v>23104</v>
      </c>
      <c r="V635">
        <v>3</v>
      </c>
      <c r="AB635">
        <v>23100</v>
      </c>
      <c r="AC635">
        <v>3</v>
      </c>
      <c r="AD635">
        <v>8</v>
      </c>
      <c r="AE635">
        <v>15</v>
      </c>
      <c r="AF635">
        <v>17</v>
      </c>
      <c r="AG635">
        <v>3</v>
      </c>
      <c r="AH635">
        <v>50</v>
      </c>
      <c r="AI635">
        <v>4</v>
      </c>
      <c r="AJ635" t="str">
        <f t="shared" si="55"/>
        <v>231031297</v>
      </c>
      <c r="AK635">
        <v>0.64927511042954955</v>
      </c>
      <c r="AL635">
        <f>IF(AK635&lt;'Company Market Shares'!$E$4,1,IF(AND(AK635&gt;'Company Market Shares'!$E$4,AK635&lt;'Company Market Shares'!$E$5),2,IF(AND(AK635&gt;'Company Market Shares'!$E$5,AK635&lt;'Company Market Shares'!$E$6),3,IF(AND(AK635&gt;'Company Market Shares'!$E$6,AK635&lt;'Company Market Shares'!$E$7),4,5))))</f>
        <v>2</v>
      </c>
      <c r="AM635">
        <f>VLOOKUP($U635,'Zone Coordinates'!$D$2:$G$2058,2)</f>
        <v>35.234739699999999</v>
      </c>
      <c r="AN635">
        <f t="shared" si="56"/>
        <v>0.61496221884815905</v>
      </c>
      <c r="AO635">
        <f>VLOOKUP($U635,'Zone Coordinates'!$D$2:$G$2058,3)</f>
        <v>136.90802020000001</v>
      </c>
      <c r="AP635">
        <f t="shared" si="57"/>
        <v>2.3894957248769058</v>
      </c>
      <c r="AQ635">
        <f>VLOOKUP($AB635,'Zone Coordinates'!$D$2:$G$2058,2)</f>
        <v>35.136727399999998</v>
      </c>
      <c r="AR635">
        <f t="shared" si="58"/>
        <v>0.61325158150570658</v>
      </c>
      <c r="AS635">
        <f>VLOOKUP($AB635,'Zone Coordinates'!$D$2:$G$2058,3)</f>
        <v>136.93514300000001</v>
      </c>
      <c r="AT635">
        <f t="shared" si="59"/>
        <v>2.3899691070392657</v>
      </c>
    </row>
    <row r="636" spans="1:46" x14ac:dyDescent="0.25">
      <c r="A636">
        <v>1</v>
      </c>
      <c r="B636">
        <v>23103</v>
      </c>
      <c r="C636">
        <v>1</v>
      </c>
      <c r="D636">
        <v>29</v>
      </c>
      <c r="E636" t="str">
        <f t="shared" si="54"/>
        <v>23103129</v>
      </c>
      <c r="F636">
        <v>23104</v>
      </c>
      <c r="G636">
        <v>1</v>
      </c>
      <c r="H636">
        <v>2</v>
      </c>
      <c r="I636">
        <v>1</v>
      </c>
      <c r="J636">
        <v>1</v>
      </c>
      <c r="K636">
        <v>4</v>
      </c>
      <c r="L636">
        <v>4</v>
      </c>
      <c r="M636">
        <v>1000</v>
      </c>
      <c r="N636">
        <v>148</v>
      </c>
      <c r="O636">
        <v>6</v>
      </c>
      <c r="P636">
        <v>6000</v>
      </c>
      <c r="Q636">
        <v>3</v>
      </c>
      <c r="R636">
        <v>1</v>
      </c>
      <c r="S636">
        <v>8</v>
      </c>
      <c r="T636">
        <v>7</v>
      </c>
      <c r="U636">
        <v>23104</v>
      </c>
      <c r="V636">
        <v>3</v>
      </c>
      <c r="AB636">
        <v>23100</v>
      </c>
      <c r="AC636">
        <v>3</v>
      </c>
      <c r="AD636">
        <v>8</v>
      </c>
      <c r="AE636">
        <v>15</v>
      </c>
      <c r="AF636">
        <v>17</v>
      </c>
      <c r="AG636">
        <v>3</v>
      </c>
      <c r="AH636">
        <v>100</v>
      </c>
      <c r="AI636">
        <v>4</v>
      </c>
      <c r="AJ636" t="str">
        <f t="shared" si="55"/>
        <v>231031297</v>
      </c>
      <c r="AK636">
        <v>0.99371920093638044</v>
      </c>
      <c r="AL636">
        <f>IF(AK636&lt;'Company Market Shares'!$E$4,1,IF(AND(AK636&gt;'Company Market Shares'!$E$4,AK636&lt;'Company Market Shares'!$E$5),2,IF(AND(AK636&gt;'Company Market Shares'!$E$5,AK636&lt;'Company Market Shares'!$E$6),3,IF(AND(AK636&gt;'Company Market Shares'!$E$6,AK636&lt;'Company Market Shares'!$E$7),4,5))))</f>
        <v>5</v>
      </c>
      <c r="AM636">
        <f>VLOOKUP($U636,'Zone Coordinates'!$D$2:$G$2058,2)</f>
        <v>35.234739699999999</v>
      </c>
      <c r="AN636">
        <f t="shared" si="56"/>
        <v>0.61496221884815905</v>
      </c>
      <c r="AO636">
        <f>VLOOKUP($U636,'Zone Coordinates'!$D$2:$G$2058,3)</f>
        <v>136.90802020000001</v>
      </c>
      <c r="AP636">
        <f t="shared" si="57"/>
        <v>2.3894957248769058</v>
      </c>
      <c r="AQ636">
        <f>VLOOKUP($AB636,'Zone Coordinates'!$D$2:$G$2058,2)</f>
        <v>35.136727399999998</v>
      </c>
      <c r="AR636">
        <f t="shared" si="58"/>
        <v>0.61325158150570658</v>
      </c>
      <c r="AS636">
        <f>VLOOKUP($AB636,'Zone Coordinates'!$D$2:$G$2058,3)</f>
        <v>136.93514300000001</v>
      </c>
      <c r="AT636">
        <f t="shared" si="59"/>
        <v>2.3899691070392657</v>
      </c>
    </row>
    <row r="637" spans="1:46" x14ac:dyDescent="0.25">
      <c r="A637">
        <v>1</v>
      </c>
      <c r="B637">
        <v>23103</v>
      </c>
      <c r="C637">
        <v>1</v>
      </c>
      <c r="D637">
        <v>29</v>
      </c>
      <c r="E637" t="str">
        <f t="shared" si="54"/>
        <v>23103129</v>
      </c>
      <c r="F637">
        <v>23104</v>
      </c>
      <c r="G637">
        <v>1</v>
      </c>
      <c r="H637">
        <v>2</v>
      </c>
      <c r="I637">
        <v>1</v>
      </c>
      <c r="J637">
        <v>2</v>
      </c>
      <c r="K637">
        <v>6</v>
      </c>
      <c r="L637">
        <v>2</v>
      </c>
      <c r="M637">
        <v>1000</v>
      </c>
      <c r="N637">
        <v>147</v>
      </c>
      <c r="O637">
        <v>6</v>
      </c>
      <c r="P637">
        <v>6000</v>
      </c>
      <c r="Q637">
        <v>4</v>
      </c>
      <c r="R637">
        <v>1</v>
      </c>
      <c r="S637">
        <v>4</v>
      </c>
      <c r="T637">
        <v>6</v>
      </c>
      <c r="U637">
        <v>23106</v>
      </c>
      <c r="V637">
        <v>2</v>
      </c>
      <c r="W637">
        <v>1</v>
      </c>
      <c r="X637">
        <v>12</v>
      </c>
      <c r="Y637">
        <v>4</v>
      </c>
      <c r="Z637">
        <v>1</v>
      </c>
      <c r="AA637">
        <v>4</v>
      </c>
      <c r="AB637">
        <v>23104</v>
      </c>
      <c r="AC637">
        <v>2</v>
      </c>
      <c r="AJ637" t="str">
        <f t="shared" si="55"/>
        <v>231031297</v>
      </c>
      <c r="AK637">
        <v>0.63281814033342854</v>
      </c>
      <c r="AL637">
        <f>IF(AK637&lt;'Company Market Shares'!$E$4,1,IF(AND(AK637&gt;'Company Market Shares'!$E$4,AK637&lt;'Company Market Shares'!$E$5),2,IF(AND(AK637&gt;'Company Market Shares'!$E$5,AK637&lt;'Company Market Shares'!$E$6),3,IF(AND(AK637&gt;'Company Market Shares'!$E$6,AK637&lt;'Company Market Shares'!$E$7),4,5))))</f>
        <v>2</v>
      </c>
      <c r="AM637">
        <f>VLOOKUP($U637,'Zone Coordinates'!$D$2:$G$2058,2)</f>
        <v>35.187503599999999</v>
      </c>
      <c r="AN637">
        <f t="shared" si="56"/>
        <v>0.61413779337735774</v>
      </c>
      <c r="AO637">
        <f>VLOOKUP($U637,'Zone Coordinates'!$D$2:$G$2058,3)</f>
        <v>136.92979410000001</v>
      </c>
      <c r="AP637">
        <f t="shared" si="57"/>
        <v>2.3898757511229056</v>
      </c>
      <c r="AQ637">
        <f>VLOOKUP($AB637,'Zone Coordinates'!$D$2:$G$2058,2)</f>
        <v>35.234739699999999</v>
      </c>
      <c r="AR637">
        <f t="shared" si="58"/>
        <v>0.61496221884815905</v>
      </c>
      <c r="AS637">
        <f>VLOOKUP($AB637,'Zone Coordinates'!$D$2:$G$2058,3)</f>
        <v>136.90802020000001</v>
      </c>
      <c r="AT637">
        <f t="shared" si="59"/>
        <v>2.3894957248769058</v>
      </c>
    </row>
    <row r="638" spans="1:46" x14ac:dyDescent="0.25">
      <c r="A638">
        <v>1</v>
      </c>
      <c r="B638">
        <v>23103</v>
      </c>
      <c r="C638">
        <v>1</v>
      </c>
      <c r="D638">
        <v>34</v>
      </c>
      <c r="E638" t="str">
        <f t="shared" si="54"/>
        <v>23103134</v>
      </c>
      <c r="F638">
        <v>23103</v>
      </c>
      <c r="G638">
        <v>1</v>
      </c>
      <c r="H638">
        <v>2</v>
      </c>
      <c r="I638">
        <v>1</v>
      </c>
      <c r="J638">
        <v>1</v>
      </c>
      <c r="K638">
        <v>2</v>
      </c>
      <c r="L638">
        <v>2</v>
      </c>
      <c r="M638">
        <v>1000</v>
      </c>
      <c r="N638">
        <v>148</v>
      </c>
      <c r="O638">
        <v>7</v>
      </c>
      <c r="P638">
        <v>7000</v>
      </c>
      <c r="Q638">
        <v>4</v>
      </c>
      <c r="R638">
        <v>1</v>
      </c>
      <c r="S638">
        <v>20</v>
      </c>
      <c r="T638">
        <v>9</v>
      </c>
      <c r="U638">
        <v>23103</v>
      </c>
      <c r="V638">
        <v>3</v>
      </c>
      <c r="AB638">
        <v>23304</v>
      </c>
      <c r="AC638">
        <v>3</v>
      </c>
      <c r="AD638">
        <v>1</v>
      </c>
      <c r="AE638">
        <v>17</v>
      </c>
      <c r="AF638">
        <v>18</v>
      </c>
      <c r="AG638">
        <v>3</v>
      </c>
      <c r="AJ638" t="str">
        <f t="shared" si="55"/>
        <v>231031347</v>
      </c>
      <c r="AK638">
        <v>0.16904748489981136</v>
      </c>
      <c r="AL638">
        <f>IF(AK638&lt;'Company Market Shares'!$E$4,1,IF(AND(AK638&gt;'Company Market Shares'!$E$4,AK638&lt;'Company Market Shares'!$E$5),2,IF(AND(AK638&gt;'Company Market Shares'!$E$5,AK638&lt;'Company Market Shares'!$E$6),3,IF(AND(AK638&gt;'Company Market Shares'!$E$6,AK638&lt;'Company Market Shares'!$E$7),4,5))))</f>
        <v>1</v>
      </c>
      <c r="AM638">
        <f>VLOOKUP($U638,'Zone Coordinates'!$D$2:$G$2058,2)</f>
        <v>35.243626900000002</v>
      </c>
      <c r="AN638">
        <f t="shared" si="56"/>
        <v>0.61511732974944233</v>
      </c>
      <c r="AO638">
        <f>VLOOKUP($U638,'Zone Coordinates'!$D$2:$G$2058,3)</f>
        <v>136.94394070000001</v>
      </c>
      <c r="AP638">
        <f t="shared" si="57"/>
        <v>2.3901226558708681</v>
      </c>
      <c r="AQ638">
        <f>VLOOKUP($AB638,'Zone Coordinates'!$D$2:$G$2058,2)</f>
        <v>35.125011399999998</v>
      </c>
      <c r="AR638">
        <f t="shared" si="58"/>
        <v>0.61304709873054297</v>
      </c>
      <c r="AS638">
        <f>VLOOKUP($AB638,'Zone Coordinates'!$D$2:$G$2058,3)</f>
        <v>137.08924569999999</v>
      </c>
      <c r="AT638">
        <f t="shared" si="59"/>
        <v>2.3926587065404781</v>
      </c>
    </row>
    <row r="639" spans="1:46" x14ac:dyDescent="0.25">
      <c r="A639">
        <v>1</v>
      </c>
      <c r="B639">
        <v>23110</v>
      </c>
      <c r="C639">
        <v>2</v>
      </c>
      <c r="D639">
        <v>4002</v>
      </c>
      <c r="E639" t="str">
        <f t="shared" si="54"/>
        <v>2311024002</v>
      </c>
      <c r="F639">
        <v>23110</v>
      </c>
      <c r="G639">
        <v>2</v>
      </c>
      <c r="H639">
        <v>4</v>
      </c>
      <c r="I639">
        <v>1</v>
      </c>
      <c r="J639">
        <v>2</v>
      </c>
      <c r="K639">
        <v>9</v>
      </c>
      <c r="L639">
        <v>1</v>
      </c>
      <c r="M639">
        <v>1000</v>
      </c>
      <c r="N639">
        <v>200</v>
      </c>
      <c r="O639">
        <v>5</v>
      </c>
      <c r="P639">
        <v>5000</v>
      </c>
      <c r="Q639">
        <v>4</v>
      </c>
      <c r="R639">
        <v>1</v>
      </c>
      <c r="S639">
        <v>1</v>
      </c>
      <c r="T639">
        <v>1</v>
      </c>
      <c r="U639">
        <v>23100</v>
      </c>
      <c r="V639">
        <v>3</v>
      </c>
      <c r="X639">
        <v>11</v>
      </c>
      <c r="Y639">
        <v>8</v>
      </c>
      <c r="Z639">
        <v>2</v>
      </c>
      <c r="AA639">
        <v>3</v>
      </c>
      <c r="AB639">
        <v>23110</v>
      </c>
      <c r="AC639">
        <v>3</v>
      </c>
      <c r="AJ639" t="str">
        <f t="shared" si="55"/>
        <v>23110240027</v>
      </c>
      <c r="AK639">
        <v>0.88567346621638665</v>
      </c>
      <c r="AL639">
        <f>IF(AK639&lt;'Company Market Shares'!$E$4,1,IF(AND(AK639&gt;'Company Market Shares'!$E$4,AK639&lt;'Company Market Shares'!$E$5),2,IF(AND(AK639&gt;'Company Market Shares'!$E$5,AK639&lt;'Company Market Shares'!$E$6),3,IF(AND(AK639&gt;'Company Market Shares'!$E$6,AK639&lt;'Company Market Shares'!$E$7),4,5))))</f>
        <v>3</v>
      </c>
      <c r="AM639">
        <f>VLOOKUP($U639,'Zone Coordinates'!$D$2:$G$2058,2)</f>
        <v>35.136727399999998</v>
      </c>
      <c r="AN639">
        <f t="shared" si="56"/>
        <v>0.61325158150570658</v>
      </c>
      <c r="AO639">
        <f>VLOOKUP($U639,'Zone Coordinates'!$D$2:$G$2058,3)</f>
        <v>136.93514300000001</v>
      </c>
      <c r="AP639">
        <f t="shared" si="57"/>
        <v>2.3899691070392657</v>
      </c>
      <c r="AQ639">
        <f>VLOOKUP($AB639,'Zone Coordinates'!$D$2:$G$2058,2)</f>
        <v>35.168336500000002</v>
      </c>
      <c r="AR639">
        <f t="shared" si="58"/>
        <v>0.61380326437429877</v>
      </c>
      <c r="AS639">
        <f>VLOOKUP($AB639,'Zone Coordinates'!$D$2:$G$2058,3)</f>
        <v>136.89852490000001</v>
      </c>
      <c r="AT639">
        <f t="shared" si="59"/>
        <v>2.389330000628441</v>
      </c>
    </row>
    <row r="640" spans="1:46" x14ac:dyDescent="0.25">
      <c r="A640">
        <v>1</v>
      </c>
      <c r="B640">
        <v>23110</v>
      </c>
      <c r="C640">
        <v>2</v>
      </c>
      <c r="D640">
        <v>4002</v>
      </c>
      <c r="E640" t="str">
        <f t="shared" si="54"/>
        <v>2311024002</v>
      </c>
      <c r="F640">
        <v>23110</v>
      </c>
      <c r="G640">
        <v>2</v>
      </c>
      <c r="H640">
        <v>4</v>
      </c>
      <c r="I640">
        <v>1</v>
      </c>
      <c r="J640">
        <v>2</v>
      </c>
      <c r="K640">
        <v>9</v>
      </c>
      <c r="L640">
        <v>5</v>
      </c>
      <c r="M640">
        <v>1000</v>
      </c>
      <c r="N640">
        <v>200</v>
      </c>
      <c r="O640">
        <v>5</v>
      </c>
      <c r="P640">
        <v>5000</v>
      </c>
      <c r="Q640">
        <v>4</v>
      </c>
      <c r="R640">
        <v>1</v>
      </c>
      <c r="S640">
        <v>5</v>
      </c>
      <c r="T640">
        <v>6</v>
      </c>
      <c r="U640">
        <v>23100</v>
      </c>
      <c r="V640">
        <v>3</v>
      </c>
      <c r="X640">
        <v>11</v>
      </c>
      <c r="Y640">
        <v>8</v>
      </c>
      <c r="Z640">
        <v>2</v>
      </c>
      <c r="AA640">
        <v>3</v>
      </c>
      <c r="AB640">
        <v>23110</v>
      </c>
      <c r="AC640">
        <v>3</v>
      </c>
      <c r="AJ640" t="str">
        <f t="shared" si="55"/>
        <v>23110240027</v>
      </c>
      <c r="AK640">
        <v>0.54010213957360909</v>
      </c>
      <c r="AL640">
        <f>IF(AK640&lt;'Company Market Shares'!$E$4,1,IF(AND(AK640&gt;'Company Market Shares'!$E$4,AK640&lt;'Company Market Shares'!$E$5),2,IF(AND(AK640&gt;'Company Market Shares'!$E$5,AK640&lt;'Company Market Shares'!$E$6),3,IF(AND(AK640&gt;'Company Market Shares'!$E$6,AK640&lt;'Company Market Shares'!$E$7),4,5))))</f>
        <v>2</v>
      </c>
      <c r="AM640">
        <f>VLOOKUP($U640,'Zone Coordinates'!$D$2:$G$2058,2)</f>
        <v>35.136727399999998</v>
      </c>
      <c r="AN640">
        <f t="shared" si="56"/>
        <v>0.61325158150570658</v>
      </c>
      <c r="AO640">
        <f>VLOOKUP($U640,'Zone Coordinates'!$D$2:$G$2058,3)</f>
        <v>136.93514300000001</v>
      </c>
      <c r="AP640">
        <f t="shared" si="57"/>
        <v>2.3899691070392657</v>
      </c>
      <c r="AQ640">
        <f>VLOOKUP($AB640,'Zone Coordinates'!$D$2:$G$2058,2)</f>
        <v>35.168336500000002</v>
      </c>
      <c r="AR640">
        <f t="shared" si="58"/>
        <v>0.61380326437429877</v>
      </c>
      <c r="AS640">
        <f>VLOOKUP($AB640,'Zone Coordinates'!$D$2:$G$2058,3)</f>
        <v>136.89852490000001</v>
      </c>
      <c r="AT640">
        <f t="shared" si="59"/>
        <v>2.389330000628441</v>
      </c>
    </row>
    <row r="641" spans="1:46" x14ac:dyDescent="0.25">
      <c r="A641">
        <v>1</v>
      </c>
      <c r="B641">
        <v>23112</v>
      </c>
      <c r="C641">
        <v>1</v>
      </c>
      <c r="D641">
        <v>25</v>
      </c>
      <c r="E641" t="str">
        <f t="shared" si="54"/>
        <v>23112125</v>
      </c>
      <c r="F641">
        <v>23112</v>
      </c>
      <c r="G641">
        <v>1</v>
      </c>
      <c r="H641">
        <v>2</v>
      </c>
      <c r="I641">
        <v>1</v>
      </c>
      <c r="J641">
        <v>1</v>
      </c>
      <c r="K641">
        <v>20</v>
      </c>
      <c r="L641">
        <v>3</v>
      </c>
      <c r="M641">
        <v>1000</v>
      </c>
      <c r="N641">
        <v>148</v>
      </c>
      <c r="O641">
        <v>6</v>
      </c>
      <c r="P641">
        <v>6000</v>
      </c>
      <c r="Q641">
        <v>4</v>
      </c>
      <c r="R641">
        <v>1</v>
      </c>
      <c r="S641">
        <v>20</v>
      </c>
      <c r="T641">
        <v>9</v>
      </c>
      <c r="U641">
        <v>23112</v>
      </c>
      <c r="V641">
        <v>3</v>
      </c>
      <c r="AB641">
        <v>23107</v>
      </c>
      <c r="AC641">
        <v>3</v>
      </c>
      <c r="AD641">
        <v>2</v>
      </c>
      <c r="AE641">
        <v>11</v>
      </c>
      <c r="AF641">
        <v>8</v>
      </c>
      <c r="AG641">
        <v>2</v>
      </c>
      <c r="AI641">
        <v>3</v>
      </c>
      <c r="AJ641" t="str">
        <f t="shared" si="55"/>
        <v>231121257</v>
      </c>
      <c r="AK641">
        <v>0.99793757856257559</v>
      </c>
      <c r="AL641">
        <f>IF(AK641&lt;'Company Market Shares'!$E$4,1,IF(AND(AK641&gt;'Company Market Shares'!$E$4,AK641&lt;'Company Market Shares'!$E$5),2,IF(AND(AK641&gt;'Company Market Shares'!$E$5,AK641&lt;'Company Market Shares'!$E$6),3,IF(AND(AK641&gt;'Company Market Shares'!$E$6,AK641&lt;'Company Market Shares'!$E$7),4,5))))</f>
        <v>5</v>
      </c>
      <c r="AM641">
        <f>VLOOKUP($U641,'Zone Coordinates'!$D$2:$G$2058,2)</f>
        <v>35.117853199999999</v>
      </c>
      <c r="AN641">
        <f t="shared" si="56"/>
        <v>0.61292216457202664</v>
      </c>
      <c r="AO641">
        <f>VLOOKUP($U641,'Zone Coordinates'!$D$2:$G$2058,3)</f>
        <v>136.95008809999999</v>
      </c>
      <c r="AP641">
        <f t="shared" si="57"/>
        <v>2.3902299482413052</v>
      </c>
      <c r="AQ641">
        <f>VLOOKUP($AB641,'Zone Coordinates'!$D$2:$G$2058,2)</f>
        <v>35.159796499999999</v>
      </c>
      <c r="AR641">
        <f t="shared" si="58"/>
        <v>0.61365421325617842</v>
      </c>
      <c r="AS641">
        <f>VLOOKUP($AB641,'Zone Coordinates'!$D$2:$G$2058,3)</f>
        <v>136.97287019999999</v>
      </c>
      <c r="AT641">
        <f t="shared" si="59"/>
        <v>2.3906275708968234</v>
      </c>
    </row>
    <row r="642" spans="1:46" x14ac:dyDescent="0.25">
      <c r="A642">
        <v>1</v>
      </c>
      <c r="B642">
        <v>23112</v>
      </c>
      <c r="C642">
        <v>1</v>
      </c>
      <c r="D642">
        <v>25</v>
      </c>
      <c r="E642" t="str">
        <f t="shared" ref="E642:E705" si="60">CONCATENATE(B642,C642,D642)</f>
        <v>23112125</v>
      </c>
      <c r="F642">
        <v>23112</v>
      </c>
      <c r="G642">
        <v>1</v>
      </c>
      <c r="H642">
        <v>2</v>
      </c>
      <c r="I642">
        <v>1</v>
      </c>
      <c r="J642">
        <v>1</v>
      </c>
      <c r="K642">
        <v>20</v>
      </c>
      <c r="L642">
        <v>4</v>
      </c>
      <c r="M642">
        <v>1000</v>
      </c>
      <c r="N642">
        <v>148</v>
      </c>
      <c r="O642">
        <v>6</v>
      </c>
      <c r="P642">
        <v>6000</v>
      </c>
      <c r="Q642">
        <v>4</v>
      </c>
      <c r="R642">
        <v>1</v>
      </c>
      <c r="S642">
        <v>20</v>
      </c>
      <c r="T642">
        <v>9</v>
      </c>
      <c r="U642">
        <v>23112</v>
      </c>
      <c r="V642">
        <v>2</v>
      </c>
      <c r="AB642">
        <v>23108</v>
      </c>
      <c r="AC642">
        <v>2</v>
      </c>
      <c r="AD642">
        <v>1</v>
      </c>
      <c r="AE642">
        <v>1</v>
      </c>
      <c r="AF642">
        <v>3</v>
      </c>
      <c r="AG642">
        <v>1</v>
      </c>
      <c r="AI642">
        <v>3</v>
      </c>
      <c r="AJ642" t="str">
        <f t="shared" si="55"/>
        <v>231121257</v>
      </c>
      <c r="AK642">
        <v>0.29777926550974509</v>
      </c>
      <c r="AL642">
        <f>IF(AK642&lt;'Company Market Shares'!$E$4,1,IF(AND(AK642&gt;'Company Market Shares'!$E$4,AK642&lt;'Company Market Shares'!$E$5),2,IF(AND(AK642&gt;'Company Market Shares'!$E$5,AK642&lt;'Company Market Shares'!$E$6),3,IF(AND(AK642&gt;'Company Market Shares'!$E$6,AK642&lt;'Company Market Shares'!$E$7),4,5))))</f>
        <v>1</v>
      </c>
      <c r="AM642">
        <f>VLOOKUP($U642,'Zone Coordinates'!$D$2:$G$2058,2)</f>
        <v>35.117853199999999</v>
      </c>
      <c r="AN642">
        <f t="shared" si="56"/>
        <v>0.61292216457202664</v>
      </c>
      <c r="AO642">
        <f>VLOOKUP($U642,'Zone Coordinates'!$D$2:$G$2058,3)</f>
        <v>136.95008809999999</v>
      </c>
      <c r="AP642">
        <f t="shared" si="57"/>
        <v>2.3902299482413052</v>
      </c>
      <c r="AQ642">
        <f>VLOOKUP($AB642,'Zone Coordinates'!$D$2:$G$2058,2)</f>
        <v>35.140540100000003</v>
      </c>
      <c r="AR642">
        <f t="shared" si="58"/>
        <v>0.61331812567409749</v>
      </c>
      <c r="AS642">
        <f>VLOOKUP($AB642,'Zone Coordinates'!$D$2:$G$2058,3)</f>
        <v>136.96208770000001</v>
      </c>
      <c r="AT642">
        <f t="shared" si="59"/>
        <v>2.390439380770228</v>
      </c>
    </row>
    <row r="643" spans="1:46" x14ac:dyDescent="0.25">
      <c r="A643">
        <v>1</v>
      </c>
      <c r="B643">
        <v>23112</v>
      </c>
      <c r="C643">
        <v>1</v>
      </c>
      <c r="D643">
        <v>25</v>
      </c>
      <c r="E643" t="str">
        <f t="shared" si="60"/>
        <v>23112125</v>
      </c>
      <c r="F643">
        <v>23112</v>
      </c>
      <c r="G643">
        <v>1</v>
      </c>
      <c r="H643">
        <v>2</v>
      </c>
      <c r="I643">
        <v>1</v>
      </c>
      <c r="J643">
        <v>1</v>
      </c>
      <c r="K643">
        <v>20</v>
      </c>
      <c r="L643">
        <v>5</v>
      </c>
      <c r="M643">
        <v>1000</v>
      </c>
      <c r="N643">
        <v>148</v>
      </c>
      <c r="O643">
        <v>6</v>
      </c>
      <c r="P643">
        <v>6000</v>
      </c>
      <c r="Q643">
        <v>4</v>
      </c>
      <c r="R643">
        <v>1</v>
      </c>
      <c r="S643">
        <v>20</v>
      </c>
      <c r="T643">
        <v>9</v>
      </c>
      <c r="U643">
        <v>23112</v>
      </c>
      <c r="V643">
        <v>3</v>
      </c>
      <c r="AB643">
        <v>23101</v>
      </c>
      <c r="AC643">
        <v>3</v>
      </c>
      <c r="AD643">
        <v>3</v>
      </c>
      <c r="AE643">
        <v>4</v>
      </c>
      <c r="AF643">
        <v>2</v>
      </c>
      <c r="AG643">
        <v>1</v>
      </c>
      <c r="AI643">
        <v>3</v>
      </c>
      <c r="AJ643" t="str">
        <f t="shared" ref="AJ643:AJ706" si="61">CONCATENATE(E643,7)</f>
        <v>231121257</v>
      </c>
      <c r="AK643">
        <v>0.16035185304690858</v>
      </c>
      <c r="AL643">
        <f>IF(AK643&lt;'Company Market Shares'!$E$4,1,IF(AND(AK643&gt;'Company Market Shares'!$E$4,AK643&lt;'Company Market Shares'!$E$5),2,IF(AND(AK643&gt;'Company Market Shares'!$E$5,AK643&lt;'Company Market Shares'!$E$6),3,IF(AND(AK643&gt;'Company Market Shares'!$E$6,AK643&lt;'Company Market Shares'!$E$7),4,5))))</f>
        <v>1</v>
      </c>
      <c r="AM643">
        <f>VLOOKUP($U643,'Zone Coordinates'!$D$2:$G$2058,2)</f>
        <v>35.117853199999999</v>
      </c>
      <c r="AN643">
        <f t="shared" ref="AN643:AN706" si="62">(AM643*PI())/180</f>
        <v>0.61292216457202664</v>
      </c>
      <c r="AO643">
        <f>VLOOKUP($U643,'Zone Coordinates'!$D$2:$G$2058,3)</f>
        <v>136.95008809999999</v>
      </c>
      <c r="AP643">
        <f t="shared" ref="AP643:AP706" si="63">(AO643*PI())/180</f>
        <v>2.3902299482413052</v>
      </c>
      <c r="AQ643">
        <f>VLOOKUP($AB643,'Zone Coordinates'!$D$2:$G$2058,2)</f>
        <v>35.193533100000003</v>
      </c>
      <c r="AR643">
        <f t="shared" ref="AR643:AR706" si="64">(AQ643*PI())/180</f>
        <v>0.61424302800460684</v>
      </c>
      <c r="AS643">
        <f>VLOOKUP($AB643,'Zone Coordinates'!$D$2:$G$2058,3)</f>
        <v>136.99241520000001</v>
      </c>
      <c r="AT643">
        <f t="shared" ref="AT643:AT706" si="65">(AS643*PI())/180</f>
        <v>2.3909686954991263</v>
      </c>
    </row>
    <row r="644" spans="1:46" x14ac:dyDescent="0.25">
      <c r="A644">
        <v>1</v>
      </c>
      <c r="B644">
        <v>23112</v>
      </c>
      <c r="C644">
        <v>1</v>
      </c>
      <c r="D644">
        <v>25</v>
      </c>
      <c r="E644" t="str">
        <f t="shared" si="60"/>
        <v>23112125</v>
      </c>
      <c r="F644">
        <v>23112</v>
      </c>
      <c r="G644">
        <v>1</v>
      </c>
      <c r="H644">
        <v>2</v>
      </c>
      <c r="I644">
        <v>1</v>
      </c>
      <c r="J644">
        <v>1</v>
      </c>
      <c r="K644">
        <v>20</v>
      </c>
      <c r="L644">
        <v>6</v>
      </c>
      <c r="M644">
        <v>1000</v>
      </c>
      <c r="N644">
        <v>148</v>
      </c>
      <c r="O644">
        <v>6</v>
      </c>
      <c r="P644">
        <v>6000</v>
      </c>
      <c r="Q644">
        <v>4</v>
      </c>
      <c r="R644">
        <v>1</v>
      </c>
      <c r="S644">
        <v>20</v>
      </c>
      <c r="T644">
        <v>9</v>
      </c>
      <c r="U644">
        <v>23112</v>
      </c>
      <c r="V644">
        <v>2</v>
      </c>
      <c r="AB644">
        <v>23116</v>
      </c>
      <c r="AC644">
        <v>2</v>
      </c>
      <c r="AD644">
        <v>2</v>
      </c>
      <c r="AE644">
        <v>4</v>
      </c>
      <c r="AF644">
        <v>3</v>
      </c>
      <c r="AG644">
        <v>1</v>
      </c>
      <c r="AI644">
        <v>3</v>
      </c>
      <c r="AJ644" t="str">
        <f t="shared" si="61"/>
        <v>231121257</v>
      </c>
      <c r="AK644">
        <v>0.68760684854054877</v>
      </c>
      <c r="AL644">
        <f>IF(AK644&lt;'Company Market Shares'!$E$4,1,IF(AND(AK644&gt;'Company Market Shares'!$E$4,AK644&lt;'Company Market Shares'!$E$5),2,IF(AND(AK644&gt;'Company Market Shares'!$E$5,AK644&lt;'Company Market Shares'!$E$6),3,IF(AND(AK644&gt;'Company Market Shares'!$E$6,AK644&lt;'Company Market Shares'!$E$7),4,5))))</f>
        <v>2</v>
      </c>
      <c r="AM644">
        <f>VLOOKUP($U644,'Zone Coordinates'!$D$2:$G$2058,2)</f>
        <v>35.117853199999999</v>
      </c>
      <c r="AN644">
        <f t="shared" si="62"/>
        <v>0.61292216457202664</v>
      </c>
      <c r="AO644">
        <f>VLOOKUP($U644,'Zone Coordinates'!$D$2:$G$2058,3)</f>
        <v>136.95008809999999</v>
      </c>
      <c r="AP644">
        <f t="shared" si="63"/>
        <v>2.3902299482413052</v>
      </c>
      <c r="AQ644">
        <f>VLOOKUP($AB644,'Zone Coordinates'!$D$2:$G$2058,2)</f>
        <v>35.152611800000003</v>
      </c>
      <c r="AR644">
        <f t="shared" si="64"/>
        <v>0.61352881658541036</v>
      </c>
      <c r="AS644">
        <f>VLOOKUP($AB644,'Zone Coordinates'!$D$2:$G$2058,3)</f>
        <v>137.02041259999999</v>
      </c>
      <c r="AT644">
        <f t="shared" si="65"/>
        <v>2.3914573423111238</v>
      </c>
    </row>
    <row r="645" spans="1:46" x14ac:dyDescent="0.25">
      <c r="A645">
        <v>1</v>
      </c>
      <c r="B645">
        <v>23112</v>
      </c>
      <c r="C645">
        <v>1</v>
      </c>
      <c r="D645">
        <v>25</v>
      </c>
      <c r="E645" t="str">
        <f t="shared" si="60"/>
        <v>23112125</v>
      </c>
      <c r="F645">
        <v>23112</v>
      </c>
      <c r="G645">
        <v>1</v>
      </c>
      <c r="H645">
        <v>2</v>
      </c>
      <c r="I645">
        <v>1</v>
      </c>
      <c r="J645">
        <v>1</v>
      </c>
      <c r="K645">
        <v>20</v>
      </c>
      <c r="L645">
        <v>15</v>
      </c>
      <c r="M645">
        <v>1000</v>
      </c>
      <c r="N645">
        <v>148</v>
      </c>
      <c r="O645">
        <v>6</v>
      </c>
      <c r="P645">
        <v>6000</v>
      </c>
      <c r="Q645">
        <v>4</v>
      </c>
      <c r="R645">
        <v>1</v>
      </c>
      <c r="S645">
        <v>20</v>
      </c>
      <c r="T645">
        <v>9</v>
      </c>
      <c r="U645">
        <v>23112</v>
      </c>
      <c r="V645">
        <v>3</v>
      </c>
      <c r="AB645">
        <v>23447</v>
      </c>
      <c r="AC645">
        <v>3</v>
      </c>
      <c r="AD645">
        <v>1</v>
      </c>
      <c r="AE645">
        <v>4</v>
      </c>
      <c r="AF645">
        <v>2</v>
      </c>
      <c r="AG645">
        <v>1</v>
      </c>
      <c r="AI645">
        <v>3</v>
      </c>
      <c r="AJ645" t="str">
        <f t="shared" si="61"/>
        <v>231121257</v>
      </c>
      <c r="AK645">
        <v>0.85832319456429096</v>
      </c>
      <c r="AL645">
        <f>IF(AK645&lt;'Company Market Shares'!$E$4,1,IF(AND(AK645&gt;'Company Market Shares'!$E$4,AK645&lt;'Company Market Shares'!$E$5),2,IF(AND(AK645&gt;'Company Market Shares'!$E$5,AK645&lt;'Company Market Shares'!$E$6),3,IF(AND(AK645&gt;'Company Market Shares'!$E$6,AK645&lt;'Company Market Shares'!$E$7),4,5))))</f>
        <v>3</v>
      </c>
      <c r="AM645">
        <f>VLOOKUP($U645,'Zone Coordinates'!$D$2:$G$2058,2)</f>
        <v>35.117853199999999</v>
      </c>
      <c r="AN645">
        <f t="shared" si="62"/>
        <v>0.61292216457202664</v>
      </c>
      <c r="AO645">
        <f>VLOOKUP($U645,'Zone Coordinates'!$D$2:$G$2058,3)</f>
        <v>136.95008809999999</v>
      </c>
      <c r="AP645">
        <f t="shared" si="63"/>
        <v>2.3902299482413052</v>
      </c>
      <c r="AQ645">
        <f>VLOOKUP($AB645,'Zone Coordinates'!$D$2:$G$2058,2)</f>
        <v>34.878353799999999</v>
      </c>
      <c r="AR645">
        <f t="shared" si="64"/>
        <v>0.60874211148547586</v>
      </c>
      <c r="AS645">
        <f>VLOOKUP($AB645,'Zone Coordinates'!$D$2:$G$2058,3)</f>
        <v>136.94406079999999</v>
      </c>
      <c r="AT645">
        <f t="shared" si="65"/>
        <v>2.3901247520112996</v>
      </c>
    </row>
    <row r="646" spans="1:46" x14ac:dyDescent="0.25">
      <c r="A646">
        <v>1</v>
      </c>
      <c r="B646">
        <v>23112</v>
      </c>
      <c r="C646">
        <v>1</v>
      </c>
      <c r="D646">
        <v>25</v>
      </c>
      <c r="E646" t="str">
        <f t="shared" si="60"/>
        <v>23112125</v>
      </c>
      <c r="F646">
        <v>23112</v>
      </c>
      <c r="G646">
        <v>1</v>
      </c>
      <c r="H646">
        <v>2</v>
      </c>
      <c r="I646">
        <v>1</v>
      </c>
      <c r="J646">
        <v>2</v>
      </c>
      <c r="K646">
        <v>18</v>
      </c>
      <c r="L646">
        <v>17</v>
      </c>
      <c r="M646">
        <v>1000</v>
      </c>
      <c r="N646">
        <v>147</v>
      </c>
      <c r="O646">
        <v>6</v>
      </c>
      <c r="P646">
        <v>6000</v>
      </c>
      <c r="Q646">
        <v>4</v>
      </c>
      <c r="R646">
        <v>1</v>
      </c>
      <c r="S646">
        <v>20</v>
      </c>
      <c r="T646">
        <v>9</v>
      </c>
      <c r="U646">
        <v>23446</v>
      </c>
      <c r="V646">
        <v>3</v>
      </c>
      <c r="W646">
        <v>5</v>
      </c>
      <c r="X646">
        <v>12</v>
      </c>
      <c r="Y646">
        <v>3</v>
      </c>
      <c r="Z646">
        <v>1</v>
      </c>
      <c r="AA646">
        <v>3</v>
      </c>
      <c r="AB646">
        <v>23112</v>
      </c>
      <c r="AC646">
        <v>3</v>
      </c>
      <c r="AJ646" t="str">
        <f t="shared" si="61"/>
        <v>231121257</v>
      </c>
      <c r="AK646">
        <v>0.8551926877744942</v>
      </c>
      <c r="AL646">
        <f>IF(AK646&lt;'Company Market Shares'!$E$4,1,IF(AND(AK646&gt;'Company Market Shares'!$E$4,AK646&lt;'Company Market Shares'!$E$5),2,IF(AND(AK646&gt;'Company Market Shares'!$E$5,AK646&lt;'Company Market Shares'!$E$6),3,IF(AND(AK646&gt;'Company Market Shares'!$E$6,AK646&lt;'Company Market Shares'!$E$7),4,5))))</f>
        <v>3</v>
      </c>
      <c r="AM646">
        <f>VLOOKUP($U646,'Zone Coordinates'!$D$2:$G$2058,2)</f>
        <v>34.815693699999997</v>
      </c>
      <c r="AN646">
        <f t="shared" si="62"/>
        <v>0.60764848643084679</v>
      </c>
      <c r="AO646">
        <f>VLOOKUP($U646,'Zone Coordinates'!$D$2:$G$2058,3)</f>
        <v>136.94195060000001</v>
      </c>
      <c r="AP646">
        <f t="shared" si="63"/>
        <v>2.3900879220734246</v>
      </c>
      <c r="AQ646">
        <f>VLOOKUP($AB646,'Zone Coordinates'!$D$2:$G$2058,2)</f>
        <v>35.117853199999999</v>
      </c>
      <c r="AR646">
        <f t="shared" si="64"/>
        <v>0.61292216457202664</v>
      </c>
      <c r="AS646">
        <f>VLOOKUP($AB646,'Zone Coordinates'!$D$2:$G$2058,3)</f>
        <v>136.95008809999999</v>
      </c>
      <c r="AT646">
        <f t="shared" si="65"/>
        <v>2.3902299482413052</v>
      </c>
    </row>
    <row r="647" spans="1:46" x14ac:dyDescent="0.25">
      <c r="A647">
        <v>1</v>
      </c>
      <c r="B647">
        <v>23112</v>
      </c>
      <c r="C647">
        <v>1</v>
      </c>
      <c r="D647">
        <v>25</v>
      </c>
      <c r="E647" t="str">
        <f t="shared" si="60"/>
        <v>23112125</v>
      </c>
      <c r="F647">
        <v>23112</v>
      </c>
      <c r="G647">
        <v>1</v>
      </c>
      <c r="H647">
        <v>2</v>
      </c>
      <c r="I647">
        <v>1</v>
      </c>
      <c r="J647">
        <v>2</v>
      </c>
      <c r="K647">
        <v>18</v>
      </c>
      <c r="L647">
        <v>18</v>
      </c>
      <c r="M647">
        <v>1000</v>
      </c>
      <c r="N647">
        <v>147</v>
      </c>
      <c r="O647">
        <v>6</v>
      </c>
      <c r="P647">
        <v>6000</v>
      </c>
      <c r="Q647">
        <v>4</v>
      </c>
      <c r="R647">
        <v>1</v>
      </c>
      <c r="S647">
        <v>20</v>
      </c>
      <c r="T647">
        <v>9</v>
      </c>
      <c r="U647">
        <v>23445</v>
      </c>
      <c r="V647">
        <v>3</v>
      </c>
      <c r="W647">
        <v>5</v>
      </c>
      <c r="X647">
        <v>12</v>
      </c>
      <c r="Y647">
        <v>3</v>
      </c>
      <c r="Z647">
        <v>1</v>
      </c>
      <c r="AA647">
        <v>3</v>
      </c>
      <c r="AB647">
        <v>23112</v>
      </c>
      <c r="AC647">
        <v>3</v>
      </c>
      <c r="AJ647" t="str">
        <f t="shared" si="61"/>
        <v>231121257</v>
      </c>
      <c r="AK647">
        <v>0.9298518441544994</v>
      </c>
      <c r="AL647">
        <f>IF(AK647&lt;'Company Market Shares'!$E$4,1,IF(AND(AK647&gt;'Company Market Shares'!$E$4,AK647&lt;'Company Market Shares'!$E$5),2,IF(AND(AK647&gt;'Company Market Shares'!$E$5,AK647&lt;'Company Market Shares'!$E$6),3,IF(AND(AK647&gt;'Company Market Shares'!$E$6,AK647&lt;'Company Market Shares'!$E$7),4,5))))</f>
        <v>4</v>
      </c>
      <c r="AM647">
        <f>VLOOKUP($U647,'Zone Coordinates'!$D$2:$G$2058,2)</f>
        <v>34.766449299999998</v>
      </c>
      <c r="AN647">
        <f t="shared" si="62"/>
        <v>0.60678900951267778</v>
      </c>
      <c r="AO647">
        <f>VLOOKUP($U647,'Zone Coordinates'!$D$2:$G$2058,3)</f>
        <v>137.01347010000001</v>
      </c>
      <c r="AP647">
        <f t="shared" si="63"/>
        <v>2.3913361728278044</v>
      </c>
      <c r="AQ647">
        <f>VLOOKUP($AB647,'Zone Coordinates'!$D$2:$G$2058,2)</f>
        <v>35.117853199999999</v>
      </c>
      <c r="AR647">
        <f t="shared" si="64"/>
        <v>0.61292216457202664</v>
      </c>
      <c r="AS647">
        <f>VLOOKUP($AB647,'Zone Coordinates'!$D$2:$G$2058,3)</f>
        <v>136.95008809999999</v>
      </c>
      <c r="AT647">
        <f t="shared" si="65"/>
        <v>2.3902299482413052</v>
      </c>
    </row>
    <row r="648" spans="1:46" x14ac:dyDescent="0.25">
      <c r="A648">
        <v>1</v>
      </c>
      <c r="B648">
        <v>23206</v>
      </c>
      <c r="C648">
        <v>1</v>
      </c>
      <c r="D648">
        <v>70</v>
      </c>
      <c r="E648" t="str">
        <f t="shared" si="60"/>
        <v>23206170</v>
      </c>
      <c r="F648">
        <v>23206</v>
      </c>
      <c r="G648">
        <v>1</v>
      </c>
      <c r="H648">
        <v>3</v>
      </c>
      <c r="I648">
        <v>1</v>
      </c>
      <c r="J648">
        <v>1</v>
      </c>
      <c r="K648">
        <v>8</v>
      </c>
      <c r="L648">
        <v>1</v>
      </c>
      <c r="M648">
        <v>1000</v>
      </c>
      <c r="N648">
        <v>161</v>
      </c>
      <c r="O648">
        <v>7</v>
      </c>
      <c r="P648">
        <v>7000</v>
      </c>
      <c r="Q648">
        <v>3</v>
      </c>
      <c r="R648">
        <v>1</v>
      </c>
      <c r="S648">
        <v>14</v>
      </c>
      <c r="T648">
        <v>4</v>
      </c>
      <c r="U648">
        <v>23206</v>
      </c>
      <c r="V648">
        <v>2</v>
      </c>
      <c r="AB648">
        <v>23204</v>
      </c>
      <c r="AC648">
        <v>2</v>
      </c>
      <c r="AE648">
        <v>21</v>
      </c>
      <c r="AF648">
        <v>7</v>
      </c>
      <c r="AG648">
        <v>1</v>
      </c>
      <c r="AH648">
        <v>13</v>
      </c>
      <c r="AI648">
        <v>3</v>
      </c>
      <c r="AJ648" t="str">
        <f t="shared" si="61"/>
        <v>232061707</v>
      </c>
      <c r="AK648">
        <v>6.8069128445603644E-3</v>
      </c>
      <c r="AL648">
        <f>IF(AK648&lt;'Company Market Shares'!$E$4,1,IF(AND(AK648&gt;'Company Market Shares'!$E$4,AK648&lt;'Company Market Shares'!$E$5),2,IF(AND(AK648&gt;'Company Market Shares'!$E$5,AK648&lt;'Company Market Shares'!$E$6),3,IF(AND(AK648&gt;'Company Market Shares'!$E$6,AK648&lt;'Company Market Shares'!$E$7),4,5))))</f>
        <v>1</v>
      </c>
      <c r="AM648">
        <f>VLOOKUP($U648,'Zone Coordinates'!$D$2:$G$2058,2)</f>
        <v>35.339554399999997</v>
      </c>
      <c r="AN648">
        <f t="shared" si="62"/>
        <v>0.61679158046764915</v>
      </c>
      <c r="AO648">
        <f>VLOOKUP($U648,'Zone Coordinates'!$D$2:$G$2058,3)</f>
        <v>137.09756680000001</v>
      </c>
      <c r="AP648">
        <f t="shared" si="63"/>
        <v>2.3928039371328662</v>
      </c>
      <c r="AQ648">
        <f>VLOOKUP($AB648,'Zone Coordinates'!$D$2:$G$2058,2)</f>
        <v>35.301718600000001</v>
      </c>
      <c r="AR648">
        <f t="shared" si="64"/>
        <v>0.61613122118252306</v>
      </c>
      <c r="AS648">
        <f>VLOOKUP($AB648,'Zone Coordinates'!$D$2:$G$2058,3)</f>
        <v>137.18945819999999</v>
      </c>
      <c r="AT648">
        <f t="shared" si="65"/>
        <v>2.3944077446171335</v>
      </c>
    </row>
    <row r="649" spans="1:46" x14ac:dyDescent="0.25">
      <c r="A649">
        <v>1</v>
      </c>
      <c r="B649">
        <v>23206</v>
      </c>
      <c r="C649">
        <v>1</v>
      </c>
      <c r="D649">
        <v>70</v>
      </c>
      <c r="E649" t="str">
        <f t="shared" si="60"/>
        <v>23206170</v>
      </c>
      <c r="F649">
        <v>23206</v>
      </c>
      <c r="G649">
        <v>1</v>
      </c>
      <c r="H649">
        <v>3</v>
      </c>
      <c r="I649">
        <v>1</v>
      </c>
      <c r="J649">
        <v>1</v>
      </c>
      <c r="K649">
        <v>8</v>
      </c>
      <c r="L649">
        <v>3</v>
      </c>
      <c r="M649">
        <v>1000</v>
      </c>
      <c r="N649">
        <v>161</v>
      </c>
      <c r="O649">
        <v>7</v>
      </c>
      <c r="P649">
        <v>7000</v>
      </c>
      <c r="Q649">
        <v>3</v>
      </c>
      <c r="R649">
        <v>1</v>
      </c>
      <c r="S649">
        <v>14</v>
      </c>
      <c r="T649">
        <v>4</v>
      </c>
      <c r="U649">
        <v>23206</v>
      </c>
      <c r="V649">
        <v>3</v>
      </c>
      <c r="AB649">
        <v>23101</v>
      </c>
      <c r="AC649">
        <v>3</v>
      </c>
      <c r="AE649">
        <v>21</v>
      </c>
      <c r="AF649">
        <v>7</v>
      </c>
      <c r="AG649">
        <v>1</v>
      </c>
      <c r="AH649">
        <v>14</v>
      </c>
      <c r="AI649">
        <v>3</v>
      </c>
      <c r="AJ649" t="str">
        <f t="shared" si="61"/>
        <v>232061707</v>
      </c>
      <c r="AK649">
        <v>0.41568002541226379</v>
      </c>
      <c r="AL649">
        <f>IF(AK649&lt;'Company Market Shares'!$E$4,1,IF(AND(AK649&gt;'Company Market Shares'!$E$4,AK649&lt;'Company Market Shares'!$E$5),2,IF(AND(AK649&gt;'Company Market Shares'!$E$5,AK649&lt;'Company Market Shares'!$E$6),3,IF(AND(AK649&gt;'Company Market Shares'!$E$6,AK649&lt;'Company Market Shares'!$E$7),4,5))))</f>
        <v>1</v>
      </c>
      <c r="AM649">
        <f>VLOOKUP($U649,'Zone Coordinates'!$D$2:$G$2058,2)</f>
        <v>35.339554399999997</v>
      </c>
      <c r="AN649">
        <f t="shared" si="62"/>
        <v>0.61679158046764915</v>
      </c>
      <c r="AO649">
        <f>VLOOKUP($U649,'Zone Coordinates'!$D$2:$G$2058,3)</f>
        <v>137.09756680000001</v>
      </c>
      <c r="AP649">
        <f t="shared" si="63"/>
        <v>2.3928039371328662</v>
      </c>
      <c r="AQ649">
        <f>VLOOKUP($AB649,'Zone Coordinates'!$D$2:$G$2058,2)</f>
        <v>35.193533100000003</v>
      </c>
      <c r="AR649">
        <f t="shared" si="64"/>
        <v>0.61424302800460684</v>
      </c>
      <c r="AS649">
        <f>VLOOKUP($AB649,'Zone Coordinates'!$D$2:$G$2058,3)</f>
        <v>136.99241520000001</v>
      </c>
      <c r="AT649">
        <f t="shared" si="65"/>
        <v>2.3909686954991263</v>
      </c>
    </row>
    <row r="650" spans="1:46" x14ac:dyDescent="0.25">
      <c r="A650">
        <v>1</v>
      </c>
      <c r="B650">
        <v>23206</v>
      </c>
      <c r="C650">
        <v>1</v>
      </c>
      <c r="D650">
        <v>70</v>
      </c>
      <c r="E650" t="str">
        <f t="shared" si="60"/>
        <v>23206170</v>
      </c>
      <c r="F650">
        <v>23206</v>
      </c>
      <c r="G650">
        <v>1</v>
      </c>
      <c r="H650">
        <v>3</v>
      </c>
      <c r="I650">
        <v>1</v>
      </c>
      <c r="J650">
        <v>1</v>
      </c>
      <c r="K650">
        <v>8</v>
      </c>
      <c r="L650">
        <v>5</v>
      </c>
      <c r="M650">
        <v>1000</v>
      </c>
      <c r="N650">
        <v>161</v>
      </c>
      <c r="O650">
        <v>7</v>
      </c>
      <c r="P650">
        <v>7000</v>
      </c>
      <c r="Q650">
        <v>3</v>
      </c>
      <c r="R650">
        <v>1</v>
      </c>
      <c r="S650">
        <v>14</v>
      </c>
      <c r="T650">
        <v>4</v>
      </c>
      <c r="U650">
        <v>23206</v>
      </c>
      <c r="V650">
        <v>2</v>
      </c>
      <c r="AB650">
        <v>23103</v>
      </c>
      <c r="AC650">
        <v>2</v>
      </c>
      <c r="AE650">
        <v>21</v>
      </c>
      <c r="AF650">
        <v>7</v>
      </c>
      <c r="AG650">
        <v>1</v>
      </c>
      <c r="AH650">
        <v>13</v>
      </c>
      <c r="AI650">
        <v>3</v>
      </c>
      <c r="AJ650" t="str">
        <f t="shared" si="61"/>
        <v>232061707</v>
      </c>
      <c r="AK650">
        <v>0.75168197843863505</v>
      </c>
      <c r="AL650">
        <f>IF(AK650&lt;'Company Market Shares'!$E$4,1,IF(AND(AK650&gt;'Company Market Shares'!$E$4,AK650&lt;'Company Market Shares'!$E$5),2,IF(AND(AK650&gt;'Company Market Shares'!$E$5,AK650&lt;'Company Market Shares'!$E$6),3,IF(AND(AK650&gt;'Company Market Shares'!$E$6,AK650&lt;'Company Market Shares'!$E$7),4,5))))</f>
        <v>2</v>
      </c>
      <c r="AM650">
        <f>VLOOKUP($U650,'Zone Coordinates'!$D$2:$G$2058,2)</f>
        <v>35.339554399999997</v>
      </c>
      <c r="AN650">
        <f t="shared" si="62"/>
        <v>0.61679158046764915</v>
      </c>
      <c r="AO650">
        <f>VLOOKUP($U650,'Zone Coordinates'!$D$2:$G$2058,3)</f>
        <v>137.09756680000001</v>
      </c>
      <c r="AP650">
        <f t="shared" si="63"/>
        <v>2.3928039371328662</v>
      </c>
      <c r="AQ650">
        <f>VLOOKUP($AB650,'Zone Coordinates'!$D$2:$G$2058,2)</f>
        <v>35.243626900000002</v>
      </c>
      <c r="AR650">
        <f t="shared" si="64"/>
        <v>0.61511732974944233</v>
      </c>
      <c r="AS650">
        <f>VLOOKUP($AB650,'Zone Coordinates'!$D$2:$G$2058,3)</f>
        <v>136.94394070000001</v>
      </c>
      <c r="AT650">
        <f t="shared" si="65"/>
        <v>2.3901226558708681</v>
      </c>
    </row>
    <row r="651" spans="1:46" x14ac:dyDescent="0.25">
      <c r="A651">
        <v>1</v>
      </c>
      <c r="B651">
        <v>23206</v>
      </c>
      <c r="C651">
        <v>1</v>
      </c>
      <c r="D651">
        <v>70</v>
      </c>
      <c r="E651" t="str">
        <f t="shared" si="60"/>
        <v>23206170</v>
      </c>
      <c r="F651">
        <v>23206</v>
      </c>
      <c r="G651">
        <v>1</v>
      </c>
      <c r="H651">
        <v>3</v>
      </c>
      <c r="I651">
        <v>1</v>
      </c>
      <c r="J651">
        <v>1</v>
      </c>
      <c r="K651">
        <v>8</v>
      </c>
      <c r="L651">
        <v>6</v>
      </c>
      <c r="M651">
        <v>1000</v>
      </c>
      <c r="N651">
        <v>161</v>
      </c>
      <c r="O651">
        <v>7</v>
      </c>
      <c r="P651">
        <v>7000</v>
      </c>
      <c r="Q651">
        <v>3</v>
      </c>
      <c r="R651">
        <v>1</v>
      </c>
      <c r="S651">
        <v>14</v>
      </c>
      <c r="T651">
        <v>4</v>
      </c>
      <c r="U651">
        <v>23206</v>
      </c>
      <c r="V651">
        <v>2</v>
      </c>
      <c r="AB651">
        <v>23103</v>
      </c>
      <c r="AC651">
        <v>2</v>
      </c>
      <c r="AE651">
        <v>21</v>
      </c>
      <c r="AF651">
        <v>7</v>
      </c>
      <c r="AG651">
        <v>1</v>
      </c>
      <c r="AH651">
        <v>14</v>
      </c>
      <c r="AI651">
        <v>3</v>
      </c>
      <c r="AJ651" t="str">
        <f t="shared" si="61"/>
        <v>232061707</v>
      </c>
      <c r="AK651">
        <v>1.7818022264383337E-2</v>
      </c>
      <c r="AL651">
        <f>IF(AK651&lt;'Company Market Shares'!$E$4,1,IF(AND(AK651&gt;'Company Market Shares'!$E$4,AK651&lt;'Company Market Shares'!$E$5),2,IF(AND(AK651&gt;'Company Market Shares'!$E$5,AK651&lt;'Company Market Shares'!$E$6),3,IF(AND(AK651&gt;'Company Market Shares'!$E$6,AK651&lt;'Company Market Shares'!$E$7),4,5))))</f>
        <v>1</v>
      </c>
      <c r="AM651">
        <f>VLOOKUP($U651,'Zone Coordinates'!$D$2:$G$2058,2)</f>
        <v>35.339554399999997</v>
      </c>
      <c r="AN651">
        <f t="shared" si="62"/>
        <v>0.61679158046764915</v>
      </c>
      <c r="AO651">
        <f>VLOOKUP($U651,'Zone Coordinates'!$D$2:$G$2058,3)</f>
        <v>137.09756680000001</v>
      </c>
      <c r="AP651">
        <f t="shared" si="63"/>
        <v>2.3928039371328662</v>
      </c>
      <c r="AQ651">
        <f>VLOOKUP($AB651,'Zone Coordinates'!$D$2:$G$2058,2)</f>
        <v>35.243626900000002</v>
      </c>
      <c r="AR651">
        <f t="shared" si="64"/>
        <v>0.61511732974944233</v>
      </c>
      <c r="AS651">
        <f>VLOOKUP($AB651,'Zone Coordinates'!$D$2:$G$2058,3)</f>
        <v>136.94394070000001</v>
      </c>
      <c r="AT651">
        <f t="shared" si="65"/>
        <v>2.3901226558708681</v>
      </c>
    </row>
    <row r="652" spans="1:46" x14ac:dyDescent="0.25">
      <c r="A652">
        <v>1</v>
      </c>
      <c r="B652">
        <v>23210</v>
      </c>
      <c r="C652">
        <v>1</v>
      </c>
      <c r="D652">
        <v>27</v>
      </c>
      <c r="E652" t="str">
        <f t="shared" si="60"/>
        <v>23210127</v>
      </c>
      <c r="F652">
        <v>23210</v>
      </c>
      <c r="G652">
        <v>1</v>
      </c>
      <c r="H652">
        <v>2</v>
      </c>
      <c r="I652">
        <v>1</v>
      </c>
      <c r="J652">
        <v>1</v>
      </c>
      <c r="K652">
        <v>6</v>
      </c>
      <c r="L652">
        <v>5</v>
      </c>
      <c r="M652">
        <v>1000</v>
      </c>
      <c r="N652">
        <v>161</v>
      </c>
      <c r="O652">
        <v>7</v>
      </c>
      <c r="P652">
        <v>7000</v>
      </c>
      <c r="Q652">
        <v>4</v>
      </c>
      <c r="R652">
        <v>1</v>
      </c>
      <c r="S652">
        <v>20</v>
      </c>
      <c r="T652">
        <v>9</v>
      </c>
      <c r="U652">
        <v>23210</v>
      </c>
      <c r="V652">
        <v>3</v>
      </c>
      <c r="AB652">
        <v>23111</v>
      </c>
      <c r="AC652">
        <v>3</v>
      </c>
      <c r="AD652">
        <v>3</v>
      </c>
      <c r="AE652">
        <v>14</v>
      </c>
      <c r="AF652">
        <v>2</v>
      </c>
      <c r="AG652">
        <v>1</v>
      </c>
      <c r="AI652">
        <v>2</v>
      </c>
      <c r="AJ652" t="str">
        <f t="shared" si="61"/>
        <v>232101277</v>
      </c>
      <c r="AK652">
        <v>0.13466771368973307</v>
      </c>
      <c r="AL652">
        <f>IF(AK652&lt;'Company Market Shares'!$E$4,1,IF(AND(AK652&gt;'Company Market Shares'!$E$4,AK652&lt;'Company Market Shares'!$E$5),2,IF(AND(AK652&gt;'Company Market Shares'!$E$5,AK652&lt;'Company Market Shares'!$E$6),3,IF(AND(AK652&gt;'Company Market Shares'!$E$6,AK652&lt;'Company Market Shares'!$E$7),4,5))))</f>
        <v>1</v>
      </c>
      <c r="AM652">
        <f>VLOOKUP($U652,'Zone Coordinates'!$D$2:$G$2058,2)</f>
        <v>35.06908</v>
      </c>
      <c r="AN652">
        <f t="shared" si="62"/>
        <v>0.61207091164529304</v>
      </c>
      <c r="AO652">
        <f>VLOOKUP($U652,'Zone Coordinates'!$D$2:$G$2058,3)</f>
        <v>137.06907720000001</v>
      </c>
      <c r="AP652">
        <f t="shared" si="63"/>
        <v>2.3923066998102902</v>
      </c>
      <c r="AQ652">
        <f>VLOOKUP($AB652,'Zone Coordinates'!$D$2:$G$2058,2)</f>
        <v>35.12724</v>
      </c>
      <c r="AR652">
        <f t="shared" si="64"/>
        <v>0.6130859951382529</v>
      </c>
      <c r="AS652">
        <f>VLOOKUP($AB652,'Zone Coordinates'!$D$2:$G$2058,3)</f>
        <v>136.9121284</v>
      </c>
      <c r="AT652">
        <f t="shared" si="65"/>
        <v>2.3895674264932358</v>
      </c>
    </row>
    <row r="653" spans="1:46" x14ac:dyDescent="0.25">
      <c r="A653">
        <v>1</v>
      </c>
      <c r="B653">
        <v>23228</v>
      </c>
      <c r="C653">
        <v>2</v>
      </c>
      <c r="D653">
        <v>3002</v>
      </c>
      <c r="E653" t="str">
        <f t="shared" si="60"/>
        <v>2322823002</v>
      </c>
      <c r="F653">
        <v>23228</v>
      </c>
      <c r="G653">
        <v>2</v>
      </c>
      <c r="H653">
        <v>3</v>
      </c>
      <c r="I653">
        <v>1</v>
      </c>
      <c r="J653">
        <v>2</v>
      </c>
      <c r="K653">
        <v>1</v>
      </c>
      <c r="L653">
        <v>1</v>
      </c>
      <c r="M653">
        <v>1000</v>
      </c>
      <c r="N653">
        <v>204</v>
      </c>
      <c r="O653">
        <v>11</v>
      </c>
      <c r="P653">
        <v>15000</v>
      </c>
      <c r="Q653">
        <v>4</v>
      </c>
      <c r="R653">
        <v>1</v>
      </c>
      <c r="S653">
        <v>7</v>
      </c>
      <c r="T653">
        <v>7</v>
      </c>
      <c r="U653">
        <v>23106</v>
      </c>
      <c r="V653">
        <v>3</v>
      </c>
      <c r="W653">
        <v>1</v>
      </c>
      <c r="X653">
        <v>11</v>
      </c>
      <c r="Y653">
        <v>3</v>
      </c>
      <c r="Z653">
        <v>1</v>
      </c>
      <c r="AA653">
        <v>3</v>
      </c>
      <c r="AB653">
        <v>23228</v>
      </c>
      <c r="AC653">
        <v>3</v>
      </c>
      <c r="AJ653" t="str">
        <f t="shared" si="61"/>
        <v>23228230027</v>
      </c>
      <c r="AK653">
        <v>0.83183926215884318</v>
      </c>
      <c r="AL653">
        <f>IF(AK653&lt;'Company Market Shares'!$E$4,1,IF(AND(AK653&gt;'Company Market Shares'!$E$4,AK653&lt;'Company Market Shares'!$E$5),2,IF(AND(AK653&gt;'Company Market Shares'!$E$5,AK653&lt;'Company Market Shares'!$E$6),3,IF(AND(AK653&gt;'Company Market Shares'!$E$6,AK653&lt;'Company Market Shares'!$E$7),4,5))))</f>
        <v>3</v>
      </c>
      <c r="AM653">
        <f>VLOOKUP($U653,'Zone Coordinates'!$D$2:$G$2058,2)</f>
        <v>35.187503599999999</v>
      </c>
      <c r="AN653">
        <f t="shared" si="62"/>
        <v>0.61413779337735774</v>
      </c>
      <c r="AO653">
        <f>VLOOKUP($U653,'Zone Coordinates'!$D$2:$G$2058,3)</f>
        <v>136.92979410000001</v>
      </c>
      <c r="AP653">
        <f t="shared" si="63"/>
        <v>2.3898757511229056</v>
      </c>
      <c r="AQ653">
        <f>VLOOKUP($AB653,'Zone Coordinates'!$D$2:$G$2058,2)</f>
        <v>35.3022122</v>
      </c>
      <c r="AR653">
        <f t="shared" si="64"/>
        <v>0.61613983612771095</v>
      </c>
      <c r="AS653">
        <f>VLOOKUP($AB653,'Zone Coordinates'!$D$2:$G$2058,3)</f>
        <v>136.88557739999999</v>
      </c>
      <c r="AT653">
        <f t="shared" si="65"/>
        <v>2.3891040241235388</v>
      </c>
    </row>
    <row r="654" spans="1:46" x14ac:dyDescent="0.25">
      <c r="A654">
        <v>1</v>
      </c>
      <c r="B654">
        <v>23234</v>
      </c>
      <c r="C654">
        <v>1</v>
      </c>
      <c r="D654">
        <v>47</v>
      </c>
      <c r="E654" t="str">
        <f t="shared" si="60"/>
        <v>23234147</v>
      </c>
      <c r="F654">
        <v>23234</v>
      </c>
      <c r="G654">
        <v>1</v>
      </c>
      <c r="H654">
        <v>2</v>
      </c>
      <c r="I654">
        <v>1</v>
      </c>
      <c r="J654">
        <v>3</v>
      </c>
      <c r="K654">
        <v>15</v>
      </c>
      <c r="L654">
        <v>3</v>
      </c>
      <c r="M654">
        <v>1000</v>
      </c>
      <c r="Q654">
        <v>3</v>
      </c>
      <c r="R654">
        <v>1</v>
      </c>
      <c r="S654">
        <v>12</v>
      </c>
      <c r="T654">
        <v>4</v>
      </c>
      <c r="U654">
        <v>23233</v>
      </c>
      <c r="V654">
        <v>3</v>
      </c>
      <c r="W654">
        <v>1</v>
      </c>
      <c r="X654">
        <v>7</v>
      </c>
      <c r="Y654">
        <v>1</v>
      </c>
      <c r="Z654">
        <v>1</v>
      </c>
      <c r="AA654">
        <v>4</v>
      </c>
      <c r="AB654">
        <v>23208</v>
      </c>
      <c r="AC654">
        <v>3</v>
      </c>
      <c r="AD654">
        <v>1</v>
      </c>
      <c r="AE654">
        <v>3</v>
      </c>
      <c r="AF654">
        <v>22</v>
      </c>
      <c r="AG654">
        <v>4</v>
      </c>
      <c r="AI654">
        <v>4</v>
      </c>
      <c r="AJ654" t="str">
        <f t="shared" si="61"/>
        <v>232341477</v>
      </c>
      <c r="AK654">
        <v>0.92139850903365372</v>
      </c>
      <c r="AL654">
        <f>IF(AK654&lt;'Company Market Shares'!$E$4,1,IF(AND(AK654&gt;'Company Market Shares'!$E$4,AK654&lt;'Company Market Shares'!$E$5),2,IF(AND(AK654&gt;'Company Market Shares'!$E$5,AK654&lt;'Company Market Shares'!$E$6),3,IF(AND(AK654&gt;'Company Market Shares'!$E$6,AK654&lt;'Company Market Shares'!$E$7),4,5))))</f>
        <v>3</v>
      </c>
      <c r="AM654">
        <f>VLOOKUP($U654,'Zone Coordinates'!$D$2:$G$2058,2)</f>
        <v>35.251733999999999</v>
      </c>
      <c r="AN654">
        <f t="shared" si="62"/>
        <v>0.61525882533723064</v>
      </c>
      <c r="AO654">
        <f>VLOOKUP($U654,'Zone Coordinates'!$D$2:$G$2058,3)</f>
        <v>136.8792765</v>
      </c>
      <c r="AP654">
        <f t="shared" si="63"/>
        <v>2.3889940526727003</v>
      </c>
      <c r="AQ654">
        <f>VLOOKUP($AB654,'Zone Coordinates'!$D$2:$G$2058,2)</f>
        <v>35.199998000000001</v>
      </c>
      <c r="AR654">
        <f t="shared" si="64"/>
        <v>0.61435586179541901</v>
      </c>
      <c r="AS654">
        <f>VLOOKUP($AB654,'Zone Coordinates'!$D$2:$G$2058,3)</f>
        <v>136.78688629999999</v>
      </c>
      <c r="AT654">
        <f t="shared" si="65"/>
        <v>2.3873815394861237</v>
      </c>
    </row>
    <row r="655" spans="1:46" x14ac:dyDescent="0.25">
      <c r="A655">
        <v>1</v>
      </c>
      <c r="B655">
        <v>23234</v>
      </c>
      <c r="C655">
        <v>1</v>
      </c>
      <c r="D655">
        <v>47</v>
      </c>
      <c r="E655" t="str">
        <f t="shared" si="60"/>
        <v>23234147</v>
      </c>
      <c r="F655">
        <v>23234</v>
      </c>
      <c r="G655">
        <v>1</v>
      </c>
      <c r="H655">
        <v>2</v>
      </c>
      <c r="I655">
        <v>1</v>
      </c>
      <c r="J655">
        <v>3</v>
      </c>
      <c r="K655">
        <v>15</v>
      </c>
      <c r="L655">
        <v>9</v>
      </c>
      <c r="M655">
        <v>1000</v>
      </c>
      <c r="Q655">
        <v>3</v>
      </c>
      <c r="R655">
        <v>1</v>
      </c>
      <c r="S655">
        <v>12</v>
      </c>
      <c r="T655">
        <v>4</v>
      </c>
      <c r="U655">
        <v>23233</v>
      </c>
      <c r="V655">
        <v>5</v>
      </c>
      <c r="W655">
        <v>1</v>
      </c>
      <c r="X655">
        <v>7</v>
      </c>
      <c r="Y655">
        <v>2</v>
      </c>
      <c r="Z655">
        <v>1</v>
      </c>
      <c r="AA655">
        <v>4</v>
      </c>
      <c r="AB655">
        <v>14218</v>
      </c>
      <c r="AC655">
        <v>5</v>
      </c>
      <c r="AD655">
        <v>1</v>
      </c>
      <c r="AE655">
        <v>3</v>
      </c>
      <c r="AF655">
        <v>22</v>
      </c>
      <c r="AG655">
        <v>4</v>
      </c>
      <c r="AI655">
        <v>4</v>
      </c>
      <c r="AJ655" t="str">
        <f t="shared" si="61"/>
        <v>232341477</v>
      </c>
      <c r="AK655">
        <v>0.18209032960830673</v>
      </c>
      <c r="AL655">
        <f>IF(AK655&lt;'Company Market Shares'!$E$4,1,IF(AND(AK655&gt;'Company Market Shares'!$E$4,AK655&lt;'Company Market Shares'!$E$5),2,IF(AND(AK655&gt;'Company Market Shares'!$E$5,AK655&lt;'Company Market Shares'!$E$6),3,IF(AND(AK655&gt;'Company Market Shares'!$E$6,AK655&lt;'Company Market Shares'!$E$7),4,5))))</f>
        <v>1</v>
      </c>
      <c r="AM655">
        <f>VLOOKUP($U655,'Zone Coordinates'!$D$2:$G$2058,2)</f>
        <v>35.251733999999999</v>
      </c>
      <c r="AN655">
        <f t="shared" si="62"/>
        <v>0.61525882533723064</v>
      </c>
      <c r="AO655">
        <f>VLOOKUP($U655,'Zone Coordinates'!$D$2:$G$2058,3)</f>
        <v>136.8792765</v>
      </c>
      <c r="AP655">
        <f t="shared" si="63"/>
        <v>2.3889940526727003</v>
      </c>
      <c r="AQ655">
        <f>VLOOKUP($AB655,'Zone Coordinates'!$D$2:$G$2058,2)</f>
        <v>35.468019900000002</v>
      </c>
      <c r="AR655">
        <f t="shared" si="64"/>
        <v>0.61903372641787002</v>
      </c>
      <c r="AS655">
        <f>VLOOKUP($AB655,'Zone Coordinates'!$D$2:$G$2058,3)</f>
        <v>139.45782310000001</v>
      </c>
      <c r="AT655">
        <f t="shared" si="65"/>
        <v>2.4339981807588056</v>
      </c>
    </row>
    <row r="656" spans="1:46" x14ac:dyDescent="0.25">
      <c r="A656">
        <v>1</v>
      </c>
      <c r="B656">
        <v>23234</v>
      </c>
      <c r="C656">
        <v>1</v>
      </c>
      <c r="D656">
        <v>47</v>
      </c>
      <c r="E656" t="str">
        <f t="shared" si="60"/>
        <v>23234147</v>
      </c>
      <c r="F656">
        <v>23234</v>
      </c>
      <c r="G656">
        <v>1</v>
      </c>
      <c r="H656">
        <v>2</v>
      </c>
      <c r="I656">
        <v>1</v>
      </c>
      <c r="J656">
        <v>3</v>
      </c>
      <c r="K656">
        <v>15</v>
      </c>
      <c r="L656">
        <v>10</v>
      </c>
      <c r="M656">
        <v>1000</v>
      </c>
      <c r="Q656">
        <v>3</v>
      </c>
      <c r="R656">
        <v>1</v>
      </c>
      <c r="S656">
        <v>12</v>
      </c>
      <c r="T656">
        <v>4</v>
      </c>
      <c r="U656">
        <v>23233</v>
      </c>
      <c r="V656">
        <v>6</v>
      </c>
      <c r="W656">
        <v>1</v>
      </c>
      <c r="X656">
        <v>7</v>
      </c>
      <c r="Y656">
        <v>2</v>
      </c>
      <c r="Z656">
        <v>1</v>
      </c>
      <c r="AA656">
        <v>4</v>
      </c>
      <c r="AB656">
        <v>28207</v>
      </c>
      <c r="AC656">
        <v>6</v>
      </c>
      <c r="AD656">
        <v>1</v>
      </c>
      <c r="AE656">
        <v>3</v>
      </c>
      <c r="AF656">
        <v>22</v>
      </c>
      <c r="AG656">
        <v>4</v>
      </c>
      <c r="AI656">
        <v>4</v>
      </c>
      <c r="AJ656" t="str">
        <f t="shared" si="61"/>
        <v>232341477</v>
      </c>
      <c r="AK656">
        <v>0.4527663284297172</v>
      </c>
      <c r="AL656">
        <f>IF(AK656&lt;'Company Market Shares'!$E$4,1,IF(AND(AK656&gt;'Company Market Shares'!$E$4,AK656&lt;'Company Market Shares'!$E$5),2,IF(AND(AK656&gt;'Company Market Shares'!$E$5,AK656&lt;'Company Market Shares'!$E$6),3,IF(AND(AK656&gt;'Company Market Shares'!$E$6,AK656&lt;'Company Market Shares'!$E$7),4,5))))</f>
        <v>1</v>
      </c>
      <c r="AM656">
        <f>VLOOKUP($U656,'Zone Coordinates'!$D$2:$G$2058,2)</f>
        <v>35.251733999999999</v>
      </c>
      <c r="AN656">
        <f t="shared" si="62"/>
        <v>0.61525882533723064</v>
      </c>
      <c r="AO656">
        <f>VLOOKUP($U656,'Zone Coordinates'!$D$2:$G$2058,3)</f>
        <v>136.8792765</v>
      </c>
      <c r="AP656">
        <f t="shared" si="63"/>
        <v>2.3889940526727003</v>
      </c>
      <c r="AQ656">
        <f>VLOOKUP($AB656,'Zone Coordinates'!$D$2:$G$2058,2)</f>
        <v>34.815517200000002</v>
      </c>
      <c r="AR656">
        <f t="shared" si="64"/>
        <v>0.60764540592471716</v>
      </c>
      <c r="AS656">
        <f>VLOOKUP($AB656,'Zone Coordinates'!$D$2:$G$2058,3)</f>
        <v>135.44655700000001</v>
      </c>
      <c r="AT656">
        <f t="shared" si="65"/>
        <v>2.3639883801401735</v>
      </c>
    </row>
    <row r="657" spans="1:46" x14ac:dyDescent="0.25">
      <c r="A657">
        <v>1</v>
      </c>
      <c r="B657">
        <v>23234</v>
      </c>
      <c r="C657">
        <v>1</v>
      </c>
      <c r="D657">
        <v>47</v>
      </c>
      <c r="E657" t="str">
        <f t="shared" si="60"/>
        <v>23234147</v>
      </c>
      <c r="F657">
        <v>23234</v>
      </c>
      <c r="G657">
        <v>1</v>
      </c>
      <c r="H657">
        <v>2</v>
      </c>
      <c r="I657">
        <v>1</v>
      </c>
      <c r="J657">
        <v>3</v>
      </c>
      <c r="K657">
        <v>15</v>
      </c>
      <c r="L657">
        <v>11</v>
      </c>
      <c r="M657">
        <v>1000</v>
      </c>
      <c r="Q657">
        <v>3</v>
      </c>
      <c r="R657">
        <v>1</v>
      </c>
      <c r="S657">
        <v>12</v>
      </c>
      <c r="T657">
        <v>4</v>
      </c>
      <c r="U657">
        <v>23233</v>
      </c>
      <c r="V657">
        <v>5</v>
      </c>
      <c r="W657">
        <v>1</v>
      </c>
      <c r="X657">
        <v>7</v>
      </c>
      <c r="Y657">
        <v>2</v>
      </c>
      <c r="Z657">
        <v>1</v>
      </c>
      <c r="AA657">
        <v>4</v>
      </c>
      <c r="AB657">
        <v>22210</v>
      </c>
      <c r="AC657">
        <v>5</v>
      </c>
      <c r="AD657">
        <v>1</v>
      </c>
      <c r="AE657">
        <v>3</v>
      </c>
      <c r="AF657">
        <v>22</v>
      </c>
      <c r="AG657">
        <v>4</v>
      </c>
      <c r="AI657">
        <v>4</v>
      </c>
      <c r="AJ657" t="str">
        <f t="shared" si="61"/>
        <v>232341477</v>
      </c>
      <c r="AK657">
        <v>0.65508534313198452</v>
      </c>
      <c r="AL657">
        <f>IF(AK657&lt;'Company Market Shares'!$E$4,1,IF(AND(AK657&gt;'Company Market Shares'!$E$4,AK657&lt;'Company Market Shares'!$E$5),2,IF(AND(AK657&gt;'Company Market Shares'!$E$5,AK657&lt;'Company Market Shares'!$E$6),3,IF(AND(AK657&gt;'Company Market Shares'!$E$6,AK657&lt;'Company Market Shares'!$E$7),4,5))))</f>
        <v>2</v>
      </c>
      <c r="AM657">
        <f>VLOOKUP($U657,'Zone Coordinates'!$D$2:$G$2058,2)</f>
        <v>35.251733999999999</v>
      </c>
      <c r="AN657">
        <f t="shared" si="62"/>
        <v>0.61525882533723064</v>
      </c>
      <c r="AO657">
        <f>VLOOKUP($U657,'Zone Coordinates'!$D$2:$G$2058,3)</f>
        <v>136.8792765</v>
      </c>
      <c r="AP657">
        <f t="shared" si="63"/>
        <v>2.3889940526727003</v>
      </c>
      <c r="AQ657">
        <f>VLOOKUP($AB657,'Zone Coordinates'!$D$2:$G$2058,2)</f>
        <v>35.147436499999998</v>
      </c>
      <c r="AR657">
        <f t="shared" si="64"/>
        <v>0.61343849056063193</v>
      </c>
      <c r="AS657">
        <f>VLOOKUP($AB657,'Zone Coordinates'!$D$2:$G$2058,3)</f>
        <v>138.73932060000001</v>
      </c>
      <c r="AT657">
        <f t="shared" si="65"/>
        <v>2.421457946449995</v>
      </c>
    </row>
    <row r="658" spans="1:46" x14ac:dyDescent="0.25">
      <c r="A658">
        <v>1</v>
      </c>
      <c r="B658">
        <v>23234</v>
      </c>
      <c r="C658">
        <v>1</v>
      </c>
      <c r="D658">
        <v>47</v>
      </c>
      <c r="E658" t="str">
        <f t="shared" si="60"/>
        <v>23234147</v>
      </c>
      <c r="F658">
        <v>23234</v>
      </c>
      <c r="G658">
        <v>1</v>
      </c>
      <c r="H658">
        <v>2</v>
      </c>
      <c r="I658">
        <v>1</v>
      </c>
      <c r="J658">
        <v>3</v>
      </c>
      <c r="K658">
        <v>15</v>
      </c>
      <c r="L658">
        <v>12</v>
      </c>
      <c r="M658">
        <v>1000</v>
      </c>
      <c r="Q658">
        <v>3</v>
      </c>
      <c r="R658">
        <v>1</v>
      </c>
      <c r="S658">
        <v>12</v>
      </c>
      <c r="T658">
        <v>4</v>
      </c>
      <c r="U658">
        <v>23233</v>
      </c>
      <c r="V658">
        <v>5</v>
      </c>
      <c r="W658">
        <v>1</v>
      </c>
      <c r="X658">
        <v>7</v>
      </c>
      <c r="Y658">
        <v>2</v>
      </c>
      <c r="Z658">
        <v>1</v>
      </c>
      <c r="AA658">
        <v>4</v>
      </c>
      <c r="AB658">
        <v>13209</v>
      </c>
      <c r="AC658">
        <v>5</v>
      </c>
      <c r="AD658">
        <v>1</v>
      </c>
      <c r="AE658">
        <v>3</v>
      </c>
      <c r="AF658">
        <v>22</v>
      </c>
      <c r="AG658">
        <v>4</v>
      </c>
      <c r="AI658">
        <v>4</v>
      </c>
      <c r="AJ658" t="str">
        <f t="shared" si="61"/>
        <v>232341477</v>
      </c>
      <c r="AK658">
        <v>0.40864130899838935</v>
      </c>
      <c r="AL658">
        <f>IF(AK658&lt;'Company Market Shares'!$E$4,1,IF(AND(AK658&gt;'Company Market Shares'!$E$4,AK658&lt;'Company Market Shares'!$E$5),2,IF(AND(AK658&gt;'Company Market Shares'!$E$5,AK658&lt;'Company Market Shares'!$E$6),3,IF(AND(AK658&gt;'Company Market Shares'!$E$6,AK658&lt;'Company Market Shares'!$E$7),4,5))))</f>
        <v>1</v>
      </c>
      <c r="AM658">
        <f>VLOOKUP($U658,'Zone Coordinates'!$D$2:$G$2058,2)</f>
        <v>35.251733999999999</v>
      </c>
      <c r="AN658">
        <f t="shared" si="62"/>
        <v>0.61525882533723064</v>
      </c>
      <c r="AO658">
        <f>VLOOKUP($U658,'Zone Coordinates'!$D$2:$G$2058,3)</f>
        <v>136.8792765</v>
      </c>
      <c r="AP658">
        <f t="shared" si="63"/>
        <v>2.3889940526727003</v>
      </c>
      <c r="AQ658">
        <f>VLOOKUP($AB658,'Zone Coordinates'!$D$2:$G$2058,2)</f>
        <v>35.623753299999997</v>
      </c>
      <c r="AR658">
        <f t="shared" si="64"/>
        <v>0.62175178700319522</v>
      </c>
      <c r="AS658">
        <f>VLOOKUP($AB658,'Zone Coordinates'!$D$2:$G$2058,3)</f>
        <v>139.5074295</v>
      </c>
      <c r="AT658">
        <f t="shared" si="65"/>
        <v>2.4348639757688666</v>
      </c>
    </row>
    <row r="659" spans="1:46" x14ac:dyDescent="0.25">
      <c r="A659">
        <v>1</v>
      </c>
      <c r="B659">
        <v>23424</v>
      </c>
      <c r="C659">
        <v>4</v>
      </c>
      <c r="D659">
        <v>2001</v>
      </c>
      <c r="E659" t="str">
        <f t="shared" si="60"/>
        <v>2342442001</v>
      </c>
      <c r="F659">
        <v>23424</v>
      </c>
      <c r="G659">
        <v>4</v>
      </c>
      <c r="H659">
        <v>2</v>
      </c>
      <c r="I659">
        <v>1</v>
      </c>
      <c r="J659">
        <v>2</v>
      </c>
      <c r="K659">
        <v>2</v>
      </c>
      <c r="L659">
        <v>2</v>
      </c>
      <c r="M659">
        <v>1000</v>
      </c>
      <c r="N659">
        <v>137</v>
      </c>
      <c r="O659">
        <v>5</v>
      </c>
      <c r="P659">
        <v>55000</v>
      </c>
      <c r="Q659">
        <v>3</v>
      </c>
      <c r="R659">
        <v>1</v>
      </c>
      <c r="S659">
        <v>8</v>
      </c>
      <c r="T659">
        <v>7</v>
      </c>
      <c r="U659">
        <v>24202</v>
      </c>
      <c r="V659">
        <v>4</v>
      </c>
      <c r="W659">
        <v>1</v>
      </c>
      <c r="X659">
        <v>11</v>
      </c>
      <c r="Y659">
        <v>8</v>
      </c>
      <c r="Z659">
        <v>2</v>
      </c>
      <c r="AA659">
        <v>2</v>
      </c>
      <c r="AB659">
        <v>23424</v>
      </c>
      <c r="AC659">
        <v>4</v>
      </c>
      <c r="AJ659" t="str">
        <f t="shared" si="61"/>
        <v>23424420017</v>
      </c>
      <c r="AK659">
        <v>0.72526250665719305</v>
      </c>
      <c r="AL659">
        <f>IF(AK659&lt;'Company Market Shares'!$E$4,1,IF(AND(AK659&gt;'Company Market Shares'!$E$4,AK659&lt;'Company Market Shares'!$E$5),2,IF(AND(AK659&gt;'Company Market Shares'!$E$5,AK659&lt;'Company Market Shares'!$E$6),3,IF(AND(AK659&gt;'Company Market Shares'!$E$6,AK659&lt;'Company Market Shares'!$E$7),4,5))))</f>
        <v>2</v>
      </c>
      <c r="AM659">
        <f>VLOOKUP($U659,'Zone Coordinates'!$D$2:$G$2058,2)</f>
        <v>35.071916299999998</v>
      </c>
      <c r="AN659">
        <f t="shared" si="62"/>
        <v>0.61212041441886733</v>
      </c>
      <c r="AO659">
        <f>VLOOKUP($U659,'Zone Coordinates'!$D$2:$G$2058,3)</f>
        <v>136.67770530000001</v>
      </c>
      <c r="AP659">
        <f t="shared" si="63"/>
        <v>2.3854759715555045</v>
      </c>
      <c r="AQ659">
        <f>VLOOKUP($AB659,'Zone Coordinates'!$D$2:$G$2058,2)</f>
        <v>35.190853099999998</v>
      </c>
      <c r="AR659">
        <f t="shared" si="64"/>
        <v>0.6141962531806533</v>
      </c>
      <c r="AS659">
        <f>VLOOKUP($AB659,'Zone Coordinates'!$D$2:$G$2058,3)</f>
        <v>136.84119799999999</v>
      </c>
      <c r="AT659">
        <f t="shared" si="65"/>
        <v>2.3883294574734792</v>
      </c>
    </row>
    <row r="660" spans="1:46" x14ac:dyDescent="0.25">
      <c r="A660">
        <v>1</v>
      </c>
      <c r="B660">
        <v>24202</v>
      </c>
      <c r="C660">
        <v>1</v>
      </c>
      <c r="D660">
        <v>25</v>
      </c>
      <c r="E660" t="str">
        <f t="shared" si="60"/>
        <v>24202125</v>
      </c>
      <c r="F660">
        <v>24202</v>
      </c>
      <c r="G660">
        <v>1</v>
      </c>
      <c r="H660">
        <v>1</v>
      </c>
      <c r="I660">
        <v>2</v>
      </c>
      <c r="J660">
        <v>1</v>
      </c>
      <c r="K660">
        <v>2</v>
      </c>
      <c r="L660">
        <v>1</v>
      </c>
      <c r="M660">
        <v>1000</v>
      </c>
      <c r="N660">
        <v>154</v>
      </c>
      <c r="O660">
        <v>7</v>
      </c>
      <c r="P660">
        <v>7000</v>
      </c>
      <c r="Q660">
        <v>3</v>
      </c>
      <c r="R660">
        <v>1</v>
      </c>
      <c r="S660">
        <v>8</v>
      </c>
      <c r="T660">
        <v>7</v>
      </c>
      <c r="U660">
        <v>24202</v>
      </c>
      <c r="V660">
        <v>1</v>
      </c>
      <c r="AB660">
        <v>24202</v>
      </c>
      <c r="AC660">
        <v>1</v>
      </c>
      <c r="AD660">
        <v>10</v>
      </c>
      <c r="AE660">
        <v>13</v>
      </c>
      <c r="AF660">
        <v>3</v>
      </c>
      <c r="AG660">
        <v>1</v>
      </c>
      <c r="AH660">
        <v>20</v>
      </c>
      <c r="AJ660" t="str">
        <f t="shared" si="61"/>
        <v>242021257</v>
      </c>
      <c r="AK660">
        <v>0.27116681241197682</v>
      </c>
      <c r="AL660">
        <f>IF(AK660&lt;'Company Market Shares'!$E$4,1,IF(AND(AK660&gt;'Company Market Shares'!$E$4,AK660&lt;'Company Market Shares'!$E$5),2,IF(AND(AK660&gt;'Company Market Shares'!$E$5,AK660&lt;'Company Market Shares'!$E$6),3,IF(AND(AK660&gt;'Company Market Shares'!$E$6,AK660&lt;'Company Market Shares'!$E$7),4,5))))</f>
        <v>1</v>
      </c>
      <c r="AM660">
        <f>VLOOKUP($U660,'Zone Coordinates'!$D$2:$G$2058,2)</f>
        <v>35.071916299999998</v>
      </c>
      <c r="AN660">
        <f t="shared" si="62"/>
        <v>0.61212041441886733</v>
      </c>
      <c r="AO660">
        <f>VLOOKUP($U660,'Zone Coordinates'!$D$2:$G$2058,3)</f>
        <v>136.67770530000001</v>
      </c>
      <c r="AP660">
        <f t="shared" si="63"/>
        <v>2.3854759715555045</v>
      </c>
      <c r="AQ660">
        <f>VLOOKUP($AB660,'Zone Coordinates'!$D$2:$G$2058,2)</f>
        <v>35.071916299999998</v>
      </c>
      <c r="AR660">
        <f t="shared" si="64"/>
        <v>0.61212041441886733</v>
      </c>
      <c r="AS660">
        <f>VLOOKUP($AB660,'Zone Coordinates'!$D$2:$G$2058,3)</f>
        <v>136.67770530000001</v>
      </c>
      <c r="AT660">
        <f t="shared" si="65"/>
        <v>2.3854759715555045</v>
      </c>
    </row>
    <row r="661" spans="1:46" x14ac:dyDescent="0.25">
      <c r="A661">
        <v>1</v>
      </c>
      <c r="B661">
        <v>24205</v>
      </c>
      <c r="C661">
        <v>2</v>
      </c>
      <c r="D661">
        <v>9002</v>
      </c>
      <c r="E661" t="str">
        <f t="shared" si="60"/>
        <v>2420529002</v>
      </c>
      <c r="F661">
        <v>24205</v>
      </c>
      <c r="G661">
        <v>2</v>
      </c>
      <c r="H661">
        <v>4</v>
      </c>
      <c r="I661">
        <v>1</v>
      </c>
      <c r="J661">
        <v>2</v>
      </c>
      <c r="K661">
        <v>4</v>
      </c>
      <c r="L661">
        <v>3</v>
      </c>
      <c r="M661">
        <v>1000</v>
      </c>
      <c r="N661">
        <v>567</v>
      </c>
      <c r="O661">
        <v>13</v>
      </c>
      <c r="P661">
        <v>13000</v>
      </c>
      <c r="Q661">
        <v>4</v>
      </c>
      <c r="R661">
        <v>1</v>
      </c>
      <c r="S661">
        <v>5</v>
      </c>
      <c r="T661">
        <v>6</v>
      </c>
      <c r="U661">
        <v>24202</v>
      </c>
      <c r="V661">
        <v>2</v>
      </c>
      <c r="W661">
        <v>1</v>
      </c>
      <c r="X661">
        <v>12</v>
      </c>
      <c r="Y661">
        <v>17</v>
      </c>
      <c r="Z661">
        <v>3</v>
      </c>
      <c r="AA661">
        <v>4</v>
      </c>
      <c r="AB661">
        <v>24205</v>
      </c>
      <c r="AC661">
        <v>2</v>
      </c>
      <c r="AJ661" t="str">
        <f t="shared" si="61"/>
        <v>24205290027</v>
      </c>
      <c r="AK661">
        <v>0.40988032756153747</v>
      </c>
      <c r="AL661">
        <f>IF(AK661&lt;'Company Market Shares'!$E$4,1,IF(AND(AK661&gt;'Company Market Shares'!$E$4,AK661&lt;'Company Market Shares'!$E$5),2,IF(AND(AK661&gt;'Company Market Shares'!$E$5,AK661&lt;'Company Market Shares'!$E$6),3,IF(AND(AK661&gt;'Company Market Shares'!$E$6,AK661&lt;'Company Market Shares'!$E$7),4,5))))</f>
        <v>1</v>
      </c>
      <c r="AM661">
        <f>VLOOKUP($U661,'Zone Coordinates'!$D$2:$G$2058,2)</f>
        <v>35.071916299999998</v>
      </c>
      <c r="AN661">
        <f t="shared" si="62"/>
        <v>0.61212041441886733</v>
      </c>
      <c r="AO661">
        <f>VLOOKUP($U661,'Zone Coordinates'!$D$2:$G$2058,3)</f>
        <v>136.67770530000001</v>
      </c>
      <c r="AP661">
        <f t="shared" si="63"/>
        <v>2.3854759715555045</v>
      </c>
      <c r="AQ661">
        <f>VLOOKUP($AB661,'Zone Coordinates'!$D$2:$G$2058,2)</f>
        <v>35.180935699999999</v>
      </c>
      <c r="AR661">
        <f t="shared" si="64"/>
        <v>0.61402316189741601</v>
      </c>
      <c r="AS661">
        <f>VLOOKUP($AB661,'Zone Coordinates'!$D$2:$G$2058,3)</f>
        <v>136.75527109999999</v>
      </c>
      <c r="AT661">
        <f t="shared" si="65"/>
        <v>2.3868297501524474</v>
      </c>
    </row>
    <row r="662" spans="1:46" x14ac:dyDescent="0.25">
      <c r="A662">
        <v>1</v>
      </c>
      <c r="B662">
        <v>23203</v>
      </c>
      <c r="C662">
        <v>1</v>
      </c>
      <c r="D662">
        <v>164</v>
      </c>
      <c r="E662" t="str">
        <f t="shared" si="60"/>
        <v>232031164</v>
      </c>
      <c r="F662">
        <v>23203</v>
      </c>
      <c r="G662">
        <v>1</v>
      </c>
      <c r="H662">
        <v>1</v>
      </c>
      <c r="I662">
        <v>2</v>
      </c>
      <c r="J662">
        <v>1</v>
      </c>
      <c r="K662">
        <v>24</v>
      </c>
      <c r="L662">
        <v>6</v>
      </c>
      <c r="M662">
        <v>1100</v>
      </c>
      <c r="N662">
        <v>183</v>
      </c>
      <c r="O662">
        <v>9</v>
      </c>
      <c r="P662">
        <v>9900</v>
      </c>
      <c r="Q662">
        <v>4</v>
      </c>
      <c r="R662">
        <v>1</v>
      </c>
      <c r="S662">
        <v>9</v>
      </c>
      <c r="T662">
        <v>7</v>
      </c>
      <c r="U662">
        <v>23203</v>
      </c>
      <c r="V662">
        <v>4</v>
      </c>
      <c r="AB662">
        <v>21201</v>
      </c>
      <c r="AC662">
        <v>4</v>
      </c>
      <c r="AD662">
        <v>5</v>
      </c>
      <c r="AF662">
        <v>2</v>
      </c>
      <c r="AG662">
        <v>1</v>
      </c>
      <c r="AI662">
        <v>4</v>
      </c>
      <c r="AJ662" t="str">
        <f t="shared" si="61"/>
        <v>2320311647</v>
      </c>
      <c r="AK662">
        <v>0.77510817592528403</v>
      </c>
      <c r="AL662">
        <f>IF(AK662&lt;'Company Market Shares'!$E$4,1,IF(AND(AK662&gt;'Company Market Shares'!$E$4,AK662&lt;'Company Market Shares'!$E$5),2,IF(AND(AK662&gt;'Company Market Shares'!$E$5,AK662&lt;'Company Market Shares'!$E$6),3,IF(AND(AK662&gt;'Company Market Shares'!$E$6,AK662&lt;'Company Market Shares'!$E$7),4,5))))</f>
        <v>2</v>
      </c>
      <c r="AM662">
        <f>VLOOKUP($U662,'Zone Coordinates'!$D$2:$G$2058,2)</f>
        <v>35.370100100000002</v>
      </c>
      <c r="AN662">
        <f t="shared" si="62"/>
        <v>0.6173247035049757</v>
      </c>
      <c r="AO662">
        <f>VLOOKUP($U662,'Zone Coordinates'!$D$2:$G$2058,3)</f>
        <v>136.87722289999999</v>
      </c>
      <c r="AP662">
        <f t="shared" si="63"/>
        <v>2.3889582105911811</v>
      </c>
      <c r="AQ662">
        <f>VLOOKUP($AB662,'Zone Coordinates'!$D$2:$G$2058,2)</f>
        <v>35.543131000000002</v>
      </c>
      <c r="AR662">
        <f t="shared" si="64"/>
        <v>0.62034466241766473</v>
      </c>
      <c r="AS662">
        <f>VLOOKUP($AB662,'Zone Coordinates'!$D$2:$G$2058,3)</f>
        <v>136.8861857</v>
      </c>
      <c r="AT662">
        <f t="shared" si="65"/>
        <v>2.3891146409613788</v>
      </c>
    </row>
    <row r="663" spans="1:46" x14ac:dyDescent="0.25">
      <c r="A663">
        <v>1</v>
      </c>
      <c r="B663">
        <v>21213</v>
      </c>
      <c r="C663">
        <v>1</v>
      </c>
      <c r="D663">
        <v>33</v>
      </c>
      <c r="E663" t="str">
        <f t="shared" si="60"/>
        <v>21213133</v>
      </c>
      <c r="F663">
        <v>21213</v>
      </c>
      <c r="G663">
        <v>1</v>
      </c>
      <c r="H663">
        <v>2</v>
      </c>
      <c r="I663">
        <v>1</v>
      </c>
      <c r="J663">
        <v>1</v>
      </c>
      <c r="K663">
        <v>16</v>
      </c>
      <c r="L663">
        <v>12</v>
      </c>
      <c r="M663">
        <v>1140</v>
      </c>
      <c r="N663">
        <v>154</v>
      </c>
      <c r="O663">
        <v>7</v>
      </c>
      <c r="P663">
        <v>7980</v>
      </c>
      <c r="Q663">
        <v>4</v>
      </c>
      <c r="R663">
        <v>1</v>
      </c>
      <c r="S663">
        <v>18</v>
      </c>
      <c r="T663">
        <v>5</v>
      </c>
      <c r="U663">
        <v>21213</v>
      </c>
      <c r="V663">
        <v>2</v>
      </c>
      <c r="AB663">
        <v>21201</v>
      </c>
      <c r="AC663">
        <v>2</v>
      </c>
      <c r="AD663">
        <v>1</v>
      </c>
      <c r="AE663">
        <v>18</v>
      </c>
      <c r="AF663">
        <v>8</v>
      </c>
      <c r="AG663">
        <v>2</v>
      </c>
      <c r="AI663">
        <v>1</v>
      </c>
      <c r="AJ663" t="str">
        <f t="shared" si="61"/>
        <v>212131337</v>
      </c>
      <c r="AK663">
        <v>4.1101456748849907E-2</v>
      </c>
      <c r="AL663">
        <f>IF(AK663&lt;'Company Market Shares'!$E$4,1,IF(AND(AK663&gt;'Company Market Shares'!$E$4,AK663&lt;'Company Market Shares'!$E$5),2,IF(AND(AK663&gt;'Company Market Shares'!$E$5,AK663&lt;'Company Market Shares'!$E$6),3,IF(AND(AK663&gt;'Company Market Shares'!$E$6,AK663&lt;'Company Market Shares'!$E$7),4,5))))</f>
        <v>1</v>
      </c>
      <c r="AM663">
        <f>VLOOKUP($U663,'Zone Coordinates'!$D$2:$G$2058,2)</f>
        <v>35.446760400000002</v>
      </c>
      <c r="AN663">
        <f t="shared" si="62"/>
        <v>0.61866267814554221</v>
      </c>
      <c r="AO663">
        <f>VLOOKUP($U663,'Zone Coordinates'!$D$2:$G$2058,3)</f>
        <v>136.96289340000001</v>
      </c>
      <c r="AP663">
        <f t="shared" si="63"/>
        <v>2.3904534428880111</v>
      </c>
      <c r="AQ663">
        <f>VLOOKUP($AB663,'Zone Coordinates'!$D$2:$G$2058,2)</f>
        <v>35.543131000000002</v>
      </c>
      <c r="AR663">
        <f t="shared" si="64"/>
        <v>0.62034466241766473</v>
      </c>
      <c r="AS663">
        <f>VLOOKUP($AB663,'Zone Coordinates'!$D$2:$G$2058,3)</f>
        <v>136.8861857</v>
      </c>
      <c r="AT663">
        <f t="shared" si="65"/>
        <v>2.3891146409613788</v>
      </c>
    </row>
    <row r="664" spans="1:46" x14ac:dyDescent="0.25">
      <c r="A664">
        <v>1</v>
      </c>
      <c r="B664">
        <v>23101</v>
      </c>
      <c r="C664">
        <v>4</v>
      </c>
      <c r="D664">
        <v>2008</v>
      </c>
      <c r="E664" t="str">
        <f t="shared" si="60"/>
        <v>2310142008</v>
      </c>
      <c r="F664">
        <v>23101</v>
      </c>
      <c r="G664">
        <v>4</v>
      </c>
      <c r="H664">
        <v>2</v>
      </c>
      <c r="I664">
        <v>1</v>
      </c>
      <c r="J664">
        <v>2</v>
      </c>
      <c r="K664">
        <v>1</v>
      </c>
      <c r="L664">
        <v>1</v>
      </c>
      <c r="M664">
        <v>1200</v>
      </c>
      <c r="N664">
        <v>116</v>
      </c>
      <c r="O664">
        <v>5</v>
      </c>
      <c r="P664">
        <v>58800</v>
      </c>
      <c r="Q664">
        <v>3</v>
      </c>
      <c r="R664">
        <v>1</v>
      </c>
      <c r="S664">
        <v>18</v>
      </c>
      <c r="T664">
        <v>5</v>
      </c>
      <c r="U664">
        <v>23105</v>
      </c>
      <c r="V664">
        <v>3</v>
      </c>
      <c r="W664">
        <v>1</v>
      </c>
      <c r="X664">
        <v>11</v>
      </c>
      <c r="Y664">
        <v>1</v>
      </c>
      <c r="Z664">
        <v>1</v>
      </c>
      <c r="AA664">
        <v>2</v>
      </c>
      <c r="AB664">
        <v>23101</v>
      </c>
      <c r="AC664">
        <v>3</v>
      </c>
      <c r="AJ664" t="str">
        <f t="shared" si="61"/>
        <v>23101420087</v>
      </c>
      <c r="AK664">
        <v>0.84368480600493112</v>
      </c>
      <c r="AL664">
        <f>IF(AK664&lt;'Company Market Shares'!$E$4,1,IF(AND(AK664&gt;'Company Market Shares'!$E$4,AK664&lt;'Company Market Shares'!$E$5),2,IF(AND(AK664&gt;'Company Market Shares'!$E$5,AK664&lt;'Company Market Shares'!$E$6),3,IF(AND(AK664&gt;'Company Market Shares'!$E$6,AK664&lt;'Company Market Shares'!$E$7),4,5))))</f>
        <v>3</v>
      </c>
      <c r="AM664">
        <f>VLOOKUP($U664,'Zone Coordinates'!$D$2:$G$2058,2)</f>
        <v>35.191659999999999</v>
      </c>
      <c r="AN664">
        <f t="shared" si="62"/>
        <v>0.61421033624238763</v>
      </c>
      <c r="AO664">
        <f>VLOOKUP($U664,'Zone Coordinates'!$D$2:$G$2058,3)</f>
        <v>136.8930234</v>
      </c>
      <c r="AP664">
        <f t="shared" si="63"/>
        <v>2.3892339813396428</v>
      </c>
      <c r="AQ664">
        <f>VLOOKUP($AB664,'Zone Coordinates'!$D$2:$G$2058,2)</f>
        <v>35.193533100000003</v>
      </c>
      <c r="AR664">
        <f t="shared" si="64"/>
        <v>0.61424302800460684</v>
      </c>
      <c r="AS664">
        <f>VLOOKUP($AB664,'Zone Coordinates'!$D$2:$G$2058,3)</f>
        <v>136.99241520000001</v>
      </c>
      <c r="AT664">
        <f t="shared" si="65"/>
        <v>2.3909686954991263</v>
      </c>
    </row>
    <row r="665" spans="1:46" x14ac:dyDescent="0.25">
      <c r="A665">
        <v>1</v>
      </c>
      <c r="B665">
        <v>23110</v>
      </c>
      <c r="C665">
        <v>1</v>
      </c>
      <c r="D665">
        <v>83</v>
      </c>
      <c r="E665" t="str">
        <f t="shared" si="60"/>
        <v>23110183</v>
      </c>
      <c r="F665">
        <v>23110</v>
      </c>
      <c r="G665">
        <v>1</v>
      </c>
      <c r="H665">
        <v>3</v>
      </c>
      <c r="I665">
        <v>1</v>
      </c>
      <c r="J665">
        <v>1</v>
      </c>
      <c r="K665">
        <v>25</v>
      </c>
      <c r="L665">
        <v>24</v>
      </c>
      <c r="M665">
        <v>1200</v>
      </c>
      <c r="N665">
        <v>187</v>
      </c>
      <c r="O665">
        <v>8</v>
      </c>
      <c r="P665">
        <v>9600</v>
      </c>
      <c r="Q665">
        <v>3</v>
      </c>
      <c r="R665">
        <v>1</v>
      </c>
      <c r="S665">
        <v>14</v>
      </c>
      <c r="T665">
        <v>4</v>
      </c>
      <c r="U665">
        <v>23110</v>
      </c>
      <c r="V665">
        <v>4</v>
      </c>
      <c r="AB665">
        <v>24201</v>
      </c>
      <c r="AC665">
        <v>4</v>
      </c>
      <c r="AD665">
        <v>15</v>
      </c>
      <c r="AE665">
        <v>8</v>
      </c>
      <c r="AF665">
        <v>3</v>
      </c>
      <c r="AG665">
        <v>1</v>
      </c>
      <c r="AI665">
        <v>3</v>
      </c>
      <c r="AJ665" t="str">
        <f t="shared" si="61"/>
        <v>231101837</v>
      </c>
      <c r="AK665">
        <v>0.52340814506303157</v>
      </c>
      <c r="AL665">
        <f>IF(AK665&lt;'Company Market Shares'!$E$4,1,IF(AND(AK665&gt;'Company Market Shares'!$E$4,AK665&lt;'Company Market Shares'!$E$5),2,IF(AND(AK665&gt;'Company Market Shares'!$E$5,AK665&lt;'Company Market Shares'!$E$6),3,IF(AND(AK665&gt;'Company Market Shares'!$E$6,AK665&lt;'Company Market Shares'!$E$7),4,5))))</f>
        <v>2</v>
      </c>
      <c r="AM665">
        <f>VLOOKUP($U665,'Zone Coordinates'!$D$2:$G$2058,2)</f>
        <v>35.168336500000002</v>
      </c>
      <c r="AN665">
        <f t="shared" si="62"/>
        <v>0.61380326437429877</v>
      </c>
      <c r="AO665">
        <f>VLOOKUP($U665,'Zone Coordinates'!$D$2:$G$2058,3)</f>
        <v>136.89852490000001</v>
      </c>
      <c r="AP665">
        <f t="shared" si="63"/>
        <v>2.389330000628441</v>
      </c>
      <c r="AQ665">
        <f>VLOOKUP($AB665,'Zone Coordinates'!$D$2:$G$2058,2)</f>
        <v>34.844355800000002</v>
      </c>
      <c r="AR665">
        <f t="shared" si="64"/>
        <v>0.60814873444638284</v>
      </c>
      <c r="AS665">
        <f>VLOOKUP($AB665,'Zone Coordinates'!$D$2:$G$2058,3)</f>
        <v>136.57044719999999</v>
      </c>
      <c r="AT665">
        <f t="shared" si="65"/>
        <v>2.3836039645610705</v>
      </c>
    </row>
    <row r="666" spans="1:46" x14ac:dyDescent="0.25">
      <c r="A666">
        <v>1</v>
      </c>
      <c r="B666">
        <v>24210</v>
      </c>
      <c r="C666">
        <v>1</v>
      </c>
      <c r="D666">
        <v>23</v>
      </c>
      <c r="E666" t="str">
        <f t="shared" si="60"/>
        <v>24210123</v>
      </c>
      <c r="F666">
        <v>24210</v>
      </c>
      <c r="G666">
        <v>1</v>
      </c>
      <c r="H666">
        <v>1</v>
      </c>
      <c r="I666">
        <v>1</v>
      </c>
      <c r="J666">
        <v>2</v>
      </c>
      <c r="K666">
        <v>4</v>
      </c>
      <c r="L666">
        <v>2</v>
      </c>
      <c r="M666">
        <v>1200</v>
      </c>
      <c r="N666">
        <v>154</v>
      </c>
      <c r="O666">
        <v>6</v>
      </c>
      <c r="P666">
        <v>7200</v>
      </c>
      <c r="Q666">
        <v>4</v>
      </c>
      <c r="R666">
        <v>1</v>
      </c>
      <c r="S666">
        <v>18</v>
      </c>
      <c r="T666">
        <v>5</v>
      </c>
      <c r="U666">
        <v>23211</v>
      </c>
      <c r="V666">
        <v>4</v>
      </c>
      <c r="W666">
        <v>1</v>
      </c>
      <c r="X666">
        <v>5</v>
      </c>
      <c r="AB666">
        <v>24210</v>
      </c>
      <c r="AC666">
        <v>4</v>
      </c>
      <c r="AJ666" t="str">
        <f t="shared" si="61"/>
        <v>242101237</v>
      </c>
      <c r="AK666">
        <v>0.69273759651051381</v>
      </c>
      <c r="AL666">
        <f>IF(AK666&lt;'Company Market Shares'!$E$4,1,IF(AND(AK666&gt;'Company Market Shares'!$E$4,AK666&lt;'Company Market Shares'!$E$5),2,IF(AND(AK666&gt;'Company Market Shares'!$E$5,AK666&lt;'Company Market Shares'!$E$6),3,IF(AND(AK666&gt;'Company Market Shares'!$E$6,AK666&lt;'Company Market Shares'!$E$7),4,5))))</f>
        <v>2</v>
      </c>
      <c r="AM666">
        <f>VLOOKUP($U666,'Zone Coordinates'!$D$2:$G$2058,2)</f>
        <v>35.2912374</v>
      </c>
      <c r="AN666">
        <f t="shared" si="62"/>
        <v>0.61594828973296312</v>
      </c>
      <c r="AO666">
        <f>VLOOKUP($U666,'Zone Coordinates'!$D$2:$G$2058,3)</f>
        <v>137.58173210000001</v>
      </c>
      <c r="AP666">
        <f t="shared" si="63"/>
        <v>2.4012542157417727</v>
      </c>
      <c r="AQ666">
        <f>VLOOKUP($AB666,'Zone Coordinates'!$D$2:$G$2058,2)</f>
        <v>34.953103300000002</v>
      </c>
      <c r="AR666">
        <f t="shared" si="64"/>
        <v>0.61004673637469531</v>
      </c>
      <c r="AS666">
        <f>VLOOKUP($AB666,'Zone Coordinates'!$D$2:$G$2058,3)</f>
        <v>136.49635129999999</v>
      </c>
      <c r="AT666">
        <f t="shared" si="65"/>
        <v>2.3823107471438418</v>
      </c>
    </row>
    <row r="667" spans="1:46" x14ac:dyDescent="0.25">
      <c r="A667">
        <v>1</v>
      </c>
      <c r="B667">
        <v>24210</v>
      </c>
      <c r="C667">
        <v>1</v>
      </c>
      <c r="D667">
        <v>23</v>
      </c>
      <c r="E667" t="str">
        <f t="shared" si="60"/>
        <v>24210123</v>
      </c>
      <c r="F667">
        <v>24210</v>
      </c>
      <c r="G667">
        <v>1</v>
      </c>
      <c r="H667">
        <v>1</v>
      </c>
      <c r="I667">
        <v>1</v>
      </c>
      <c r="J667">
        <v>2</v>
      </c>
      <c r="K667">
        <v>4</v>
      </c>
      <c r="L667">
        <v>4</v>
      </c>
      <c r="M667">
        <v>1200</v>
      </c>
      <c r="N667">
        <v>154</v>
      </c>
      <c r="O667">
        <v>6</v>
      </c>
      <c r="P667">
        <v>7200</v>
      </c>
      <c r="Q667">
        <v>4</v>
      </c>
      <c r="R667">
        <v>1</v>
      </c>
      <c r="S667">
        <v>18</v>
      </c>
      <c r="T667">
        <v>5</v>
      </c>
      <c r="U667">
        <v>9201</v>
      </c>
      <c r="V667">
        <v>5</v>
      </c>
      <c r="W667">
        <v>1</v>
      </c>
      <c r="X667">
        <v>5</v>
      </c>
      <c r="AB667">
        <v>24210</v>
      </c>
      <c r="AC667">
        <v>5</v>
      </c>
      <c r="AJ667" t="str">
        <f t="shared" si="61"/>
        <v>242101237</v>
      </c>
      <c r="AK667">
        <v>0.86791071889688964</v>
      </c>
      <c r="AL667">
        <f>IF(AK667&lt;'Company Market Shares'!$E$4,1,IF(AND(AK667&gt;'Company Market Shares'!$E$4,AK667&lt;'Company Market Shares'!$E$5),2,IF(AND(AK667&gt;'Company Market Shares'!$E$5,AK667&lt;'Company Market Shares'!$E$6),3,IF(AND(AK667&gt;'Company Market Shares'!$E$6,AK667&lt;'Company Market Shares'!$E$7),4,5))))</f>
        <v>3</v>
      </c>
      <c r="AM667">
        <f>VLOOKUP($U667,'Zone Coordinates'!$D$2:$G$2058,2)</f>
        <v>36.7264002</v>
      </c>
      <c r="AN667">
        <f t="shared" si="62"/>
        <v>0.64099660589510399</v>
      </c>
      <c r="AO667">
        <f>VLOOKUP($U667,'Zone Coordinates'!$D$2:$G$2058,3)</f>
        <v>140.0108621</v>
      </c>
      <c r="AP667">
        <f t="shared" si="63"/>
        <v>2.443650532200742</v>
      </c>
      <c r="AQ667">
        <f>VLOOKUP($AB667,'Zone Coordinates'!$D$2:$G$2058,2)</f>
        <v>34.953103300000002</v>
      </c>
      <c r="AR667">
        <f t="shared" si="64"/>
        <v>0.61004673637469531</v>
      </c>
      <c r="AS667">
        <f>VLOOKUP($AB667,'Zone Coordinates'!$D$2:$G$2058,3)</f>
        <v>136.49635129999999</v>
      </c>
      <c r="AT667">
        <f t="shared" si="65"/>
        <v>2.3823107471438418</v>
      </c>
    </row>
    <row r="668" spans="1:46" x14ac:dyDescent="0.25">
      <c r="A668">
        <v>1</v>
      </c>
      <c r="B668">
        <v>23110</v>
      </c>
      <c r="C668">
        <v>1</v>
      </c>
      <c r="D668">
        <v>106</v>
      </c>
      <c r="E668" t="str">
        <f t="shared" si="60"/>
        <v>231101106</v>
      </c>
      <c r="F668">
        <v>23110</v>
      </c>
      <c r="G668">
        <v>1</v>
      </c>
      <c r="H668">
        <v>2</v>
      </c>
      <c r="I668">
        <v>1</v>
      </c>
      <c r="J668">
        <v>2</v>
      </c>
      <c r="K668">
        <v>32</v>
      </c>
      <c r="L668">
        <v>8</v>
      </c>
      <c r="M668">
        <v>1245</v>
      </c>
      <c r="N668">
        <v>147</v>
      </c>
      <c r="O668">
        <v>6</v>
      </c>
      <c r="P668">
        <v>7470</v>
      </c>
      <c r="Q668">
        <v>4</v>
      </c>
      <c r="R668">
        <v>1</v>
      </c>
      <c r="S668">
        <v>20</v>
      </c>
      <c r="T668">
        <v>9</v>
      </c>
      <c r="U668">
        <v>11000</v>
      </c>
      <c r="V668">
        <v>5</v>
      </c>
      <c r="W668">
        <v>45</v>
      </c>
      <c r="X668">
        <v>4</v>
      </c>
      <c r="Y668">
        <v>1</v>
      </c>
      <c r="Z668">
        <v>1</v>
      </c>
      <c r="AA668">
        <v>3</v>
      </c>
      <c r="AB668">
        <v>23110</v>
      </c>
      <c r="AC668">
        <v>5</v>
      </c>
      <c r="AJ668" t="str">
        <f t="shared" si="61"/>
        <v>2311011067</v>
      </c>
      <c r="AK668">
        <v>0.47443152834280555</v>
      </c>
      <c r="AL668">
        <f>IF(AK668&lt;'Company Market Shares'!$E$4,1,IF(AND(AK668&gt;'Company Market Shares'!$E$4,AK668&lt;'Company Market Shares'!$E$5),2,IF(AND(AK668&gt;'Company Market Shares'!$E$5,AK668&lt;'Company Market Shares'!$E$6),3,IF(AND(AK668&gt;'Company Market Shares'!$E$6,AK668&lt;'Company Market Shares'!$E$7),4,5))))</f>
        <v>2</v>
      </c>
      <c r="AM668">
        <f>VLOOKUP($U668,'Zone Coordinates'!$D$2:$G$2058,2)</f>
        <v>35.9279188</v>
      </c>
      <c r="AN668">
        <f t="shared" si="62"/>
        <v>0.62706047644917007</v>
      </c>
      <c r="AO668">
        <f>VLOOKUP($U668,'Zone Coordinates'!$D$2:$G$2058,3)</f>
        <v>139.71990890000001</v>
      </c>
      <c r="AP668">
        <f t="shared" si="63"/>
        <v>2.4385724408915288</v>
      </c>
      <c r="AQ668">
        <f>VLOOKUP($AB668,'Zone Coordinates'!$D$2:$G$2058,2)</f>
        <v>35.168336500000002</v>
      </c>
      <c r="AR668">
        <f t="shared" si="64"/>
        <v>0.61380326437429877</v>
      </c>
      <c r="AS668">
        <f>VLOOKUP($AB668,'Zone Coordinates'!$D$2:$G$2058,3)</f>
        <v>136.89852490000001</v>
      </c>
      <c r="AT668">
        <f t="shared" si="65"/>
        <v>2.389330000628441</v>
      </c>
    </row>
    <row r="669" spans="1:46" x14ac:dyDescent="0.25">
      <c r="A669">
        <v>1</v>
      </c>
      <c r="B669">
        <v>21403</v>
      </c>
      <c r="C669">
        <v>1</v>
      </c>
      <c r="D669">
        <v>8</v>
      </c>
      <c r="E669" t="str">
        <f t="shared" si="60"/>
        <v>2140318</v>
      </c>
      <c r="F669">
        <v>21403</v>
      </c>
      <c r="G669">
        <v>1</v>
      </c>
      <c r="H669">
        <v>2</v>
      </c>
      <c r="I669">
        <v>2</v>
      </c>
      <c r="J669">
        <v>1</v>
      </c>
      <c r="K669">
        <v>3</v>
      </c>
      <c r="L669">
        <v>2</v>
      </c>
      <c r="M669">
        <v>1300</v>
      </c>
      <c r="N669">
        <v>154</v>
      </c>
      <c r="O669">
        <v>7</v>
      </c>
      <c r="P669">
        <v>9100</v>
      </c>
      <c r="Q669">
        <v>3</v>
      </c>
      <c r="R669">
        <v>1</v>
      </c>
      <c r="S669">
        <v>18</v>
      </c>
      <c r="T669">
        <v>5</v>
      </c>
      <c r="U669">
        <v>21403</v>
      </c>
      <c r="V669">
        <v>3</v>
      </c>
      <c r="AB669">
        <v>21201</v>
      </c>
      <c r="AC669">
        <v>3</v>
      </c>
      <c r="AE669">
        <v>4</v>
      </c>
      <c r="AF669">
        <v>2</v>
      </c>
      <c r="AG669">
        <v>1</v>
      </c>
      <c r="AI669">
        <v>1</v>
      </c>
      <c r="AJ669" t="str">
        <f t="shared" si="61"/>
        <v>21403187</v>
      </c>
      <c r="AK669">
        <v>0.52074011197437398</v>
      </c>
      <c r="AL669">
        <f>IF(AK669&lt;'Company Market Shares'!$E$4,1,IF(AND(AK669&gt;'Company Market Shares'!$E$4,AK669&lt;'Company Market Shares'!$E$5),2,IF(AND(AK669&gt;'Company Market Shares'!$E$5,AK669&lt;'Company Market Shares'!$E$6),3,IF(AND(AK669&gt;'Company Market Shares'!$E$6,AK669&lt;'Company Market Shares'!$E$7),4,5))))</f>
        <v>2</v>
      </c>
      <c r="AM669">
        <f>VLOOKUP($U669,'Zone Coordinates'!$D$2:$G$2058,2)</f>
        <v>35.510264599999999</v>
      </c>
      <c r="AN669">
        <f t="shared" si="62"/>
        <v>0.61977103552438717</v>
      </c>
      <c r="AO669">
        <f>VLOOKUP($U669,'Zone Coordinates'!$D$2:$G$2058,3)</f>
        <v>136.66027589999999</v>
      </c>
      <c r="AP669">
        <f t="shared" si="63"/>
        <v>2.3851717711388569</v>
      </c>
      <c r="AQ669">
        <f>VLOOKUP($AB669,'Zone Coordinates'!$D$2:$G$2058,2)</f>
        <v>35.543131000000002</v>
      </c>
      <c r="AR669">
        <f t="shared" si="64"/>
        <v>0.62034466241766473</v>
      </c>
      <c r="AS669">
        <f>VLOOKUP($AB669,'Zone Coordinates'!$D$2:$G$2058,3)</f>
        <v>136.8861857</v>
      </c>
      <c r="AT669">
        <f t="shared" si="65"/>
        <v>2.3891146409613788</v>
      </c>
    </row>
    <row r="670" spans="1:46" x14ac:dyDescent="0.25">
      <c r="A670">
        <v>1</v>
      </c>
      <c r="B670">
        <v>21403</v>
      </c>
      <c r="C670">
        <v>1</v>
      </c>
      <c r="D670">
        <v>8</v>
      </c>
      <c r="E670" t="str">
        <f t="shared" si="60"/>
        <v>2140318</v>
      </c>
      <c r="F670">
        <v>21403</v>
      </c>
      <c r="G670">
        <v>1</v>
      </c>
      <c r="H670">
        <v>2</v>
      </c>
      <c r="I670">
        <v>2</v>
      </c>
      <c r="J670">
        <v>1</v>
      </c>
      <c r="K670">
        <v>3</v>
      </c>
      <c r="L670">
        <v>3</v>
      </c>
      <c r="M670">
        <v>1300</v>
      </c>
      <c r="N670">
        <v>154</v>
      </c>
      <c r="O670">
        <v>7</v>
      </c>
      <c r="P670">
        <v>9100</v>
      </c>
      <c r="Q670">
        <v>3</v>
      </c>
      <c r="R670">
        <v>1</v>
      </c>
      <c r="S670">
        <v>18</v>
      </c>
      <c r="T670">
        <v>5</v>
      </c>
      <c r="U670">
        <v>21403</v>
      </c>
      <c r="V670">
        <v>3</v>
      </c>
      <c r="AB670">
        <v>21209</v>
      </c>
      <c r="AC670">
        <v>3</v>
      </c>
      <c r="AE670">
        <v>12</v>
      </c>
      <c r="AF670">
        <v>4</v>
      </c>
      <c r="AG670">
        <v>1</v>
      </c>
      <c r="AI670">
        <v>1</v>
      </c>
      <c r="AJ670" t="str">
        <f t="shared" si="61"/>
        <v>21403187</v>
      </c>
      <c r="AK670">
        <v>0.88679769886351345</v>
      </c>
      <c r="AL670">
        <f>IF(AK670&lt;'Company Market Shares'!$E$4,1,IF(AND(AK670&gt;'Company Market Shares'!$E$4,AK670&lt;'Company Market Shares'!$E$5),2,IF(AND(AK670&gt;'Company Market Shares'!$E$5,AK670&lt;'Company Market Shares'!$E$6),3,IF(AND(AK670&gt;'Company Market Shares'!$E$6,AK670&lt;'Company Market Shares'!$E$7),4,5))))</f>
        <v>3</v>
      </c>
      <c r="AM670">
        <f>VLOOKUP($U670,'Zone Coordinates'!$D$2:$G$2058,2)</f>
        <v>35.510264599999999</v>
      </c>
      <c r="AN670">
        <f t="shared" si="62"/>
        <v>0.61977103552438717</v>
      </c>
      <c r="AO670">
        <f>VLOOKUP($U670,'Zone Coordinates'!$D$2:$G$2058,3)</f>
        <v>136.66027589999999</v>
      </c>
      <c r="AP670">
        <f t="shared" si="63"/>
        <v>2.3851717711388569</v>
      </c>
      <c r="AQ670">
        <f>VLOOKUP($AB670,'Zone Coordinates'!$D$2:$G$2058,2)</f>
        <v>35.357092999999999</v>
      </c>
      <c r="AR670">
        <f t="shared" si="64"/>
        <v>0.61709768678383936</v>
      </c>
      <c r="AS670">
        <f>VLOOKUP($AB670,'Zone Coordinates'!$D$2:$G$2058,3)</f>
        <v>136.7538711</v>
      </c>
      <c r="AT670">
        <f t="shared" si="65"/>
        <v>2.3868053155429196</v>
      </c>
    </row>
    <row r="671" spans="1:46" x14ac:dyDescent="0.25">
      <c r="A671">
        <v>1</v>
      </c>
      <c r="B671">
        <v>23110</v>
      </c>
      <c r="C671">
        <v>2</v>
      </c>
      <c r="D671">
        <v>4002</v>
      </c>
      <c r="E671" t="str">
        <f t="shared" si="60"/>
        <v>2311024002</v>
      </c>
      <c r="F671">
        <v>23110</v>
      </c>
      <c r="G671">
        <v>2</v>
      </c>
      <c r="H671">
        <v>4</v>
      </c>
      <c r="I671">
        <v>1</v>
      </c>
      <c r="J671">
        <v>2</v>
      </c>
      <c r="K671">
        <v>9</v>
      </c>
      <c r="L671">
        <v>3</v>
      </c>
      <c r="M671">
        <v>1300</v>
      </c>
      <c r="N671">
        <v>200</v>
      </c>
      <c r="O671">
        <v>5</v>
      </c>
      <c r="P671">
        <v>6500</v>
      </c>
      <c r="Q671">
        <v>4</v>
      </c>
      <c r="R671">
        <v>1</v>
      </c>
      <c r="S671">
        <v>3</v>
      </c>
      <c r="T671">
        <v>6</v>
      </c>
      <c r="U671">
        <v>23100</v>
      </c>
      <c r="V671">
        <v>3</v>
      </c>
      <c r="X671">
        <v>11</v>
      </c>
      <c r="Y671">
        <v>9</v>
      </c>
      <c r="Z671">
        <v>2</v>
      </c>
      <c r="AA671">
        <v>3</v>
      </c>
      <c r="AB671">
        <v>23110</v>
      </c>
      <c r="AC671">
        <v>3</v>
      </c>
      <c r="AJ671" t="str">
        <f t="shared" si="61"/>
        <v>23110240027</v>
      </c>
      <c r="AK671">
        <v>0.45942142701396294</v>
      </c>
      <c r="AL671">
        <f>IF(AK671&lt;'Company Market Shares'!$E$4,1,IF(AND(AK671&gt;'Company Market Shares'!$E$4,AK671&lt;'Company Market Shares'!$E$5),2,IF(AND(AK671&gt;'Company Market Shares'!$E$5,AK671&lt;'Company Market Shares'!$E$6),3,IF(AND(AK671&gt;'Company Market Shares'!$E$6,AK671&lt;'Company Market Shares'!$E$7),4,5))))</f>
        <v>2</v>
      </c>
      <c r="AM671">
        <f>VLOOKUP($U671,'Zone Coordinates'!$D$2:$G$2058,2)</f>
        <v>35.136727399999998</v>
      </c>
      <c r="AN671">
        <f t="shared" si="62"/>
        <v>0.61325158150570658</v>
      </c>
      <c r="AO671">
        <f>VLOOKUP($U671,'Zone Coordinates'!$D$2:$G$2058,3)</f>
        <v>136.93514300000001</v>
      </c>
      <c r="AP671">
        <f t="shared" si="63"/>
        <v>2.3899691070392657</v>
      </c>
      <c r="AQ671">
        <f>VLOOKUP($AB671,'Zone Coordinates'!$D$2:$G$2058,2)</f>
        <v>35.168336500000002</v>
      </c>
      <c r="AR671">
        <f t="shared" si="64"/>
        <v>0.61380326437429877</v>
      </c>
      <c r="AS671">
        <f>VLOOKUP($AB671,'Zone Coordinates'!$D$2:$G$2058,3)</f>
        <v>136.89852490000001</v>
      </c>
      <c r="AT671">
        <f t="shared" si="65"/>
        <v>2.389330000628441</v>
      </c>
    </row>
    <row r="672" spans="1:46" x14ac:dyDescent="0.25">
      <c r="A672">
        <v>1</v>
      </c>
      <c r="B672">
        <v>23110</v>
      </c>
      <c r="C672">
        <v>2</v>
      </c>
      <c r="D672">
        <v>4002</v>
      </c>
      <c r="E672" t="str">
        <f t="shared" si="60"/>
        <v>2311024002</v>
      </c>
      <c r="F672">
        <v>23110</v>
      </c>
      <c r="G672">
        <v>2</v>
      </c>
      <c r="H672">
        <v>4</v>
      </c>
      <c r="I672">
        <v>1</v>
      </c>
      <c r="J672">
        <v>2</v>
      </c>
      <c r="K672">
        <v>9</v>
      </c>
      <c r="L672">
        <v>4</v>
      </c>
      <c r="M672">
        <v>1300</v>
      </c>
      <c r="N672">
        <v>200</v>
      </c>
      <c r="O672">
        <v>5</v>
      </c>
      <c r="P672">
        <v>6500</v>
      </c>
      <c r="Q672">
        <v>4</v>
      </c>
      <c r="R672">
        <v>1</v>
      </c>
      <c r="S672">
        <v>4</v>
      </c>
      <c r="T672">
        <v>6</v>
      </c>
      <c r="U672">
        <v>23100</v>
      </c>
      <c r="V672">
        <v>3</v>
      </c>
      <c r="X672">
        <v>11</v>
      </c>
      <c r="Y672">
        <v>8</v>
      </c>
      <c r="Z672">
        <v>2</v>
      </c>
      <c r="AA672">
        <v>3</v>
      </c>
      <c r="AB672">
        <v>23110</v>
      </c>
      <c r="AC672">
        <v>3</v>
      </c>
      <c r="AJ672" t="str">
        <f t="shared" si="61"/>
        <v>23110240027</v>
      </c>
      <c r="AK672">
        <v>0.85075454469326961</v>
      </c>
      <c r="AL672">
        <f>IF(AK672&lt;'Company Market Shares'!$E$4,1,IF(AND(AK672&gt;'Company Market Shares'!$E$4,AK672&lt;'Company Market Shares'!$E$5),2,IF(AND(AK672&gt;'Company Market Shares'!$E$5,AK672&lt;'Company Market Shares'!$E$6),3,IF(AND(AK672&gt;'Company Market Shares'!$E$6,AK672&lt;'Company Market Shares'!$E$7),4,5))))</f>
        <v>3</v>
      </c>
      <c r="AM672">
        <f>VLOOKUP($U672,'Zone Coordinates'!$D$2:$G$2058,2)</f>
        <v>35.136727399999998</v>
      </c>
      <c r="AN672">
        <f t="shared" si="62"/>
        <v>0.61325158150570658</v>
      </c>
      <c r="AO672">
        <f>VLOOKUP($U672,'Zone Coordinates'!$D$2:$G$2058,3)</f>
        <v>136.93514300000001</v>
      </c>
      <c r="AP672">
        <f t="shared" si="63"/>
        <v>2.3899691070392657</v>
      </c>
      <c r="AQ672">
        <f>VLOOKUP($AB672,'Zone Coordinates'!$D$2:$G$2058,2)</f>
        <v>35.168336500000002</v>
      </c>
      <c r="AR672">
        <f t="shared" si="64"/>
        <v>0.61380326437429877</v>
      </c>
      <c r="AS672">
        <f>VLOOKUP($AB672,'Zone Coordinates'!$D$2:$G$2058,3)</f>
        <v>136.89852490000001</v>
      </c>
      <c r="AT672">
        <f t="shared" si="65"/>
        <v>2.389330000628441</v>
      </c>
    </row>
    <row r="673" spans="1:46" x14ac:dyDescent="0.25">
      <c r="A673">
        <v>1</v>
      </c>
      <c r="B673">
        <v>21213</v>
      </c>
      <c r="C673">
        <v>1</v>
      </c>
      <c r="D673">
        <v>33</v>
      </c>
      <c r="E673" t="str">
        <f t="shared" si="60"/>
        <v>21213133</v>
      </c>
      <c r="F673">
        <v>21213</v>
      </c>
      <c r="G673">
        <v>1</v>
      </c>
      <c r="H673">
        <v>2</v>
      </c>
      <c r="I673">
        <v>1</v>
      </c>
      <c r="J673">
        <v>1</v>
      </c>
      <c r="K673">
        <v>16</v>
      </c>
      <c r="L673">
        <v>14</v>
      </c>
      <c r="M673">
        <v>1400</v>
      </c>
      <c r="N673">
        <v>154</v>
      </c>
      <c r="O673">
        <v>7</v>
      </c>
      <c r="P673">
        <v>9800</v>
      </c>
      <c r="Q673">
        <v>4</v>
      </c>
      <c r="R673">
        <v>1</v>
      </c>
      <c r="S673">
        <v>18</v>
      </c>
      <c r="T673">
        <v>5</v>
      </c>
      <c r="U673">
        <v>21213</v>
      </c>
      <c r="V673">
        <v>2</v>
      </c>
      <c r="AB673">
        <v>21302</v>
      </c>
      <c r="AC673">
        <v>2</v>
      </c>
      <c r="AD673">
        <v>2</v>
      </c>
      <c r="AE673">
        <v>18</v>
      </c>
      <c r="AF673">
        <v>8</v>
      </c>
      <c r="AG673">
        <v>2</v>
      </c>
      <c r="AI673">
        <v>1</v>
      </c>
      <c r="AJ673" t="str">
        <f t="shared" si="61"/>
        <v>212131337</v>
      </c>
      <c r="AK673">
        <v>0.75021510466348496</v>
      </c>
      <c r="AL673">
        <f>IF(AK673&lt;'Company Market Shares'!$E$4,1,IF(AND(AK673&gt;'Company Market Shares'!$E$4,AK673&lt;'Company Market Shares'!$E$5),2,IF(AND(AK673&gt;'Company Market Shares'!$E$5,AK673&lt;'Company Market Shares'!$E$6),3,IF(AND(AK673&gt;'Company Market Shares'!$E$6,AK673&lt;'Company Market Shares'!$E$7),4,5))))</f>
        <v>2</v>
      </c>
      <c r="AM673">
        <f>VLOOKUP($U673,'Zone Coordinates'!$D$2:$G$2058,2)</f>
        <v>35.446760400000002</v>
      </c>
      <c r="AN673">
        <f t="shared" si="62"/>
        <v>0.61866267814554221</v>
      </c>
      <c r="AO673">
        <f>VLOOKUP($U673,'Zone Coordinates'!$D$2:$G$2058,3)</f>
        <v>136.96289340000001</v>
      </c>
      <c r="AP673">
        <f t="shared" si="63"/>
        <v>2.3904534428880111</v>
      </c>
      <c r="AQ673">
        <f>VLOOKUP($AB673,'Zone Coordinates'!$D$2:$G$2058,2)</f>
        <v>35.400115100000001</v>
      </c>
      <c r="AR673">
        <f t="shared" si="64"/>
        <v>0.61784856407996169</v>
      </c>
      <c r="AS673">
        <f>VLOOKUP($AB673,'Zone Coordinates'!$D$2:$G$2058,3)</f>
        <v>136.81976169999999</v>
      </c>
      <c r="AT673">
        <f t="shared" si="65"/>
        <v>2.3879553234590341</v>
      </c>
    </row>
    <row r="674" spans="1:46" x14ac:dyDescent="0.25">
      <c r="A674">
        <v>1</v>
      </c>
      <c r="B674">
        <v>21403</v>
      </c>
      <c r="C674">
        <v>4</v>
      </c>
      <c r="D674">
        <v>2002</v>
      </c>
      <c r="E674" t="str">
        <f t="shared" si="60"/>
        <v>2140342002</v>
      </c>
      <c r="F674">
        <v>21403</v>
      </c>
      <c r="G674">
        <v>4</v>
      </c>
      <c r="H674">
        <v>2</v>
      </c>
      <c r="I674">
        <v>1</v>
      </c>
      <c r="J674">
        <v>1</v>
      </c>
      <c r="K674">
        <v>3</v>
      </c>
      <c r="L674">
        <v>2</v>
      </c>
      <c r="M674">
        <v>1400</v>
      </c>
      <c r="N674">
        <v>115</v>
      </c>
      <c r="O674">
        <v>5</v>
      </c>
      <c r="P674">
        <v>78400</v>
      </c>
      <c r="Q674">
        <v>3</v>
      </c>
      <c r="R674">
        <v>1</v>
      </c>
      <c r="S674">
        <v>18</v>
      </c>
      <c r="T674">
        <v>5</v>
      </c>
      <c r="U674">
        <v>21403</v>
      </c>
      <c r="V674">
        <v>3</v>
      </c>
      <c r="AB674">
        <v>21201</v>
      </c>
      <c r="AC674">
        <v>3</v>
      </c>
      <c r="AD674">
        <v>1</v>
      </c>
      <c r="AE674">
        <v>4</v>
      </c>
      <c r="AF674">
        <v>2</v>
      </c>
      <c r="AG674">
        <v>1</v>
      </c>
      <c r="AJ674" t="str">
        <f t="shared" si="61"/>
        <v>21403420027</v>
      </c>
      <c r="AK674">
        <v>0.15228035642680104</v>
      </c>
      <c r="AL674">
        <f>IF(AK674&lt;'Company Market Shares'!$E$4,1,IF(AND(AK674&gt;'Company Market Shares'!$E$4,AK674&lt;'Company Market Shares'!$E$5),2,IF(AND(AK674&gt;'Company Market Shares'!$E$5,AK674&lt;'Company Market Shares'!$E$6),3,IF(AND(AK674&gt;'Company Market Shares'!$E$6,AK674&lt;'Company Market Shares'!$E$7),4,5))))</f>
        <v>1</v>
      </c>
      <c r="AM674">
        <f>VLOOKUP($U674,'Zone Coordinates'!$D$2:$G$2058,2)</f>
        <v>35.510264599999999</v>
      </c>
      <c r="AN674">
        <f t="shared" si="62"/>
        <v>0.61977103552438717</v>
      </c>
      <c r="AO674">
        <f>VLOOKUP($U674,'Zone Coordinates'!$D$2:$G$2058,3)</f>
        <v>136.66027589999999</v>
      </c>
      <c r="AP674">
        <f t="shared" si="63"/>
        <v>2.3851717711388569</v>
      </c>
      <c r="AQ674">
        <f>VLOOKUP($AB674,'Zone Coordinates'!$D$2:$G$2058,2)</f>
        <v>35.543131000000002</v>
      </c>
      <c r="AR674">
        <f t="shared" si="64"/>
        <v>0.62034466241766473</v>
      </c>
      <c r="AS674">
        <f>VLOOKUP($AB674,'Zone Coordinates'!$D$2:$G$2058,3)</f>
        <v>136.8861857</v>
      </c>
      <c r="AT674">
        <f t="shared" si="65"/>
        <v>2.3891146409613788</v>
      </c>
    </row>
    <row r="675" spans="1:46" x14ac:dyDescent="0.25">
      <c r="A675">
        <v>1</v>
      </c>
      <c r="B675">
        <v>21403</v>
      </c>
      <c r="C675">
        <v>4</v>
      </c>
      <c r="D675">
        <v>2002</v>
      </c>
      <c r="E675" t="str">
        <f t="shared" si="60"/>
        <v>2140342002</v>
      </c>
      <c r="F675">
        <v>21403</v>
      </c>
      <c r="G675">
        <v>4</v>
      </c>
      <c r="H675">
        <v>2</v>
      </c>
      <c r="I675">
        <v>1</v>
      </c>
      <c r="J675">
        <v>1</v>
      </c>
      <c r="K675">
        <v>3</v>
      </c>
      <c r="L675">
        <v>3</v>
      </c>
      <c r="M675">
        <v>1400</v>
      </c>
      <c r="N675">
        <v>115</v>
      </c>
      <c r="O675">
        <v>5</v>
      </c>
      <c r="P675">
        <v>78400</v>
      </c>
      <c r="Q675">
        <v>3</v>
      </c>
      <c r="R675">
        <v>1</v>
      </c>
      <c r="S675">
        <v>18</v>
      </c>
      <c r="T675">
        <v>5</v>
      </c>
      <c r="U675">
        <v>21403</v>
      </c>
      <c r="V675">
        <v>3</v>
      </c>
      <c r="AB675">
        <v>21209</v>
      </c>
      <c r="AC675">
        <v>3</v>
      </c>
      <c r="AD675">
        <v>1</v>
      </c>
      <c r="AE675">
        <v>12</v>
      </c>
      <c r="AF675">
        <v>4</v>
      </c>
      <c r="AG675">
        <v>1</v>
      </c>
      <c r="AJ675" t="str">
        <f t="shared" si="61"/>
        <v>21403420027</v>
      </c>
      <c r="AK675">
        <v>0.20403320707095396</v>
      </c>
      <c r="AL675">
        <f>IF(AK675&lt;'Company Market Shares'!$E$4,1,IF(AND(AK675&gt;'Company Market Shares'!$E$4,AK675&lt;'Company Market Shares'!$E$5),2,IF(AND(AK675&gt;'Company Market Shares'!$E$5,AK675&lt;'Company Market Shares'!$E$6),3,IF(AND(AK675&gt;'Company Market Shares'!$E$6,AK675&lt;'Company Market Shares'!$E$7),4,5))))</f>
        <v>1</v>
      </c>
      <c r="AM675">
        <f>VLOOKUP($U675,'Zone Coordinates'!$D$2:$G$2058,2)</f>
        <v>35.510264599999999</v>
      </c>
      <c r="AN675">
        <f t="shared" si="62"/>
        <v>0.61977103552438717</v>
      </c>
      <c r="AO675">
        <f>VLOOKUP($U675,'Zone Coordinates'!$D$2:$G$2058,3)</f>
        <v>136.66027589999999</v>
      </c>
      <c r="AP675">
        <f t="shared" si="63"/>
        <v>2.3851717711388569</v>
      </c>
      <c r="AQ675">
        <f>VLOOKUP($AB675,'Zone Coordinates'!$D$2:$G$2058,2)</f>
        <v>35.357092999999999</v>
      </c>
      <c r="AR675">
        <f t="shared" si="64"/>
        <v>0.61709768678383936</v>
      </c>
      <c r="AS675">
        <f>VLOOKUP($AB675,'Zone Coordinates'!$D$2:$G$2058,3)</f>
        <v>136.7538711</v>
      </c>
      <c r="AT675">
        <f t="shared" si="65"/>
        <v>2.3868053155429196</v>
      </c>
    </row>
    <row r="676" spans="1:46" x14ac:dyDescent="0.25">
      <c r="A676">
        <v>1</v>
      </c>
      <c r="B676">
        <v>23215</v>
      </c>
      <c r="C676">
        <v>1</v>
      </c>
      <c r="D676">
        <v>1</v>
      </c>
      <c r="E676" t="str">
        <f t="shared" si="60"/>
        <v>2321511</v>
      </c>
      <c r="F676">
        <v>23215</v>
      </c>
      <c r="G676">
        <v>1</v>
      </c>
      <c r="H676">
        <v>2</v>
      </c>
      <c r="I676">
        <v>1</v>
      </c>
      <c r="J676">
        <v>1</v>
      </c>
      <c r="K676">
        <v>15</v>
      </c>
      <c r="L676">
        <v>2</v>
      </c>
      <c r="M676">
        <v>1400</v>
      </c>
      <c r="N676">
        <v>161</v>
      </c>
      <c r="O676">
        <v>7</v>
      </c>
      <c r="P676">
        <v>9800</v>
      </c>
      <c r="Q676">
        <v>4</v>
      </c>
      <c r="R676">
        <v>1</v>
      </c>
      <c r="S676">
        <v>14</v>
      </c>
      <c r="T676">
        <v>4</v>
      </c>
      <c r="U676">
        <v>23215</v>
      </c>
      <c r="V676">
        <v>5</v>
      </c>
      <c r="AB676">
        <v>3201</v>
      </c>
      <c r="AC676">
        <v>5</v>
      </c>
      <c r="AD676">
        <v>1</v>
      </c>
      <c r="AE676">
        <v>8</v>
      </c>
      <c r="AF676">
        <v>16</v>
      </c>
      <c r="AG676">
        <v>3</v>
      </c>
      <c r="AI676">
        <v>2</v>
      </c>
      <c r="AJ676" t="str">
        <f t="shared" si="61"/>
        <v>23215117</v>
      </c>
      <c r="AK676">
        <v>3.3096740392453583E-2</v>
      </c>
      <c r="AL676">
        <f>IF(AK676&lt;'Company Market Shares'!$E$4,1,IF(AND(AK676&gt;'Company Market Shares'!$E$4,AK676&lt;'Company Market Shares'!$E$5),2,IF(AND(AK676&gt;'Company Market Shares'!$E$5,AK676&lt;'Company Market Shares'!$E$6),3,IF(AND(AK676&gt;'Company Market Shares'!$E$6,AK676&lt;'Company Market Shares'!$E$7),4,5))))</f>
        <v>1</v>
      </c>
      <c r="AM676">
        <f>VLOOKUP($U676,'Zone Coordinates'!$D$2:$G$2058,2)</f>
        <v>35.424821999999999</v>
      </c>
      <c r="AN676">
        <f t="shared" si="62"/>
        <v>0.61827978083292268</v>
      </c>
      <c r="AO676">
        <f>VLOOKUP($U676,'Zone Coordinates'!$D$2:$G$2058,3)</f>
        <v>137.04999190000001</v>
      </c>
      <c r="AP676">
        <f t="shared" si="63"/>
        <v>2.3919735984865595</v>
      </c>
      <c r="AQ676">
        <f>VLOOKUP($AB676,'Zone Coordinates'!$D$2:$G$2058,2)</f>
        <v>39.930278299999998</v>
      </c>
      <c r="AR676">
        <f t="shared" si="64"/>
        <v>0.696914827572644</v>
      </c>
      <c r="AS676">
        <f>VLOOKUP($AB676,'Zone Coordinates'!$D$2:$G$2058,3)</f>
        <v>141.52733280000001</v>
      </c>
      <c r="AT676">
        <f t="shared" si="65"/>
        <v>2.4701179389257657</v>
      </c>
    </row>
    <row r="677" spans="1:46" x14ac:dyDescent="0.25">
      <c r="A677">
        <v>1</v>
      </c>
      <c r="B677">
        <v>21201</v>
      </c>
      <c r="C677">
        <v>1</v>
      </c>
      <c r="D677">
        <v>51</v>
      </c>
      <c r="E677" t="str">
        <f t="shared" si="60"/>
        <v>21201151</v>
      </c>
      <c r="F677">
        <v>21201</v>
      </c>
      <c r="G677">
        <v>1</v>
      </c>
      <c r="H677">
        <v>2</v>
      </c>
      <c r="I677">
        <v>1</v>
      </c>
      <c r="J677">
        <v>1</v>
      </c>
      <c r="K677">
        <v>3</v>
      </c>
      <c r="L677">
        <v>3</v>
      </c>
      <c r="M677">
        <v>1500</v>
      </c>
      <c r="N677">
        <v>154</v>
      </c>
      <c r="O677">
        <v>7</v>
      </c>
      <c r="P677">
        <v>10500</v>
      </c>
      <c r="Q677">
        <v>4</v>
      </c>
      <c r="R677">
        <v>1</v>
      </c>
      <c r="S677">
        <v>7</v>
      </c>
      <c r="T677">
        <v>7</v>
      </c>
      <c r="U677">
        <v>21201</v>
      </c>
      <c r="V677">
        <v>4</v>
      </c>
      <c r="AB677">
        <v>23219</v>
      </c>
      <c r="AC677">
        <v>4</v>
      </c>
      <c r="AD677">
        <v>1</v>
      </c>
      <c r="AE677">
        <v>11</v>
      </c>
      <c r="AF677">
        <v>16</v>
      </c>
      <c r="AG677">
        <v>3</v>
      </c>
      <c r="AI677">
        <v>1</v>
      </c>
      <c r="AJ677" t="str">
        <f t="shared" si="61"/>
        <v>212011517</v>
      </c>
      <c r="AK677">
        <v>0.88228821536993307</v>
      </c>
      <c r="AL677">
        <f>IF(AK677&lt;'Company Market Shares'!$E$4,1,IF(AND(AK677&gt;'Company Market Shares'!$E$4,AK677&lt;'Company Market Shares'!$E$5),2,IF(AND(AK677&gt;'Company Market Shares'!$E$5,AK677&lt;'Company Market Shares'!$E$6),3,IF(AND(AK677&gt;'Company Market Shares'!$E$6,AK677&lt;'Company Market Shares'!$E$7),4,5))))</f>
        <v>3</v>
      </c>
      <c r="AM677">
        <f>VLOOKUP($U677,'Zone Coordinates'!$D$2:$G$2058,2)</f>
        <v>35.543131000000002</v>
      </c>
      <c r="AN677">
        <f t="shared" si="62"/>
        <v>0.62034466241766473</v>
      </c>
      <c r="AO677">
        <f>VLOOKUP($U677,'Zone Coordinates'!$D$2:$G$2058,3)</f>
        <v>136.8861857</v>
      </c>
      <c r="AP677">
        <f t="shared" si="63"/>
        <v>2.3891146409613788</v>
      </c>
      <c r="AQ677">
        <f>VLOOKUP($AB677,'Zone Coordinates'!$D$2:$G$2058,2)</f>
        <v>35.338933900000001</v>
      </c>
      <c r="AR677">
        <f t="shared" si="64"/>
        <v>0.61678075069964056</v>
      </c>
      <c r="AS677">
        <f>VLOOKUP($AB677,'Zone Coordinates'!$D$2:$G$2058,3)</f>
        <v>137.0457212</v>
      </c>
      <c r="AT677">
        <f t="shared" si="65"/>
        <v>2.3918990607101942</v>
      </c>
    </row>
    <row r="678" spans="1:46" x14ac:dyDescent="0.25">
      <c r="A678">
        <v>1</v>
      </c>
      <c r="B678">
        <v>21201</v>
      </c>
      <c r="C678">
        <v>1</v>
      </c>
      <c r="D678">
        <v>54</v>
      </c>
      <c r="E678" t="str">
        <f t="shared" si="60"/>
        <v>21201154</v>
      </c>
      <c r="F678">
        <v>21201</v>
      </c>
      <c r="G678">
        <v>1</v>
      </c>
      <c r="H678">
        <v>1</v>
      </c>
      <c r="I678">
        <v>1</v>
      </c>
      <c r="J678">
        <v>2</v>
      </c>
      <c r="K678">
        <v>5</v>
      </c>
      <c r="L678">
        <v>1</v>
      </c>
      <c r="M678">
        <v>1500</v>
      </c>
      <c r="N678">
        <v>165</v>
      </c>
      <c r="O678">
        <v>9</v>
      </c>
      <c r="P678">
        <v>13500</v>
      </c>
      <c r="Q678">
        <v>3</v>
      </c>
      <c r="R678">
        <v>1</v>
      </c>
      <c r="S678">
        <v>8</v>
      </c>
      <c r="T678">
        <v>7</v>
      </c>
      <c r="U678">
        <v>23106</v>
      </c>
      <c r="V678">
        <v>4</v>
      </c>
      <c r="W678">
        <v>5</v>
      </c>
      <c r="X678">
        <v>11</v>
      </c>
      <c r="Y678">
        <v>8</v>
      </c>
      <c r="Z678">
        <v>2</v>
      </c>
      <c r="AA678">
        <v>1</v>
      </c>
      <c r="AB678">
        <v>21201</v>
      </c>
      <c r="AC678">
        <v>4</v>
      </c>
      <c r="AJ678" t="str">
        <f t="shared" si="61"/>
        <v>212011547</v>
      </c>
      <c r="AK678">
        <v>0.53014736174378552</v>
      </c>
      <c r="AL678">
        <f>IF(AK678&lt;'Company Market Shares'!$E$4,1,IF(AND(AK678&gt;'Company Market Shares'!$E$4,AK678&lt;'Company Market Shares'!$E$5),2,IF(AND(AK678&gt;'Company Market Shares'!$E$5,AK678&lt;'Company Market Shares'!$E$6),3,IF(AND(AK678&gt;'Company Market Shares'!$E$6,AK678&lt;'Company Market Shares'!$E$7),4,5))))</f>
        <v>2</v>
      </c>
      <c r="AM678">
        <f>VLOOKUP($U678,'Zone Coordinates'!$D$2:$G$2058,2)</f>
        <v>35.187503599999999</v>
      </c>
      <c r="AN678">
        <f t="shared" si="62"/>
        <v>0.61413779337735774</v>
      </c>
      <c r="AO678">
        <f>VLOOKUP($U678,'Zone Coordinates'!$D$2:$G$2058,3)</f>
        <v>136.92979410000001</v>
      </c>
      <c r="AP678">
        <f t="shared" si="63"/>
        <v>2.3898757511229056</v>
      </c>
      <c r="AQ678">
        <f>VLOOKUP($AB678,'Zone Coordinates'!$D$2:$G$2058,2)</f>
        <v>35.543131000000002</v>
      </c>
      <c r="AR678">
        <f t="shared" si="64"/>
        <v>0.62034466241766473</v>
      </c>
      <c r="AS678">
        <f>VLOOKUP($AB678,'Zone Coordinates'!$D$2:$G$2058,3)</f>
        <v>136.8861857</v>
      </c>
      <c r="AT678">
        <f t="shared" si="65"/>
        <v>2.3891146409613788</v>
      </c>
    </row>
    <row r="679" spans="1:46" x14ac:dyDescent="0.25">
      <c r="A679">
        <v>1</v>
      </c>
      <c r="B679">
        <v>21211</v>
      </c>
      <c r="C679">
        <v>1</v>
      </c>
      <c r="D679">
        <v>31</v>
      </c>
      <c r="E679" t="str">
        <f t="shared" si="60"/>
        <v>21211131</v>
      </c>
      <c r="F679">
        <v>21211</v>
      </c>
      <c r="G679">
        <v>1</v>
      </c>
      <c r="H679">
        <v>3</v>
      </c>
      <c r="I679">
        <v>1</v>
      </c>
      <c r="J679">
        <v>2</v>
      </c>
      <c r="K679">
        <v>25</v>
      </c>
      <c r="L679">
        <v>18</v>
      </c>
      <c r="M679">
        <v>1500</v>
      </c>
      <c r="N679">
        <v>217</v>
      </c>
      <c r="O679">
        <v>9</v>
      </c>
      <c r="P679">
        <v>13500</v>
      </c>
      <c r="Q679">
        <v>4</v>
      </c>
      <c r="R679">
        <v>1</v>
      </c>
      <c r="S679">
        <v>20</v>
      </c>
      <c r="T679">
        <v>9</v>
      </c>
      <c r="U679">
        <v>23203</v>
      </c>
      <c r="V679">
        <v>4</v>
      </c>
      <c r="W679">
        <v>3</v>
      </c>
      <c r="X679">
        <v>15</v>
      </c>
      <c r="Y679">
        <v>16</v>
      </c>
      <c r="Z679">
        <v>3</v>
      </c>
      <c r="AA679">
        <v>3</v>
      </c>
      <c r="AB679">
        <v>21211</v>
      </c>
      <c r="AC679">
        <v>4</v>
      </c>
      <c r="AJ679" t="str">
        <f t="shared" si="61"/>
        <v>212111317</v>
      </c>
      <c r="AK679">
        <v>0.14942287219377492</v>
      </c>
      <c r="AL679">
        <f>IF(AK679&lt;'Company Market Shares'!$E$4,1,IF(AND(AK679&gt;'Company Market Shares'!$E$4,AK679&lt;'Company Market Shares'!$E$5),2,IF(AND(AK679&gt;'Company Market Shares'!$E$5,AK679&lt;'Company Market Shares'!$E$6),3,IF(AND(AK679&gt;'Company Market Shares'!$E$6,AK679&lt;'Company Market Shares'!$E$7),4,5))))</f>
        <v>1</v>
      </c>
      <c r="AM679">
        <f>VLOOKUP($U679,'Zone Coordinates'!$D$2:$G$2058,2)</f>
        <v>35.370100100000002</v>
      </c>
      <c r="AN679">
        <f t="shared" si="62"/>
        <v>0.6173247035049757</v>
      </c>
      <c r="AO679">
        <f>VLOOKUP($U679,'Zone Coordinates'!$D$2:$G$2058,3)</f>
        <v>136.87722289999999</v>
      </c>
      <c r="AP679">
        <f t="shared" si="63"/>
        <v>2.3889582105911811</v>
      </c>
      <c r="AQ679">
        <f>VLOOKUP($AB679,'Zone Coordinates'!$D$2:$G$2058,2)</f>
        <v>35.553743400000002</v>
      </c>
      <c r="AR679">
        <f t="shared" si="64"/>
        <v>0.62052988373920337</v>
      </c>
      <c r="AS679">
        <f>VLOOKUP($AB679,'Zone Coordinates'!$D$2:$G$2058,3)</f>
        <v>137.08665590000001</v>
      </c>
      <c r="AT679">
        <f t="shared" si="65"/>
        <v>2.3926135060035105</v>
      </c>
    </row>
    <row r="680" spans="1:46" x14ac:dyDescent="0.25">
      <c r="A680">
        <v>1</v>
      </c>
      <c r="B680">
        <v>21211</v>
      </c>
      <c r="C680">
        <v>1</v>
      </c>
      <c r="D680">
        <v>31</v>
      </c>
      <c r="E680" t="str">
        <f t="shared" si="60"/>
        <v>21211131</v>
      </c>
      <c r="F680">
        <v>21211</v>
      </c>
      <c r="G680">
        <v>1</v>
      </c>
      <c r="H680">
        <v>3</v>
      </c>
      <c r="I680">
        <v>1</v>
      </c>
      <c r="J680">
        <v>2</v>
      </c>
      <c r="K680">
        <v>25</v>
      </c>
      <c r="L680">
        <v>19</v>
      </c>
      <c r="M680">
        <v>1500</v>
      </c>
      <c r="N680">
        <v>217</v>
      </c>
      <c r="O680">
        <v>9</v>
      </c>
      <c r="P680">
        <v>13500</v>
      </c>
      <c r="Q680">
        <v>4</v>
      </c>
      <c r="R680">
        <v>1</v>
      </c>
      <c r="S680">
        <v>20</v>
      </c>
      <c r="T680">
        <v>9</v>
      </c>
      <c r="U680">
        <v>23110</v>
      </c>
      <c r="V680">
        <v>4</v>
      </c>
      <c r="W680">
        <v>4</v>
      </c>
      <c r="X680">
        <v>15</v>
      </c>
      <c r="Y680">
        <v>16</v>
      </c>
      <c r="Z680">
        <v>3</v>
      </c>
      <c r="AA680">
        <v>3</v>
      </c>
      <c r="AB680">
        <v>21211</v>
      </c>
      <c r="AC680">
        <v>4</v>
      </c>
      <c r="AJ680" t="str">
        <f t="shared" si="61"/>
        <v>212111317</v>
      </c>
      <c r="AK680">
        <v>0.52773399228864692</v>
      </c>
      <c r="AL680">
        <f>IF(AK680&lt;'Company Market Shares'!$E$4,1,IF(AND(AK680&gt;'Company Market Shares'!$E$4,AK680&lt;'Company Market Shares'!$E$5),2,IF(AND(AK680&gt;'Company Market Shares'!$E$5,AK680&lt;'Company Market Shares'!$E$6),3,IF(AND(AK680&gt;'Company Market Shares'!$E$6,AK680&lt;'Company Market Shares'!$E$7),4,5))))</f>
        <v>2</v>
      </c>
      <c r="AM680">
        <f>VLOOKUP($U680,'Zone Coordinates'!$D$2:$G$2058,2)</f>
        <v>35.168336500000002</v>
      </c>
      <c r="AN680">
        <f t="shared" si="62"/>
        <v>0.61380326437429877</v>
      </c>
      <c r="AO680">
        <f>VLOOKUP($U680,'Zone Coordinates'!$D$2:$G$2058,3)</f>
        <v>136.89852490000001</v>
      </c>
      <c r="AP680">
        <f t="shared" si="63"/>
        <v>2.389330000628441</v>
      </c>
      <c r="AQ680">
        <f>VLOOKUP($AB680,'Zone Coordinates'!$D$2:$G$2058,2)</f>
        <v>35.553743400000002</v>
      </c>
      <c r="AR680">
        <f t="shared" si="64"/>
        <v>0.62052988373920337</v>
      </c>
      <c r="AS680">
        <f>VLOOKUP($AB680,'Zone Coordinates'!$D$2:$G$2058,3)</f>
        <v>137.08665590000001</v>
      </c>
      <c r="AT680">
        <f t="shared" si="65"/>
        <v>2.3926135060035105</v>
      </c>
    </row>
    <row r="681" spans="1:46" x14ac:dyDescent="0.25">
      <c r="A681">
        <v>1</v>
      </c>
      <c r="B681">
        <v>23103</v>
      </c>
      <c r="C681">
        <v>1</v>
      </c>
      <c r="D681">
        <v>29</v>
      </c>
      <c r="E681" t="str">
        <f t="shared" si="60"/>
        <v>23103129</v>
      </c>
      <c r="F681">
        <v>23104</v>
      </c>
      <c r="G681">
        <v>1</v>
      </c>
      <c r="H681">
        <v>2</v>
      </c>
      <c r="I681">
        <v>1</v>
      </c>
      <c r="J681">
        <v>2</v>
      </c>
      <c r="K681">
        <v>6</v>
      </c>
      <c r="L681">
        <v>5</v>
      </c>
      <c r="M681">
        <v>1500</v>
      </c>
      <c r="N681">
        <v>147</v>
      </c>
      <c r="O681">
        <v>6</v>
      </c>
      <c r="P681">
        <v>9000</v>
      </c>
      <c r="Q681">
        <v>4</v>
      </c>
      <c r="R681">
        <v>1</v>
      </c>
      <c r="S681">
        <v>8</v>
      </c>
      <c r="T681">
        <v>7</v>
      </c>
      <c r="U681">
        <v>23106</v>
      </c>
      <c r="V681">
        <v>2</v>
      </c>
      <c r="W681">
        <v>1</v>
      </c>
      <c r="X681">
        <v>12</v>
      </c>
      <c r="Y681">
        <v>4</v>
      </c>
      <c r="Z681">
        <v>1</v>
      </c>
      <c r="AA681">
        <v>4</v>
      </c>
      <c r="AB681">
        <v>23104</v>
      </c>
      <c r="AC681">
        <v>2</v>
      </c>
      <c r="AJ681" t="str">
        <f t="shared" si="61"/>
        <v>231031297</v>
      </c>
      <c r="AK681">
        <v>0.71095107295915738</v>
      </c>
      <c r="AL681">
        <f>IF(AK681&lt;'Company Market Shares'!$E$4,1,IF(AND(AK681&gt;'Company Market Shares'!$E$4,AK681&lt;'Company Market Shares'!$E$5),2,IF(AND(AK681&gt;'Company Market Shares'!$E$5,AK681&lt;'Company Market Shares'!$E$6),3,IF(AND(AK681&gt;'Company Market Shares'!$E$6,AK681&lt;'Company Market Shares'!$E$7),4,5))))</f>
        <v>2</v>
      </c>
      <c r="AM681">
        <f>VLOOKUP($U681,'Zone Coordinates'!$D$2:$G$2058,2)</f>
        <v>35.187503599999999</v>
      </c>
      <c r="AN681">
        <f t="shared" si="62"/>
        <v>0.61413779337735774</v>
      </c>
      <c r="AO681">
        <f>VLOOKUP($U681,'Zone Coordinates'!$D$2:$G$2058,3)</f>
        <v>136.92979410000001</v>
      </c>
      <c r="AP681">
        <f t="shared" si="63"/>
        <v>2.3898757511229056</v>
      </c>
      <c r="AQ681">
        <f>VLOOKUP($AB681,'Zone Coordinates'!$D$2:$G$2058,2)</f>
        <v>35.234739699999999</v>
      </c>
      <c r="AR681">
        <f t="shared" si="64"/>
        <v>0.61496221884815905</v>
      </c>
      <c r="AS681">
        <f>VLOOKUP($AB681,'Zone Coordinates'!$D$2:$G$2058,3)</f>
        <v>136.90802020000001</v>
      </c>
      <c r="AT681">
        <f t="shared" si="65"/>
        <v>2.3894957248769058</v>
      </c>
    </row>
    <row r="682" spans="1:46" x14ac:dyDescent="0.25">
      <c r="A682">
        <v>1</v>
      </c>
      <c r="B682">
        <v>23103</v>
      </c>
      <c r="C682">
        <v>1</v>
      </c>
      <c r="D682">
        <v>34</v>
      </c>
      <c r="E682" t="str">
        <f t="shared" si="60"/>
        <v>23103134</v>
      </c>
      <c r="F682">
        <v>23103</v>
      </c>
      <c r="G682">
        <v>1</v>
      </c>
      <c r="H682">
        <v>2</v>
      </c>
      <c r="I682">
        <v>1</v>
      </c>
      <c r="J682">
        <v>1</v>
      </c>
      <c r="K682">
        <v>2</v>
      </c>
      <c r="L682">
        <v>1</v>
      </c>
      <c r="M682">
        <v>1500</v>
      </c>
      <c r="N682">
        <v>148</v>
      </c>
      <c r="O682">
        <v>7</v>
      </c>
      <c r="P682">
        <v>10500</v>
      </c>
      <c r="Q682">
        <v>3</v>
      </c>
      <c r="R682">
        <v>1</v>
      </c>
      <c r="S682">
        <v>20</v>
      </c>
      <c r="T682">
        <v>9</v>
      </c>
      <c r="U682">
        <v>23103</v>
      </c>
      <c r="V682">
        <v>1</v>
      </c>
      <c r="AB682">
        <v>23103</v>
      </c>
      <c r="AC682">
        <v>1</v>
      </c>
      <c r="AF682">
        <v>23</v>
      </c>
      <c r="AG682">
        <v>4</v>
      </c>
      <c r="AH682">
        <v>4</v>
      </c>
      <c r="AJ682" t="str">
        <f t="shared" si="61"/>
        <v>231031347</v>
      </c>
      <c r="AK682">
        <v>0.59233618400553301</v>
      </c>
      <c r="AL682">
        <f>IF(AK682&lt;'Company Market Shares'!$E$4,1,IF(AND(AK682&gt;'Company Market Shares'!$E$4,AK682&lt;'Company Market Shares'!$E$5),2,IF(AND(AK682&gt;'Company Market Shares'!$E$5,AK682&lt;'Company Market Shares'!$E$6),3,IF(AND(AK682&gt;'Company Market Shares'!$E$6,AK682&lt;'Company Market Shares'!$E$7),4,5))))</f>
        <v>2</v>
      </c>
      <c r="AM682">
        <f>VLOOKUP($U682,'Zone Coordinates'!$D$2:$G$2058,2)</f>
        <v>35.243626900000002</v>
      </c>
      <c r="AN682">
        <f t="shared" si="62"/>
        <v>0.61511732974944233</v>
      </c>
      <c r="AO682">
        <f>VLOOKUP($U682,'Zone Coordinates'!$D$2:$G$2058,3)</f>
        <v>136.94394070000001</v>
      </c>
      <c r="AP682">
        <f t="shared" si="63"/>
        <v>2.3901226558708681</v>
      </c>
      <c r="AQ682">
        <f>VLOOKUP($AB682,'Zone Coordinates'!$D$2:$G$2058,2)</f>
        <v>35.243626900000002</v>
      </c>
      <c r="AR682">
        <f t="shared" si="64"/>
        <v>0.61511732974944233</v>
      </c>
      <c r="AS682">
        <f>VLOOKUP($AB682,'Zone Coordinates'!$D$2:$G$2058,3)</f>
        <v>136.94394070000001</v>
      </c>
      <c r="AT682">
        <f t="shared" si="65"/>
        <v>2.3901226558708681</v>
      </c>
    </row>
    <row r="683" spans="1:46" x14ac:dyDescent="0.25">
      <c r="A683">
        <v>1</v>
      </c>
      <c r="B683">
        <v>23103</v>
      </c>
      <c r="C683">
        <v>1</v>
      </c>
      <c r="D683">
        <v>34</v>
      </c>
      <c r="E683" t="str">
        <f t="shared" si="60"/>
        <v>23103134</v>
      </c>
      <c r="F683">
        <v>23103</v>
      </c>
      <c r="G683">
        <v>1</v>
      </c>
      <c r="H683">
        <v>2</v>
      </c>
      <c r="I683">
        <v>1</v>
      </c>
      <c r="J683">
        <v>2</v>
      </c>
      <c r="K683">
        <v>2</v>
      </c>
      <c r="L683">
        <v>1</v>
      </c>
      <c r="M683">
        <v>1500</v>
      </c>
      <c r="N683">
        <v>147</v>
      </c>
      <c r="O683">
        <v>6</v>
      </c>
      <c r="P683">
        <v>9000</v>
      </c>
      <c r="Q683">
        <v>3</v>
      </c>
      <c r="R683">
        <v>1</v>
      </c>
      <c r="S683">
        <v>20</v>
      </c>
      <c r="T683">
        <v>9</v>
      </c>
      <c r="U683">
        <v>23103</v>
      </c>
      <c r="V683">
        <v>1</v>
      </c>
      <c r="Y683">
        <v>23</v>
      </c>
      <c r="Z683">
        <v>4</v>
      </c>
      <c r="AA683">
        <v>4</v>
      </c>
      <c r="AB683">
        <v>23103</v>
      </c>
      <c r="AC683">
        <v>1</v>
      </c>
      <c r="AJ683" t="str">
        <f t="shared" si="61"/>
        <v>231031347</v>
      </c>
      <c r="AK683">
        <v>0.50276829036816484</v>
      </c>
      <c r="AL683">
        <f>IF(AK683&lt;'Company Market Shares'!$E$4,1,IF(AND(AK683&gt;'Company Market Shares'!$E$4,AK683&lt;'Company Market Shares'!$E$5),2,IF(AND(AK683&gt;'Company Market Shares'!$E$5,AK683&lt;'Company Market Shares'!$E$6),3,IF(AND(AK683&gt;'Company Market Shares'!$E$6,AK683&lt;'Company Market Shares'!$E$7),4,5))))</f>
        <v>2</v>
      </c>
      <c r="AM683">
        <f>VLOOKUP($U683,'Zone Coordinates'!$D$2:$G$2058,2)</f>
        <v>35.243626900000002</v>
      </c>
      <c r="AN683">
        <f t="shared" si="62"/>
        <v>0.61511732974944233</v>
      </c>
      <c r="AO683">
        <f>VLOOKUP($U683,'Zone Coordinates'!$D$2:$G$2058,3)</f>
        <v>136.94394070000001</v>
      </c>
      <c r="AP683">
        <f t="shared" si="63"/>
        <v>2.3901226558708681</v>
      </c>
      <c r="AQ683">
        <f>VLOOKUP($AB683,'Zone Coordinates'!$D$2:$G$2058,2)</f>
        <v>35.243626900000002</v>
      </c>
      <c r="AR683">
        <f t="shared" si="64"/>
        <v>0.61511732974944233</v>
      </c>
      <c r="AS683">
        <f>VLOOKUP($AB683,'Zone Coordinates'!$D$2:$G$2058,3)</f>
        <v>136.94394070000001</v>
      </c>
      <c r="AT683">
        <f t="shared" si="65"/>
        <v>2.3901226558708681</v>
      </c>
    </row>
    <row r="684" spans="1:46" x14ac:dyDescent="0.25">
      <c r="A684">
        <v>1</v>
      </c>
      <c r="B684">
        <v>23103</v>
      </c>
      <c r="C684">
        <v>1</v>
      </c>
      <c r="D684">
        <v>34</v>
      </c>
      <c r="E684" t="str">
        <f t="shared" si="60"/>
        <v>23103134</v>
      </c>
      <c r="F684">
        <v>23103</v>
      </c>
      <c r="G684">
        <v>1</v>
      </c>
      <c r="H684">
        <v>2</v>
      </c>
      <c r="I684">
        <v>1</v>
      </c>
      <c r="J684">
        <v>2</v>
      </c>
      <c r="K684">
        <v>2</v>
      </c>
      <c r="L684">
        <v>2</v>
      </c>
      <c r="M684">
        <v>1500</v>
      </c>
      <c r="N684">
        <v>147</v>
      </c>
      <c r="O684">
        <v>6</v>
      </c>
      <c r="P684">
        <v>9000</v>
      </c>
      <c r="Q684">
        <v>4</v>
      </c>
      <c r="R684">
        <v>1</v>
      </c>
      <c r="S684">
        <v>20</v>
      </c>
      <c r="T684">
        <v>9</v>
      </c>
      <c r="U684">
        <v>23304</v>
      </c>
      <c r="V684">
        <v>3</v>
      </c>
      <c r="W684">
        <v>1</v>
      </c>
      <c r="AA684">
        <v>4</v>
      </c>
      <c r="AB684">
        <v>23103</v>
      </c>
      <c r="AC684">
        <v>3</v>
      </c>
      <c r="AJ684" t="str">
        <f t="shared" si="61"/>
        <v>231031347</v>
      </c>
      <c r="AK684">
        <v>0.60803834386539168</v>
      </c>
      <c r="AL684">
        <f>IF(AK684&lt;'Company Market Shares'!$E$4,1,IF(AND(AK684&gt;'Company Market Shares'!$E$4,AK684&lt;'Company Market Shares'!$E$5),2,IF(AND(AK684&gt;'Company Market Shares'!$E$5,AK684&lt;'Company Market Shares'!$E$6),3,IF(AND(AK684&gt;'Company Market Shares'!$E$6,AK684&lt;'Company Market Shares'!$E$7),4,5))))</f>
        <v>2</v>
      </c>
      <c r="AM684">
        <f>VLOOKUP($U684,'Zone Coordinates'!$D$2:$G$2058,2)</f>
        <v>35.125011399999998</v>
      </c>
      <c r="AN684">
        <f t="shared" si="62"/>
        <v>0.61304709873054297</v>
      </c>
      <c r="AO684">
        <f>VLOOKUP($U684,'Zone Coordinates'!$D$2:$G$2058,3)</f>
        <v>137.08924569999999</v>
      </c>
      <c r="AP684">
        <f t="shared" si="63"/>
        <v>2.3926587065404781</v>
      </c>
      <c r="AQ684">
        <f>VLOOKUP($AB684,'Zone Coordinates'!$D$2:$G$2058,2)</f>
        <v>35.243626900000002</v>
      </c>
      <c r="AR684">
        <f t="shared" si="64"/>
        <v>0.61511732974944233</v>
      </c>
      <c r="AS684">
        <f>VLOOKUP($AB684,'Zone Coordinates'!$D$2:$G$2058,3)</f>
        <v>136.94394070000001</v>
      </c>
      <c r="AT684">
        <f t="shared" si="65"/>
        <v>2.3901226558708681</v>
      </c>
    </row>
    <row r="685" spans="1:46" x14ac:dyDescent="0.25">
      <c r="A685">
        <v>1</v>
      </c>
      <c r="B685">
        <v>23107</v>
      </c>
      <c r="C685">
        <v>3</v>
      </c>
      <c r="D685">
        <v>6005</v>
      </c>
      <c r="E685" t="str">
        <f t="shared" si="60"/>
        <v>2310736005</v>
      </c>
      <c r="F685">
        <v>23223</v>
      </c>
      <c r="G685">
        <v>3</v>
      </c>
      <c r="H685">
        <v>3</v>
      </c>
      <c r="I685">
        <v>1</v>
      </c>
      <c r="J685">
        <v>2</v>
      </c>
      <c r="K685">
        <v>2</v>
      </c>
      <c r="L685">
        <v>2</v>
      </c>
      <c r="M685">
        <v>1500</v>
      </c>
      <c r="N685">
        <v>200</v>
      </c>
      <c r="O685">
        <v>18</v>
      </c>
      <c r="P685">
        <v>27000</v>
      </c>
      <c r="Q685">
        <v>3</v>
      </c>
      <c r="R685">
        <v>1</v>
      </c>
      <c r="S685">
        <v>1</v>
      </c>
      <c r="T685">
        <v>1</v>
      </c>
      <c r="U685">
        <v>23000</v>
      </c>
      <c r="V685">
        <v>3</v>
      </c>
      <c r="AB685">
        <v>23223</v>
      </c>
      <c r="AC685">
        <v>3</v>
      </c>
      <c r="AJ685" t="str">
        <f t="shared" si="61"/>
        <v>23107360057</v>
      </c>
      <c r="AK685">
        <v>0.32227229702004412</v>
      </c>
      <c r="AL685">
        <f>IF(AK685&lt;'Company Market Shares'!$E$4,1,IF(AND(AK685&gt;'Company Market Shares'!$E$4,AK685&lt;'Company Market Shares'!$E$5),2,IF(AND(AK685&gt;'Company Market Shares'!$E$5,AK685&lt;'Company Market Shares'!$E$6),3,IF(AND(AK685&gt;'Company Market Shares'!$E$6,AK685&lt;'Company Market Shares'!$E$7),4,5))))</f>
        <v>1</v>
      </c>
      <c r="AM685">
        <f>VLOOKUP($U685,'Zone Coordinates'!$D$2:$G$2058,2)</f>
        <v>35.136727399999998</v>
      </c>
      <c r="AN685">
        <f t="shared" si="62"/>
        <v>0.61325158150570658</v>
      </c>
      <c r="AO685">
        <f>VLOOKUP($U685,'Zone Coordinates'!$D$2:$G$2058,3)</f>
        <v>136.93514300000001</v>
      </c>
      <c r="AP685">
        <f t="shared" si="63"/>
        <v>2.3899691070392657</v>
      </c>
      <c r="AQ685">
        <f>VLOOKUP($AB685,'Zone Coordinates'!$D$2:$G$2058,2)</f>
        <v>35.0535383</v>
      </c>
      <c r="AR685">
        <f t="shared" si="64"/>
        <v>0.61179965780893575</v>
      </c>
      <c r="AS685">
        <f>VLOOKUP($AB685,'Zone Coordinates'!$D$2:$G$2058,3)</f>
        <v>137.00162889999999</v>
      </c>
      <c r="AT685">
        <f t="shared" si="65"/>
        <v>2.3911295049004169</v>
      </c>
    </row>
    <row r="686" spans="1:46" x14ac:dyDescent="0.25">
      <c r="A686">
        <v>1</v>
      </c>
      <c r="B686">
        <v>23110</v>
      </c>
      <c r="C686">
        <v>1</v>
      </c>
      <c r="D686">
        <v>83</v>
      </c>
      <c r="E686" t="str">
        <f t="shared" si="60"/>
        <v>23110183</v>
      </c>
      <c r="F686">
        <v>23110</v>
      </c>
      <c r="G686">
        <v>1</v>
      </c>
      <c r="H686">
        <v>3</v>
      </c>
      <c r="I686">
        <v>1</v>
      </c>
      <c r="J686">
        <v>1</v>
      </c>
      <c r="K686">
        <v>25</v>
      </c>
      <c r="L686">
        <v>4</v>
      </c>
      <c r="M686">
        <v>1500</v>
      </c>
      <c r="N686">
        <v>187</v>
      </c>
      <c r="O686">
        <v>8</v>
      </c>
      <c r="P686">
        <v>12000</v>
      </c>
      <c r="Q686">
        <v>3</v>
      </c>
      <c r="R686">
        <v>1</v>
      </c>
      <c r="S686">
        <v>13</v>
      </c>
      <c r="T686">
        <v>4</v>
      </c>
      <c r="U686">
        <v>23110</v>
      </c>
      <c r="V686">
        <v>3</v>
      </c>
      <c r="AB686">
        <v>23102</v>
      </c>
      <c r="AC686">
        <v>3</v>
      </c>
      <c r="AD686">
        <v>18</v>
      </c>
      <c r="AE686">
        <v>8</v>
      </c>
      <c r="AF686">
        <v>3</v>
      </c>
      <c r="AG686">
        <v>1</v>
      </c>
      <c r="AH686">
        <v>20</v>
      </c>
      <c r="AI686">
        <v>3</v>
      </c>
      <c r="AJ686" t="str">
        <f t="shared" si="61"/>
        <v>231101837</v>
      </c>
      <c r="AK686">
        <v>0.79030544434787253</v>
      </c>
      <c r="AL686">
        <f>IF(AK686&lt;'Company Market Shares'!$E$4,1,IF(AND(AK686&gt;'Company Market Shares'!$E$4,AK686&lt;'Company Market Shares'!$E$5),2,IF(AND(AK686&gt;'Company Market Shares'!$E$5,AK686&lt;'Company Market Shares'!$E$6),3,IF(AND(AK686&gt;'Company Market Shares'!$E$6,AK686&lt;'Company Market Shares'!$E$7),4,5))))</f>
        <v>2</v>
      </c>
      <c r="AM686">
        <f>VLOOKUP($U686,'Zone Coordinates'!$D$2:$G$2058,2)</f>
        <v>35.168336500000002</v>
      </c>
      <c r="AN686">
        <f t="shared" si="62"/>
        <v>0.61380326437429877</v>
      </c>
      <c r="AO686">
        <f>VLOOKUP($U686,'Zone Coordinates'!$D$2:$G$2058,3)</f>
        <v>136.89852490000001</v>
      </c>
      <c r="AP686">
        <f t="shared" si="63"/>
        <v>2.389330000628441</v>
      </c>
      <c r="AQ686">
        <f>VLOOKUP($AB686,'Zone Coordinates'!$D$2:$G$2058,2)</f>
        <v>35.199319600000003</v>
      </c>
      <c r="AR686">
        <f t="shared" si="64"/>
        <v>0.61434402148177347</v>
      </c>
      <c r="AS686">
        <f>VLOOKUP($AB686,'Zone Coordinates'!$D$2:$G$2058,3)</f>
        <v>136.96582419999999</v>
      </c>
      <c r="AT686">
        <f t="shared" si="65"/>
        <v>2.3905045949977284</v>
      </c>
    </row>
    <row r="687" spans="1:46" x14ac:dyDescent="0.25">
      <c r="A687">
        <v>1</v>
      </c>
      <c r="B687">
        <v>23110</v>
      </c>
      <c r="C687">
        <v>1</v>
      </c>
      <c r="D687">
        <v>83</v>
      </c>
      <c r="E687" t="str">
        <f t="shared" si="60"/>
        <v>23110183</v>
      </c>
      <c r="F687">
        <v>23110</v>
      </c>
      <c r="G687">
        <v>1</v>
      </c>
      <c r="H687">
        <v>3</v>
      </c>
      <c r="I687">
        <v>1</v>
      </c>
      <c r="J687">
        <v>1</v>
      </c>
      <c r="K687">
        <v>25</v>
      </c>
      <c r="L687">
        <v>9</v>
      </c>
      <c r="M687">
        <v>1500</v>
      </c>
      <c r="N687">
        <v>187</v>
      </c>
      <c r="O687">
        <v>8</v>
      </c>
      <c r="P687">
        <v>12000</v>
      </c>
      <c r="Q687">
        <v>3</v>
      </c>
      <c r="R687">
        <v>1</v>
      </c>
      <c r="S687">
        <v>13</v>
      </c>
      <c r="T687">
        <v>4</v>
      </c>
      <c r="U687">
        <v>23110</v>
      </c>
      <c r="V687">
        <v>3</v>
      </c>
      <c r="AB687">
        <v>23202</v>
      </c>
      <c r="AC687">
        <v>3</v>
      </c>
      <c r="AD687">
        <v>20</v>
      </c>
      <c r="AE687">
        <v>8</v>
      </c>
      <c r="AF687">
        <v>3</v>
      </c>
      <c r="AG687">
        <v>1</v>
      </c>
      <c r="AI687">
        <v>3</v>
      </c>
      <c r="AJ687" t="str">
        <f t="shared" si="61"/>
        <v>231101837</v>
      </c>
      <c r="AK687">
        <v>0.86154329246346684</v>
      </c>
      <c r="AL687">
        <f>IF(AK687&lt;'Company Market Shares'!$E$4,1,IF(AND(AK687&gt;'Company Market Shares'!$E$4,AK687&lt;'Company Market Shares'!$E$5),2,IF(AND(AK687&gt;'Company Market Shares'!$E$5,AK687&lt;'Company Market Shares'!$E$6),3,IF(AND(AK687&gt;'Company Market Shares'!$E$6,AK687&lt;'Company Market Shares'!$E$7),4,5))))</f>
        <v>3</v>
      </c>
      <c r="AM687">
        <f>VLOOKUP($U687,'Zone Coordinates'!$D$2:$G$2058,2)</f>
        <v>35.168336500000002</v>
      </c>
      <c r="AN687">
        <f t="shared" si="62"/>
        <v>0.61380326437429877</v>
      </c>
      <c r="AO687">
        <f>VLOOKUP($U687,'Zone Coordinates'!$D$2:$G$2058,3)</f>
        <v>136.89852490000001</v>
      </c>
      <c r="AP687">
        <f t="shared" si="63"/>
        <v>2.389330000628441</v>
      </c>
      <c r="AQ687">
        <f>VLOOKUP($AB687,'Zone Coordinates'!$D$2:$G$2058,2)</f>
        <v>35.041512900000001</v>
      </c>
      <c r="AR687">
        <f t="shared" si="64"/>
        <v>0.6115897749850665</v>
      </c>
      <c r="AS687">
        <f>VLOOKUP($AB687,'Zone Coordinates'!$D$2:$G$2058,3)</f>
        <v>137.42111600000001</v>
      </c>
      <c r="AT687">
        <f t="shared" si="65"/>
        <v>2.3984509359650601</v>
      </c>
    </row>
    <row r="688" spans="1:46" x14ac:dyDescent="0.25">
      <c r="A688">
        <v>1</v>
      </c>
      <c r="B688">
        <v>23110</v>
      </c>
      <c r="C688">
        <v>1</v>
      </c>
      <c r="D688">
        <v>83</v>
      </c>
      <c r="E688" t="str">
        <f t="shared" si="60"/>
        <v>23110183</v>
      </c>
      <c r="F688">
        <v>23110</v>
      </c>
      <c r="G688">
        <v>1</v>
      </c>
      <c r="H688">
        <v>3</v>
      </c>
      <c r="I688">
        <v>1</v>
      </c>
      <c r="J688">
        <v>1</v>
      </c>
      <c r="K688">
        <v>25</v>
      </c>
      <c r="L688">
        <v>13</v>
      </c>
      <c r="M688">
        <v>1500</v>
      </c>
      <c r="N688">
        <v>187</v>
      </c>
      <c r="O688">
        <v>8</v>
      </c>
      <c r="P688">
        <v>12000</v>
      </c>
      <c r="Q688">
        <v>3</v>
      </c>
      <c r="R688">
        <v>1</v>
      </c>
      <c r="S688">
        <v>16</v>
      </c>
      <c r="T688">
        <v>4</v>
      </c>
      <c r="U688">
        <v>23110</v>
      </c>
      <c r="V688">
        <v>3</v>
      </c>
      <c r="AB688">
        <v>23212</v>
      </c>
      <c r="AC688">
        <v>3</v>
      </c>
      <c r="AD688">
        <v>20</v>
      </c>
      <c r="AE688">
        <v>8</v>
      </c>
      <c r="AF688">
        <v>2</v>
      </c>
      <c r="AG688">
        <v>1</v>
      </c>
      <c r="AI688">
        <v>3</v>
      </c>
      <c r="AJ688" t="str">
        <f t="shared" si="61"/>
        <v>231101837</v>
      </c>
      <c r="AK688">
        <v>3.9293993774288882E-2</v>
      </c>
      <c r="AL688">
        <f>IF(AK688&lt;'Company Market Shares'!$E$4,1,IF(AND(AK688&gt;'Company Market Shares'!$E$4,AK688&lt;'Company Market Shares'!$E$5),2,IF(AND(AK688&gt;'Company Market Shares'!$E$5,AK688&lt;'Company Market Shares'!$E$6),3,IF(AND(AK688&gt;'Company Market Shares'!$E$6,AK688&lt;'Company Market Shares'!$E$7),4,5))))</f>
        <v>1</v>
      </c>
      <c r="AM688">
        <f>VLOOKUP($U688,'Zone Coordinates'!$D$2:$G$2058,2)</f>
        <v>35.168336500000002</v>
      </c>
      <c r="AN688">
        <f t="shared" si="62"/>
        <v>0.61380326437429877</v>
      </c>
      <c r="AO688">
        <f>VLOOKUP($U688,'Zone Coordinates'!$D$2:$G$2058,3)</f>
        <v>136.89852490000001</v>
      </c>
      <c r="AP688">
        <f t="shared" si="63"/>
        <v>2.389330000628441</v>
      </c>
      <c r="AQ688">
        <f>VLOOKUP($AB688,'Zone Coordinates'!$D$2:$G$2058,2)</f>
        <v>35.011158199999997</v>
      </c>
      <c r="AR688">
        <f t="shared" si="64"/>
        <v>0.61105998552661134</v>
      </c>
      <c r="AS688">
        <f>VLOOKUP($AB688,'Zone Coordinates'!$D$2:$G$2058,3)</f>
        <v>137.12644879999999</v>
      </c>
      <c r="AT688">
        <f t="shared" si="65"/>
        <v>2.3933080231274269</v>
      </c>
    </row>
    <row r="689" spans="1:46" x14ac:dyDescent="0.25">
      <c r="A689">
        <v>1</v>
      </c>
      <c r="B689">
        <v>23110</v>
      </c>
      <c r="C689">
        <v>1</v>
      </c>
      <c r="D689">
        <v>83</v>
      </c>
      <c r="E689" t="str">
        <f t="shared" si="60"/>
        <v>23110183</v>
      </c>
      <c r="F689">
        <v>23110</v>
      </c>
      <c r="G689">
        <v>1</v>
      </c>
      <c r="H689">
        <v>3</v>
      </c>
      <c r="I689">
        <v>1</v>
      </c>
      <c r="J689">
        <v>1</v>
      </c>
      <c r="K689">
        <v>25</v>
      </c>
      <c r="L689">
        <v>14</v>
      </c>
      <c r="M689">
        <v>1500</v>
      </c>
      <c r="N689">
        <v>187</v>
      </c>
      <c r="O689">
        <v>8</v>
      </c>
      <c r="P689">
        <v>12000</v>
      </c>
      <c r="Q689">
        <v>3</v>
      </c>
      <c r="R689">
        <v>1</v>
      </c>
      <c r="S689">
        <v>13</v>
      </c>
      <c r="T689">
        <v>4</v>
      </c>
      <c r="U689">
        <v>23110</v>
      </c>
      <c r="V689">
        <v>3</v>
      </c>
      <c r="AB689">
        <v>23222</v>
      </c>
      <c r="AC689">
        <v>3</v>
      </c>
      <c r="AD689">
        <v>20</v>
      </c>
      <c r="AE689">
        <v>8</v>
      </c>
      <c r="AF689">
        <v>3</v>
      </c>
      <c r="AG689">
        <v>1</v>
      </c>
      <c r="AI689">
        <v>3</v>
      </c>
      <c r="AJ689" t="str">
        <f t="shared" si="61"/>
        <v>231101837</v>
      </c>
      <c r="AK689">
        <v>0.74585024086321428</v>
      </c>
      <c r="AL689">
        <f>IF(AK689&lt;'Company Market Shares'!$E$4,1,IF(AND(AK689&gt;'Company Market Shares'!$E$4,AK689&lt;'Company Market Shares'!$E$5),2,IF(AND(AK689&gt;'Company Market Shares'!$E$5,AK689&lt;'Company Market Shares'!$E$6),3,IF(AND(AK689&gt;'Company Market Shares'!$E$6,AK689&lt;'Company Market Shares'!$E$7),4,5))))</f>
        <v>2</v>
      </c>
      <c r="AM689">
        <f>VLOOKUP($U689,'Zone Coordinates'!$D$2:$G$2058,2)</f>
        <v>35.168336500000002</v>
      </c>
      <c r="AN689">
        <f t="shared" si="62"/>
        <v>0.61380326437429877</v>
      </c>
      <c r="AO689">
        <f>VLOOKUP($U689,'Zone Coordinates'!$D$2:$G$2058,3)</f>
        <v>136.89852490000001</v>
      </c>
      <c r="AP689">
        <f t="shared" si="63"/>
        <v>2.389330000628441</v>
      </c>
      <c r="AQ689">
        <f>VLOOKUP($AB689,'Zone Coordinates'!$D$2:$G$2058,2)</f>
        <v>35.068380699999999</v>
      </c>
      <c r="AR689">
        <f t="shared" si="64"/>
        <v>0.61205870655783379</v>
      </c>
      <c r="AS689">
        <f>VLOOKUP($AB689,'Zone Coordinates'!$D$2:$G$2058,3)</f>
        <v>136.94046560000001</v>
      </c>
      <c r="AT689">
        <f t="shared" si="65"/>
        <v>2.3900620039340321</v>
      </c>
    </row>
    <row r="690" spans="1:46" x14ac:dyDescent="0.25">
      <c r="A690">
        <v>1</v>
      </c>
      <c r="B690">
        <v>23110</v>
      </c>
      <c r="C690">
        <v>1</v>
      </c>
      <c r="D690">
        <v>83</v>
      </c>
      <c r="E690" t="str">
        <f t="shared" si="60"/>
        <v>23110183</v>
      </c>
      <c r="F690">
        <v>23110</v>
      </c>
      <c r="G690">
        <v>1</v>
      </c>
      <c r="H690">
        <v>3</v>
      </c>
      <c r="I690">
        <v>1</v>
      </c>
      <c r="J690">
        <v>1</v>
      </c>
      <c r="K690">
        <v>25</v>
      </c>
      <c r="L690">
        <v>20</v>
      </c>
      <c r="M690">
        <v>1500</v>
      </c>
      <c r="N690">
        <v>187</v>
      </c>
      <c r="O690">
        <v>8</v>
      </c>
      <c r="P690">
        <v>12000</v>
      </c>
      <c r="Q690">
        <v>3</v>
      </c>
      <c r="R690">
        <v>1</v>
      </c>
      <c r="S690">
        <v>14</v>
      </c>
      <c r="T690">
        <v>4</v>
      </c>
      <c r="U690">
        <v>23110</v>
      </c>
      <c r="V690">
        <v>4</v>
      </c>
      <c r="AB690">
        <v>21204</v>
      </c>
      <c r="AC690">
        <v>4</v>
      </c>
      <c r="AD690">
        <v>17</v>
      </c>
      <c r="AE690">
        <v>8</v>
      </c>
      <c r="AF690">
        <v>3</v>
      </c>
      <c r="AG690">
        <v>1</v>
      </c>
      <c r="AI690">
        <v>3</v>
      </c>
      <c r="AJ690" t="str">
        <f t="shared" si="61"/>
        <v>231101837</v>
      </c>
      <c r="AK690">
        <v>5.0483755106271122E-2</v>
      </c>
      <c r="AL690">
        <f>IF(AK690&lt;'Company Market Shares'!$E$4,1,IF(AND(AK690&gt;'Company Market Shares'!$E$4,AK690&lt;'Company Market Shares'!$E$5),2,IF(AND(AK690&gt;'Company Market Shares'!$E$5,AK690&lt;'Company Market Shares'!$E$6),3,IF(AND(AK690&gt;'Company Market Shares'!$E$6,AK690&lt;'Company Market Shares'!$E$7),4,5))))</f>
        <v>1</v>
      </c>
      <c r="AM690">
        <f>VLOOKUP($U690,'Zone Coordinates'!$D$2:$G$2058,2)</f>
        <v>35.168336500000002</v>
      </c>
      <c r="AN690">
        <f t="shared" si="62"/>
        <v>0.61380326437429877</v>
      </c>
      <c r="AO690">
        <f>VLOOKUP($U690,'Zone Coordinates'!$D$2:$G$2058,3)</f>
        <v>136.89852490000001</v>
      </c>
      <c r="AP690">
        <f t="shared" si="63"/>
        <v>2.389330000628441</v>
      </c>
      <c r="AQ690">
        <f>VLOOKUP($AB690,'Zone Coordinates'!$D$2:$G$2058,2)</f>
        <v>35.403085900000001</v>
      </c>
      <c r="AR690">
        <f t="shared" si="64"/>
        <v>0.61790041432137999</v>
      </c>
      <c r="AS690">
        <f>VLOOKUP($AB690,'Zone Coordinates'!$D$2:$G$2058,3)</f>
        <v>137.18655860000001</v>
      </c>
      <c r="AT690">
        <f t="shared" si="65"/>
        <v>2.3943571370501426</v>
      </c>
    </row>
    <row r="691" spans="1:46" x14ac:dyDescent="0.25">
      <c r="A691">
        <v>1</v>
      </c>
      <c r="B691">
        <v>23111</v>
      </c>
      <c r="C691">
        <v>1</v>
      </c>
      <c r="D691">
        <v>211</v>
      </c>
      <c r="E691" t="str">
        <f t="shared" si="60"/>
        <v>231111211</v>
      </c>
      <c r="F691">
        <v>23111</v>
      </c>
      <c r="G691">
        <v>1</v>
      </c>
      <c r="H691">
        <v>2</v>
      </c>
      <c r="I691">
        <v>1</v>
      </c>
      <c r="J691">
        <v>1</v>
      </c>
      <c r="K691">
        <v>12</v>
      </c>
      <c r="L691">
        <v>9</v>
      </c>
      <c r="M691">
        <v>1500</v>
      </c>
      <c r="N691">
        <v>148</v>
      </c>
      <c r="O691">
        <v>6</v>
      </c>
      <c r="P691">
        <v>9000</v>
      </c>
      <c r="Q691">
        <v>4</v>
      </c>
      <c r="R691">
        <v>1</v>
      </c>
      <c r="S691">
        <v>8</v>
      </c>
      <c r="T691">
        <v>7</v>
      </c>
      <c r="U691">
        <v>23111</v>
      </c>
      <c r="V691">
        <v>4</v>
      </c>
      <c r="AB691">
        <v>21201</v>
      </c>
      <c r="AC691">
        <v>4</v>
      </c>
      <c r="AD691">
        <v>1</v>
      </c>
      <c r="AE691">
        <v>12</v>
      </c>
      <c r="AF691">
        <v>3</v>
      </c>
      <c r="AG691">
        <v>1</v>
      </c>
      <c r="AI691">
        <v>2</v>
      </c>
      <c r="AJ691" t="str">
        <f t="shared" si="61"/>
        <v>2311112117</v>
      </c>
      <c r="AK691">
        <v>0.37574268471979877</v>
      </c>
      <c r="AL691">
        <f>IF(AK691&lt;'Company Market Shares'!$E$4,1,IF(AND(AK691&gt;'Company Market Shares'!$E$4,AK691&lt;'Company Market Shares'!$E$5),2,IF(AND(AK691&gt;'Company Market Shares'!$E$5,AK691&lt;'Company Market Shares'!$E$6),3,IF(AND(AK691&gt;'Company Market Shares'!$E$6,AK691&lt;'Company Market Shares'!$E$7),4,5))))</f>
        <v>1</v>
      </c>
      <c r="AM691">
        <f>VLOOKUP($U691,'Zone Coordinates'!$D$2:$G$2058,2)</f>
        <v>35.12724</v>
      </c>
      <c r="AN691">
        <f t="shared" si="62"/>
        <v>0.6130859951382529</v>
      </c>
      <c r="AO691">
        <f>VLOOKUP($U691,'Zone Coordinates'!$D$2:$G$2058,3)</f>
        <v>136.9121284</v>
      </c>
      <c r="AP691">
        <f t="shared" si="63"/>
        <v>2.3895674264932358</v>
      </c>
      <c r="AQ691">
        <f>VLOOKUP($AB691,'Zone Coordinates'!$D$2:$G$2058,2)</f>
        <v>35.543131000000002</v>
      </c>
      <c r="AR691">
        <f t="shared" si="64"/>
        <v>0.62034466241766473</v>
      </c>
      <c r="AS691">
        <f>VLOOKUP($AB691,'Zone Coordinates'!$D$2:$G$2058,3)</f>
        <v>136.8861857</v>
      </c>
      <c r="AT691">
        <f t="shared" si="65"/>
        <v>2.3891146409613788</v>
      </c>
    </row>
    <row r="692" spans="1:46" x14ac:dyDescent="0.25">
      <c r="A692">
        <v>1</v>
      </c>
      <c r="B692">
        <v>23111</v>
      </c>
      <c r="C692">
        <v>1</v>
      </c>
      <c r="D692">
        <v>211</v>
      </c>
      <c r="E692" t="str">
        <f t="shared" si="60"/>
        <v>231111211</v>
      </c>
      <c r="F692">
        <v>23111</v>
      </c>
      <c r="G692">
        <v>1</v>
      </c>
      <c r="H692">
        <v>2</v>
      </c>
      <c r="I692">
        <v>1</v>
      </c>
      <c r="J692">
        <v>1</v>
      </c>
      <c r="K692">
        <v>12</v>
      </c>
      <c r="L692">
        <v>10</v>
      </c>
      <c r="M692">
        <v>1500</v>
      </c>
      <c r="N692">
        <v>148</v>
      </c>
      <c r="O692">
        <v>6</v>
      </c>
      <c r="P692">
        <v>9000</v>
      </c>
      <c r="Q692">
        <v>4</v>
      </c>
      <c r="R692">
        <v>1</v>
      </c>
      <c r="S692">
        <v>8</v>
      </c>
      <c r="T692">
        <v>7</v>
      </c>
      <c r="U692">
        <v>23111</v>
      </c>
      <c r="V692">
        <v>5</v>
      </c>
      <c r="AB692">
        <v>14212</v>
      </c>
      <c r="AC692">
        <v>5</v>
      </c>
      <c r="AD692">
        <v>1</v>
      </c>
      <c r="AE692">
        <v>12</v>
      </c>
      <c r="AF692">
        <v>3</v>
      </c>
      <c r="AG692">
        <v>1</v>
      </c>
      <c r="AI692">
        <v>2</v>
      </c>
      <c r="AJ692" t="str">
        <f t="shared" si="61"/>
        <v>2311112117</v>
      </c>
      <c r="AK692">
        <v>0.51550657949264223</v>
      </c>
      <c r="AL692">
        <f>IF(AK692&lt;'Company Market Shares'!$E$4,1,IF(AND(AK692&gt;'Company Market Shares'!$E$4,AK692&lt;'Company Market Shares'!$E$5),2,IF(AND(AK692&gt;'Company Market Shares'!$E$5,AK692&lt;'Company Market Shares'!$E$6),3,IF(AND(AK692&gt;'Company Market Shares'!$E$6,AK692&lt;'Company Market Shares'!$E$7),4,5))))</f>
        <v>2</v>
      </c>
      <c r="AM692">
        <f>VLOOKUP($U692,'Zone Coordinates'!$D$2:$G$2058,2)</f>
        <v>35.12724</v>
      </c>
      <c r="AN692">
        <f t="shared" si="62"/>
        <v>0.6130859951382529</v>
      </c>
      <c r="AO692">
        <f>VLOOKUP($U692,'Zone Coordinates'!$D$2:$G$2058,3)</f>
        <v>136.9121284</v>
      </c>
      <c r="AP692">
        <f t="shared" si="63"/>
        <v>2.3895674264932358</v>
      </c>
      <c r="AQ692">
        <f>VLOOKUP($AB692,'Zone Coordinates'!$D$2:$G$2058,2)</f>
        <v>35.527398400000003</v>
      </c>
      <c r="AR692">
        <f t="shared" si="64"/>
        <v>0.62007007674776549</v>
      </c>
      <c r="AS692">
        <f>VLOOKUP($AB692,'Zone Coordinates'!$D$2:$G$2058,3)</f>
        <v>139.37977190000001</v>
      </c>
      <c r="AT692">
        <f t="shared" si="65"/>
        <v>2.4326359303336726</v>
      </c>
    </row>
    <row r="693" spans="1:46" x14ac:dyDescent="0.25">
      <c r="A693">
        <v>1</v>
      </c>
      <c r="B693">
        <v>23111</v>
      </c>
      <c r="C693">
        <v>1</v>
      </c>
      <c r="D693">
        <v>211</v>
      </c>
      <c r="E693" t="str">
        <f t="shared" si="60"/>
        <v>231111211</v>
      </c>
      <c r="F693">
        <v>23111</v>
      </c>
      <c r="G693">
        <v>1</v>
      </c>
      <c r="H693">
        <v>2</v>
      </c>
      <c r="I693">
        <v>1</v>
      </c>
      <c r="J693">
        <v>1</v>
      </c>
      <c r="K693">
        <v>12</v>
      </c>
      <c r="L693">
        <v>12</v>
      </c>
      <c r="M693">
        <v>1500</v>
      </c>
      <c r="N693">
        <v>148</v>
      </c>
      <c r="O693">
        <v>6</v>
      </c>
      <c r="P693">
        <v>9000</v>
      </c>
      <c r="Q693">
        <v>4</v>
      </c>
      <c r="R693">
        <v>1</v>
      </c>
      <c r="S693">
        <v>8</v>
      </c>
      <c r="T693">
        <v>7</v>
      </c>
      <c r="U693">
        <v>23111</v>
      </c>
      <c r="V693">
        <v>5</v>
      </c>
      <c r="AB693">
        <v>14106</v>
      </c>
      <c r="AC693">
        <v>5</v>
      </c>
      <c r="AD693">
        <v>1</v>
      </c>
      <c r="AE693">
        <v>12</v>
      </c>
      <c r="AF693">
        <v>3</v>
      </c>
      <c r="AG693">
        <v>1</v>
      </c>
      <c r="AI693">
        <v>2</v>
      </c>
      <c r="AJ693" t="str">
        <f t="shared" si="61"/>
        <v>2311112117</v>
      </c>
      <c r="AK693">
        <v>0.67182798268513477</v>
      </c>
      <c r="AL693">
        <f>IF(AK693&lt;'Company Market Shares'!$E$4,1,IF(AND(AK693&gt;'Company Market Shares'!$E$4,AK693&lt;'Company Market Shares'!$E$5),2,IF(AND(AK693&gt;'Company Market Shares'!$E$5,AK693&lt;'Company Market Shares'!$E$6),3,IF(AND(AK693&gt;'Company Market Shares'!$E$6,AK693&lt;'Company Market Shares'!$E$7),4,5))))</f>
        <v>2</v>
      </c>
      <c r="AM693">
        <f>VLOOKUP($U693,'Zone Coordinates'!$D$2:$G$2058,2)</f>
        <v>35.12724</v>
      </c>
      <c r="AN693">
        <f t="shared" si="62"/>
        <v>0.6130859951382529</v>
      </c>
      <c r="AO693">
        <f>VLOOKUP($U693,'Zone Coordinates'!$D$2:$G$2058,3)</f>
        <v>136.9121284</v>
      </c>
      <c r="AP693">
        <f t="shared" si="63"/>
        <v>2.3895674264932358</v>
      </c>
      <c r="AQ693">
        <f>VLOOKUP($AB693,'Zone Coordinates'!$D$2:$G$2058,2)</f>
        <v>35.498101200000001</v>
      </c>
      <c r="AR693">
        <f t="shared" si="64"/>
        <v>0.61955874414615009</v>
      </c>
      <c r="AS693">
        <f>VLOOKUP($AB693,'Zone Coordinates'!$D$2:$G$2058,3)</f>
        <v>139.60847179999999</v>
      </c>
      <c r="AT693">
        <f t="shared" si="65"/>
        <v>2.4366274965876542</v>
      </c>
    </row>
    <row r="694" spans="1:46" x14ac:dyDescent="0.25">
      <c r="A694">
        <v>1</v>
      </c>
      <c r="B694">
        <v>23219</v>
      </c>
      <c r="C694">
        <v>1</v>
      </c>
      <c r="D694">
        <v>67</v>
      </c>
      <c r="E694" t="str">
        <f t="shared" si="60"/>
        <v>23219167</v>
      </c>
      <c r="F694">
        <v>23219</v>
      </c>
      <c r="G694">
        <v>1</v>
      </c>
      <c r="H694">
        <v>2</v>
      </c>
      <c r="I694">
        <v>1</v>
      </c>
      <c r="J694">
        <v>2</v>
      </c>
      <c r="K694">
        <v>4</v>
      </c>
      <c r="L694">
        <v>1</v>
      </c>
      <c r="M694">
        <v>1500</v>
      </c>
      <c r="N694">
        <v>154</v>
      </c>
      <c r="O694">
        <v>7</v>
      </c>
      <c r="P694">
        <v>10500</v>
      </c>
      <c r="Q694">
        <v>4</v>
      </c>
      <c r="R694">
        <v>1</v>
      </c>
      <c r="S694">
        <v>20</v>
      </c>
      <c r="T694">
        <v>9</v>
      </c>
      <c r="U694">
        <v>27203</v>
      </c>
      <c r="V694">
        <v>6</v>
      </c>
      <c r="W694">
        <v>1</v>
      </c>
      <c r="X694">
        <v>15</v>
      </c>
      <c r="Y694">
        <v>17</v>
      </c>
      <c r="Z694">
        <v>3</v>
      </c>
      <c r="AA694">
        <v>3</v>
      </c>
      <c r="AB694">
        <v>23219</v>
      </c>
      <c r="AC694">
        <v>6</v>
      </c>
      <c r="AJ694" t="str">
        <f t="shared" si="61"/>
        <v>232191677</v>
      </c>
      <c r="AK694">
        <v>0.66537778509063072</v>
      </c>
      <c r="AL694">
        <f>IF(AK694&lt;'Company Market Shares'!$E$4,1,IF(AND(AK694&gt;'Company Market Shares'!$E$4,AK694&lt;'Company Market Shares'!$E$5),2,IF(AND(AK694&gt;'Company Market Shares'!$E$5,AK694&lt;'Company Market Shares'!$E$6),3,IF(AND(AK694&gt;'Company Market Shares'!$E$6,AK694&lt;'Company Market Shares'!$E$7),4,5))))</f>
        <v>2</v>
      </c>
      <c r="AM694">
        <f>VLOOKUP($U694,'Zone Coordinates'!$D$2:$G$2058,2)</f>
        <v>34.8248234</v>
      </c>
      <c r="AN694">
        <f t="shared" si="62"/>
        <v>0.60780782975556624</v>
      </c>
      <c r="AO694">
        <f>VLOOKUP($U694,'Zone Coordinates'!$D$2:$G$2058,3)</f>
        <v>135.50841460000001</v>
      </c>
      <c r="AP694">
        <f t="shared" si="63"/>
        <v>2.3650679989275547</v>
      </c>
      <c r="AQ694">
        <f>VLOOKUP($AB694,'Zone Coordinates'!$D$2:$G$2058,2)</f>
        <v>35.338933900000001</v>
      </c>
      <c r="AR694">
        <f t="shared" si="64"/>
        <v>0.61678075069964056</v>
      </c>
      <c r="AS694">
        <f>VLOOKUP($AB694,'Zone Coordinates'!$D$2:$G$2058,3)</f>
        <v>137.0457212</v>
      </c>
      <c r="AT694">
        <f t="shared" si="65"/>
        <v>2.3918990607101942</v>
      </c>
    </row>
    <row r="695" spans="1:46" x14ac:dyDescent="0.25">
      <c r="A695">
        <v>1</v>
      </c>
      <c r="B695">
        <v>24202</v>
      </c>
      <c r="C695">
        <v>1</v>
      </c>
      <c r="D695">
        <v>197</v>
      </c>
      <c r="E695" t="str">
        <f t="shared" si="60"/>
        <v>242021197</v>
      </c>
      <c r="F695">
        <v>24202</v>
      </c>
      <c r="G695">
        <v>1</v>
      </c>
      <c r="H695">
        <v>2</v>
      </c>
      <c r="I695">
        <v>1</v>
      </c>
      <c r="J695">
        <v>3</v>
      </c>
      <c r="K695">
        <v>2</v>
      </c>
      <c r="L695">
        <v>1</v>
      </c>
      <c r="M695">
        <v>1500</v>
      </c>
      <c r="Q695">
        <v>3</v>
      </c>
      <c r="R695">
        <v>1</v>
      </c>
      <c r="S695">
        <v>20</v>
      </c>
      <c r="T695">
        <v>9</v>
      </c>
      <c r="U695">
        <v>24202</v>
      </c>
      <c r="V695">
        <v>1</v>
      </c>
      <c r="W695">
        <v>5</v>
      </c>
      <c r="X695">
        <v>11</v>
      </c>
      <c r="Y695">
        <v>8</v>
      </c>
      <c r="Z695">
        <v>2</v>
      </c>
      <c r="AA695">
        <v>4</v>
      </c>
      <c r="AB695">
        <v>24202</v>
      </c>
      <c r="AC695">
        <v>1</v>
      </c>
      <c r="AD695">
        <v>1</v>
      </c>
      <c r="AE695">
        <v>15</v>
      </c>
      <c r="AF695">
        <v>16</v>
      </c>
      <c r="AG695">
        <v>3</v>
      </c>
      <c r="AH695">
        <v>2000</v>
      </c>
      <c r="AI695">
        <v>4</v>
      </c>
      <c r="AJ695" t="str">
        <f t="shared" si="61"/>
        <v>2420211977</v>
      </c>
      <c r="AK695">
        <v>0.84345889572708266</v>
      </c>
      <c r="AL695">
        <f>IF(AK695&lt;'Company Market Shares'!$E$4,1,IF(AND(AK695&gt;'Company Market Shares'!$E$4,AK695&lt;'Company Market Shares'!$E$5),2,IF(AND(AK695&gt;'Company Market Shares'!$E$5,AK695&lt;'Company Market Shares'!$E$6),3,IF(AND(AK695&gt;'Company Market Shares'!$E$6,AK695&lt;'Company Market Shares'!$E$7),4,5))))</f>
        <v>3</v>
      </c>
      <c r="AM695">
        <f>VLOOKUP($U695,'Zone Coordinates'!$D$2:$G$2058,2)</f>
        <v>35.071916299999998</v>
      </c>
      <c r="AN695">
        <f t="shared" si="62"/>
        <v>0.61212041441886733</v>
      </c>
      <c r="AO695">
        <f>VLOOKUP($U695,'Zone Coordinates'!$D$2:$G$2058,3)</f>
        <v>136.67770530000001</v>
      </c>
      <c r="AP695">
        <f t="shared" si="63"/>
        <v>2.3854759715555045</v>
      </c>
      <c r="AQ695">
        <f>VLOOKUP($AB695,'Zone Coordinates'!$D$2:$G$2058,2)</f>
        <v>35.071916299999998</v>
      </c>
      <c r="AR695">
        <f t="shared" si="64"/>
        <v>0.61212041441886733</v>
      </c>
      <c r="AS695">
        <f>VLOOKUP($AB695,'Zone Coordinates'!$D$2:$G$2058,3)</f>
        <v>136.67770530000001</v>
      </c>
      <c r="AT695">
        <f t="shared" si="65"/>
        <v>2.3854759715555045</v>
      </c>
    </row>
    <row r="696" spans="1:46" x14ac:dyDescent="0.25">
      <c r="A696">
        <v>1</v>
      </c>
      <c r="B696">
        <v>24207</v>
      </c>
      <c r="C696">
        <v>1</v>
      </c>
      <c r="D696">
        <v>4</v>
      </c>
      <c r="E696" t="str">
        <f t="shared" si="60"/>
        <v>2420714</v>
      </c>
      <c r="F696">
        <v>24207</v>
      </c>
      <c r="G696">
        <v>1</v>
      </c>
      <c r="H696">
        <v>2</v>
      </c>
      <c r="I696">
        <v>1</v>
      </c>
      <c r="J696">
        <v>2</v>
      </c>
      <c r="K696">
        <v>2</v>
      </c>
      <c r="L696">
        <v>2</v>
      </c>
      <c r="M696">
        <v>1500</v>
      </c>
      <c r="N696">
        <v>178</v>
      </c>
      <c r="O696">
        <v>7</v>
      </c>
      <c r="P696">
        <v>10500</v>
      </c>
      <c r="Q696">
        <v>3</v>
      </c>
      <c r="R696">
        <v>1</v>
      </c>
      <c r="S696">
        <v>21</v>
      </c>
      <c r="T696">
        <v>10</v>
      </c>
      <c r="U696">
        <v>24210</v>
      </c>
      <c r="V696">
        <v>2</v>
      </c>
      <c r="W696">
        <v>1</v>
      </c>
      <c r="X696">
        <v>17</v>
      </c>
      <c r="Y696">
        <v>17</v>
      </c>
      <c r="Z696">
        <v>3</v>
      </c>
      <c r="AA696">
        <v>4</v>
      </c>
      <c r="AB696">
        <v>24207</v>
      </c>
      <c r="AC696">
        <v>2</v>
      </c>
      <c r="AJ696" t="str">
        <f t="shared" si="61"/>
        <v>24207147</v>
      </c>
      <c r="AK696">
        <v>7.0851036883254448E-2</v>
      </c>
      <c r="AL696">
        <f>IF(AK696&lt;'Company Market Shares'!$E$4,1,IF(AND(AK696&gt;'Company Market Shares'!$E$4,AK696&lt;'Company Market Shares'!$E$5),2,IF(AND(AK696&gt;'Company Market Shares'!$E$5,AK696&lt;'Company Market Shares'!$E$6),3,IF(AND(AK696&gt;'Company Market Shares'!$E$6,AK696&lt;'Company Market Shares'!$E$7),4,5))))</f>
        <v>1</v>
      </c>
      <c r="AM696">
        <f>VLOOKUP($U696,'Zone Coordinates'!$D$2:$G$2058,2)</f>
        <v>34.953103300000002</v>
      </c>
      <c r="AN696">
        <f t="shared" si="62"/>
        <v>0.61004673637469531</v>
      </c>
      <c r="AO696">
        <f>VLOOKUP($U696,'Zone Coordinates'!$D$2:$G$2058,3)</f>
        <v>136.49635129999999</v>
      </c>
      <c r="AP696">
        <f t="shared" si="63"/>
        <v>2.3823107471438418</v>
      </c>
      <c r="AQ696">
        <f>VLOOKUP($AB696,'Zone Coordinates'!$D$2:$G$2058,2)</f>
        <v>34.988331500000001</v>
      </c>
      <c r="AR696">
        <f t="shared" si="64"/>
        <v>0.61066158445424634</v>
      </c>
      <c r="AS696">
        <f>VLOOKUP($AB696,'Zone Coordinates'!$D$2:$G$2058,3)</f>
        <v>136.64256470000001</v>
      </c>
      <c r="AT696">
        <f t="shared" si="65"/>
        <v>2.3848626523843777</v>
      </c>
    </row>
    <row r="697" spans="1:46" x14ac:dyDescent="0.25">
      <c r="A697">
        <v>1</v>
      </c>
      <c r="B697">
        <v>21211</v>
      </c>
      <c r="C697">
        <v>1</v>
      </c>
      <c r="D697">
        <v>31</v>
      </c>
      <c r="E697" t="str">
        <f t="shared" si="60"/>
        <v>21211131</v>
      </c>
      <c r="F697">
        <v>21211</v>
      </c>
      <c r="G697">
        <v>1</v>
      </c>
      <c r="H697">
        <v>3</v>
      </c>
      <c r="I697">
        <v>1</v>
      </c>
      <c r="J697">
        <v>2</v>
      </c>
      <c r="K697">
        <v>25</v>
      </c>
      <c r="L697">
        <v>17</v>
      </c>
      <c r="M697">
        <v>1600</v>
      </c>
      <c r="N697">
        <v>217</v>
      </c>
      <c r="O697">
        <v>9</v>
      </c>
      <c r="P697">
        <v>14400</v>
      </c>
      <c r="Q697">
        <v>4</v>
      </c>
      <c r="R697">
        <v>1</v>
      </c>
      <c r="S697">
        <v>20</v>
      </c>
      <c r="T697">
        <v>9</v>
      </c>
      <c r="U697">
        <v>13108</v>
      </c>
      <c r="V697">
        <v>5</v>
      </c>
      <c r="W697">
        <v>3</v>
      </c>
      <c r="X697">
        <v>15</v>
      </c>
      <c r="Y697">
        <v>16</v>
      </c>
      <c r="Z697">
        <v>3</v>
      </c>
      <c r="AA697">
        <v>3</v>
      </c>
      <c r="AB697">
        <v>21211</v>
      </c>
      <c r="AC697">
        <v>5</v>
      </c>
      <c r="AJ697" t="str">
        <f t="shared" si="61"/>
        <v>212111317</v>
      </c>
      <c r="AK697">
        <v>0.19321307784328112</v>
      </c>
      <c r="AL697">
        <f>IF(AK697&lt;'Company Market Shares'!$E$4,1,IF(AND(AK697&gt;'Company Market Shares'!$E$4,AK697&lt;'Company Market Shares'!$E$5),2,IF(AND(AK697&gt;'Company Market Shares'!$E$5,AK697&lt;'Company Market Shares'!$E$6),3,IF(AND(AK697&gt;'Company Market Shares'!$E$6,AK697&lt;'Company Market Shares'!$E$7),4,5))))</f>
        <v>1</v>
      </c>
      <c r="AM697">
        <f>VLOOKUP($U697,'Zone Coordinates'!$D$2:$G$2058,2)</f>
        <v>35.7080597</v>
      </c>
      <c r="AN697">
        <f t="shared" si="62"/>
        <v>0.62322321126369862</v>
      </c>
      <c r="AO697">
        <f>VLOOKUP($U697,'Zone Coordinates'!$D$2:$G$2058,3)</f>
        <v>139.84900870000001</v>
      </c>
      <c r="AP697">
        <f t="shared" si="63"/>
        <v>2.440825657465195</v>
      </c>
      <c r="AQ697">
        <f>VLOOKUP($AB697,'Zone Coordinates'!$D$2:$G$2058,2)</f>
        <v>35.553743400000002</v>
      </c>
      <c r="AR697">
        <f t="shared" si="64"/>
        <v>0.62052988373920337</v>
      </c>
      <c r="AS697">
        <f>VLOOKUP($AB697,'Zone Coordinates'!$D$2:$G$2058,3)</f>
        <v>137.08665590000001</v>
      </c>
      <c r="AT697">
        <f t="shared" si="65"/>
        <v>2.3926135060035105</v>
      </c>
    </row>
    <row r="698" spans="1:46" x14ac:dyDescent="0.25">
      <c r="A698">
        <v>1</v>
      </c>
      <c r="B698">
        <v>23110</v>
      </c>
      <c r="C698">
        <v>1</v>
      </c>
      <c r="D698">
        <v>83</v>
      </c>
      <c r="E698" t="str">
        <f t="shared" si="60"/>
        <v>23110183</v>
      </c>
      <c r="F698">
        <v>23110</v>
      </c>
      <c r="G698">
        <v>1</v>
      </c>
      <c r="H698">
        <v>3</v>
      </c>
      <c r="I698">
        <v>1</v>
      </c>
      <c r="J698">
        <v>1</v>
      </c>
      <c r="K698">
        <v>25</v>
      </c>
      <c r="L698">
        <v>5</v>
      </c>
      <c r="M698">
        <v>1600</v>
      </c>
      <c r="N698">
        <v>187</v>
      </c>
      <c r="O698">
        <v>8</v>
      </c>
      <c r="P698">
        <v>12800</v>
      </c>
      <c r="Q698">
        <v>3</v>
      </c>
      <c r="R698">
        <v>1</v>
      </c>
      <c r="S698">
        <v>13</v>
      </c>
      <c r="T698">
        <v>4</v>
      </c>
      <c r="U698">
        <v>23110</v>
      </c>
      <c r="V698">
        <v>3</v>
      </c>
      <c r="AB698">
        <v>23112</v>
      </c>
      <c r="AC698">
        <v>3</v>
      </c>
      <c r="AD698">
        <v>23</v>
      </c>
      <c r="AE698">
        <v>8</v>
      </c>
      <c r="AF698">
        <v>3</v>
      </c>
      <c r="AG698">
        <v>1</v>
      </c>
      <c r="AH698">
        <v>20</v>
      </c>
      <c r="AI698">
        <v>3</v>
      </c>
      <c r="AJ698" t="str">
        <f t="shared" si="61"/>
        <v>231101837</v>
      </c>
      <c r="AK698">
        <v>0.2780330713105349</v>
      </c>
      <c r="AL698">
        <f>IF(AK698&lt;'Company Market Shares'!$E$4,1,IF(AND(AK698&gt;'Company Market Shares'!$E$4,AK698&lt;'Company Market Shares'!$E$5),2,IF(AND(AK698&gt;'Company Market Shares'!$E$5,AK698&lt;'Company Market Shares'!$E$6),3,IF(AND(AK698&gt;'Company Market Shares'!$E$6,AK698&lt;'Company Market Shares'!$E$7),4,5))))</f>
        <v>1</v>
      </c>
      <c r="AM698">
        <f>VLOOKUP($U698,'Zone Coordinates'!$D$2:$G$2058,2)</f>
        <v>35.168336500000002</v>
      </c>
      <c r="AN698">
        <f t="shared" si="62"/>
        <v>0.61380326437429877</v>
      </c>
      <c r="AO698">
        <f>VLOOKUP($U698,'Zone Coordinates'!$D$2:$G$2058,3)</f>
        <v>136.89852490000001</v>
      </c>
      <c r="AP698">
        <f t="shared" si="63"/>
        <v>2.389330000628441</v>
      </c>
      <c r="AQ698">
        <f>VLOOKUP($AB698,'Zone Coordinates'!$D$2:$G$2058,2)</f>
        <v>35.117853199999999</v>
      </c>
      <c r="AR698">
        <f t="shared" si="64"/>
        <v>0.61292216457202664</v>
      </c>
      <c r="AS698">
        <f>VLOOKUP($AB698,'Zone Coordinates'!$D$2:$G$2058,3)</f>
        <v>136.95008809999999</v>
      </c>
      <c r="AT698">
        <f t="shared" si="65"/>
        <v>2.3902299482413052</v>
      </c>
    </row>
    <row r="699" spans="1:46" x14ac:dyDescent="0.25">
      <c r="A699">
        <v>1</v>
      </c>
      <c r="B699">
        <v>23103</v>
      </c>
      <c r="C699">
        <v>1</v>
      </c>
      <c r="D699">
        <v>29</v>
      </c>
      <c r="E699" t="str">
        <f t="shared" si="60"/>
        <v>23103129</v>
      </c>
      <c r="F699">
        <v>23104</v>
      </c>
      <c r="G699">
        <v>1</v>
      </c>
      <c r="H699">
        <v>2</v>
      </c>
      <c r="I699">
        <v>1</v>
      </c>
      <c r="J699">
        <v>2</v>
      </c>
      <c r="K699">
        <v>6</v>
      </c>
      <c r="L699">
        <v>4</v>
      </c>
      <c r="M699">
        <v>1700</v>
      </c>
      <c r="N699">
        <v>147</v>
      </c>
      <c r="O699">
        <v>6</v>
      </c>
      <c r="P699">
        <v>10200</v>
      </c>
      <c r="Q699">
        <v>4</v>
      </c>
      <c r="R699">
        <v>1</v>
      </c>
      <c r="S699">
        <v>7</v>
      </c>
      <c r="T699">
        <v>7</v>
      </c>
      <c r="U699">
        <v>13108</v>
      </c>
      <c r="V699">
        <v>5</v>
      </c>
      <c r="W699">
        <v>1</v>
      </c>
      <c r="X699">
        <v>16</v>
      </c>
      <c r="Y699">
        <v>17</v>
      </c>
      <c r="Z699">
        <v>3</v>
      </c>
      <c r="AA699">
        <v>4</v>
      </c>
      <c r="AB699">
        <v>23104</v>
      </c>
      <c r="AC699">
        <v>5</v>
      </c>
      <c r="AJ699" t="str">
        <f t="shared" si="61"/>
        <v>231031297</v>
      </c>
      <c r="AK699">
        <v>0.27276375392525565</v>
      </c>
      <c r="AL699">
        <f>IF(AK699&lt;'Company Market Shares'!$E$4,1,IF(AND(AK699&gt;'Company Market Shares'!$E$4,AK699&lt;'Company Market Shares'!$E$5),2,IF(AND(AK699&gt;'Company Market Shares'!$E$5,AK699&lt;'Company Market Shares'!$E$6),3,IF(AND(AK699&gt;'Company Market Shares'!$E$6,AK699&lt;'Company Market Shares'!$E$7),4,5))))</f>
        <v>1</v>
      </c>
      <c r="AM699">
        <f>VLOOKUP($U699,'Zone Coordinates'!$D$2:$G$2058,2)</f>
        <v>35.7080597</v>
      </c>
      <c r="AN699">
        <f t="shared" si="62"/>
        <v>0.62322321126369862</v>
      </c>
      <c r="AO699">
        <f>VLOOKUP($U699,'Zone Coordinates'!$D$2:$G$2058,3)</f>
        <v>139.84900870000001</v>
      </c>
      <c r="AP699">
        <f t="shared" si="63"/>
        <v>2.440825657465195</v>
      </c>
      <c r="AQ699">
        <f>VLOOKUP($AB699,'Zone Coordinates'!$D$2:$G$2058,2)</f>
        <v>35.234739699999999</v>
      </c>
      <c r="AR699">
        <f t="shared" si="64"/>
        <v>0.61496221884815905</v>
      </c>
      <c r="AS699">
        <f>VLOOKUP($AB699,'Zone Coordinates'!$D$2:$G$2058,3)</f>
        <v>136.90802020000001</v>
      </c>
      <c r="AT699">
        <f t="shared" si="65"/>
        <v>2.3894957248769058</v>
      </c>
    </row>
    <row r="700" spans="1:46" x14ac:dyDescent="0.25">
      <c r="A700">
        <v>1</v>
      </c>
      <c r="B700">
        <v>23110</v>
      </c>
      <c r="C700">
        <v>1</v>
      </c>
      <c r="D700">
        <v>83</v>
      </c>
      <c r="E700" t="str">
        <f t="shared" si="60"/>
        <v>23110183</v>
      </c>
      <c r="F700">
        <v>23110</v>
      </c>
      <c r="G700">
        <v>1</v>
      </c>
      <c r="H700">
        <v>3</v>
      </c>
      <c r="I700">
        <v>1</v>
      </c>
      <c r="J700">
        <v>1</v>
      </c>
      <c r="K700">
        <v>25</v>
      </c>
      <c r="L700">
        <v>19</v>
      </c>
      <c r="M700">
        <v>1700</v>
      </c>
      <c r="N700">
        <v>187</v>
      </c>
      <c r="O700">
        <v>8</v>
      </c>
      <c r="P700">
        <v>13600</v>
      </c>
      <c r="Q700">
        <v>3</v>
      </c>
      <c r="R700">
        <v>1</v>
      </c>
      <c r="S700">
        <v>14</v>
      </c>
      <c r="T700">
        <v>4</v>
      </c>
      <c r="U700">
        <v>23110</v>
      </c>
      <c r="V700">
        <v>4</v>
      </c>
      <c r="AB700">
        <v>21202</v>
      </c>
      <c r="AC700">
        <v>4</v>
      </c>
      <c r="AD700">
        <v>15</v>
      </c>
      <c r="AE700">
        <v>8</v>
      </c>
      <c r="AF700">
        <v>3</v>
      </c>
      <c r="AG700">
        <v>1</v>
      </c>
      <c r="AI700">
        <v>3</v>
      </c>
      <c r="AJ700" t="str">
        <f t="shared" si="61"/>
        <v>231101837</v>
      </c>
      <c r="AK700">
        <v>0.79851622139578671</v>
      </c>
      <c r="AL700">
        <f>IF(AK700&lt;'Company Market Shares'!$E$4,1,IF(AND(AK700&gt;'Company Market Shares'!$E$4,AK700&lt;'Company Market Shares'!$E$5),2,IF(AND(AK700&gt;'Company Market Shares'!$E$5,AK700&lt;'Company Market Shares'!$E$6),3,IF(AND(AK700&gt;'Company Market Shares'!$E$6,AK700&lt;'Company Market Shares'!$E$7),4,5))))</f>
        <v>3</v>
      </c>
      <c r="AM700">
        <f>VLOOKUP($U700,'Zone Coordinates'!$D$2:$G$2058,2)</f>
        <v>35.168336500000002</v>
      </c>
      <c r="AN700">
        <f t="shared" si="62"/>
        <v>0.61380326437429877</v>
      </c>
      <c r="AO700">
        <f>VLOOKUP($U700,'Zone Coordinates'!$D$2:$G$2058,3)</f>
        <v>136.89852490000001</v>
      </c>
      <c r="AP700">
        <f t="shared" si="63"/>
        <v>2.389330000628441</v>
      </c>
      <c r="AQ700">
        <f>VLOOKUP($AB700,'Zone Coordinates'!$D$2:$G$2058,2)</f>
        <v>35.410915600000003</v>
      </c>
      <c r="AR700">
        <f t="shared" si="64"/>
        <v>0.61803706836582339</v>
      </c>
      <c r="AS700">
        <f>VLOOKUP($AB700,'Zone Coordinates'!$D$2:$G$2058,3)</f>
        <v>136.6902121</v>
      </c>
      <c r="AT700">
        <f t="shared" si="65"/>
        <v>2.3856942563943924</v>
      </c>
    </row>
    <row r="701" spans="1:46" x14ac:dyDescent="0.25">
      <c r="A701">
        <v>1</v>
      </c>
      <c r="B701">
        <v>23110</v>
      </c>
      <c r="C701">
        <v>1</v>
      </c>
      <c r="D701">
        <v>83</v>
      </c>
      <c r="E701" t="str">
        <f t="shared" si="60"/>
        <v>23110183</v>
      </c>
      <c r="F701">
        <v>23110</v>
      </c>
      <c r="G701">
        <v>1</v>
      </c>
      <c r="H701">
        <v>3</v>
      </c>
      <c r="I701">
        <v>1</v>
      </c>
      <c r="J701">
        <v>1</v>
      </c>
      <c r="K701">
        <v>25</v>
      </c>
      <c r="L701">
        <v>2</v>
      </c>
      <c r="M701">
        <v>1800</v>
      </c>
      <c r="N701">
        <v>187</v>
      </c>
      <c r="O701">
        <v>8</v>
      </c>
      <c r="P701">
        <v>14400</v>
      </c>
      <c r="Q701">
        <v>3</v>
      </c>
      <c r="R701">
        <v>1</v>
      </c>
      <c r="S701">
        <v>14</v>
      </c>
      <c r="T701">
        <v>4</v>
      </c>
      <c r="U701">
        <v>23110</v>
      </c>
      <c r="V701">
        <v>3</v>
      </c>
      <c r="AB701">
        <v>23103</v>
      </c>
      <c r="AC701">
        <v>3</v>
      </c>
      <c r="AD701">
        <v>25</v>
      </c>
      <c r="AE701">
        <v>8</v>
      </c>
      <c r="AF701">
        <v>3</v>
      </c>
      <c r="AG701">
        <v>1</v>
      </c>
      <c r="AH701">
        <v>20</v>
      </c>
      <c r="AI701">
        <v>3</v>
      </c>
      <c r="AJ701" t="str">
        <f t="shared" si="61"/>
        <v>231101837</v>
      </c>
      <c r="AK701">
        <v>0.3729327069211813</v>
      </c>
      <c r="AL701">
        <f>IF(AK701&lt;'Company Market Shares'!$E$4,1,IF(AND(AK701&gt;'Company Market Shares'!$E$4,AK701&lt;'Company Market Shares'!$E$5),2,IF(AND(AK701&gt;'Company Market Shares'!$E$5,AK701&lt;'Company Market Shares'!$E$6),3,IF(AND(AK701&gt;'Company Market Shares'!$E$6,AK701&lt;'Company Market Shares'!$E$7),4,5))))</f>
        <v>1</v>
      </c>
      <c r="AM701">
        <f>VLOOKUP($U701,'Zone Coordinates'!$D$2:$G$2058,2)</f>
        <v>35.168336500000002</v>
      </c>
      <c r="AN701">
        <f t="shared" si="62"/>
        <v>0.61380326437429877</v>
      </c>
      <c r="AO701">
        <f>VLOOKUP($U701,'Zone Coordinates'!$D$2:$G$2058,3)</f>
        <v>136.89852490000001</v>
      </c>
      <c r="AP701">
        <f t="shared" si="63"/>
        <v>2.389330000628441</v>
      </c>
      <c r="AQ701">
        <f>VLOOKUP($AB701,'Zone Coordinates'!$D$2:$G$2058,2)</f>
        <v>35.243626900000002</v>
      </c>
      <c r="AR701">
        <f t="shared" si="64"/>
        <v>0.61511732974944233</v>
      </c>
      <c r="AS701">
        <f>VLOOKUP($AB701,'Zone Coordinates'!$D$2:$G$2058,3)</f>
        <v>136.94394070000001</v>
      </c>
      <c r="AT701">
        <f t="shared" si="65"/>
        <v>2.3901226558708681</v>
      </c>
    </row>
    <row r="702" spans="1:46" x14ac:dyDescent="0.25">
      <c r="A702">
        <v>1</v>
      </c>
      <c r="B702">
        <v>23110</v>
      </c>
      <c r="C702">
        <v>1</v>
      </c>
      <c r="D702">
        <v>83</v>
      </c>
      <c r="E702" t="str">
        <f t="shared" si="60"/>
        <v>23110183</v>
      </c>
      <c r="F702">
        <v>23110</v>
      </c>
      <c r="G702">
        <v>1</v>
      </c>
      <c r="H702">
        <v>3</v>
      </c>
      <c r="I702">
        <v>1</v>
      </c>
      <c r="J702">
        <v>1</v>
      </c>
      <c r="K702">
        <v>25</v>
      </c>
      <c r="L702">
        <v>10</v>
      </c>
      <c r="M702">
        <v>1800</v>
      </c>
      <c r="N702">
        <v>187</v>
      </c>
      <c r="O702">
        <v>8</v>
      </c>
      <c r="P702">
        <v>14400</v>
      </c>
      <c r="Q702">
        <v>3</v>
      </c>
      <c r="R702">
        <v>1</v>
      </c>
      <c r="S702">
        <v>13</v>
      </c>
      <c r="T702">
        <v>4</v>
      </c>
      <c r="U702">
        <v>23110</v>
      </c>
      <c r="V702">
        <v>3</v>
      </c>
      <c r="AB702">
        <v>23201</v>
      </c>
      <c r="AC702">
        <v>3</v>
      </c>
      <c r="AD702">
        <v>17</v>
      </c>
      <c r="AE702">
        <v>8</v>
      </c>
      <c r="AF702">
        <v>3</v>
      </c>
      <c r="AG702">
        <v>1</v>
      </c>
      <c r="AI702">
        <v>3</v>
      </c>
      <c r="AJ702" t="str">
        <f t="shared" si="61"/>
        <v>231101837</v>
      </c>
      <c r="AK702">
        <v>0.77851674363037315</v>
      </c>
      <c r="AL702">
        <f>IF(AK702&lt;'Company Market Shares'!$E$4,1,IF(AND(AK702&gt;'Company Market Shares'!$E$4,AK702&lt;'Company Market Shares'!$E$5),2,IF(AND(AK702&gt;'Company Market Shares'!$E$5,AK702&lt;'Company Market Shares'!$E$6),3,IF(AND(AK702&gt;'Company Market Shares'!$E$6,AK702&lt;'Company Market Shares'!$E$7),4,5))))</f>
        <v>2</v>
      </c>
      <c r="AM702">
        <f>VLOOKUP($U702,'Zone Coordinates'!$D$2:$G$2058,2)</f>
        <v>35.168336500000002</v>
      </c>
      <c r="AN702">
        <f t="shared" si="62"/>
        <v>0.61380326437429877</v>
      </c>
      <c r="AO702">
        <f>VLOOKUP($U702,'Zone Coordinates'!$D$2:$G$2058,3)</f>
        <v>136.89852490000001</v>
      </c>
      <c r="AP702">
        <f t="shared" si="63"/>
        <v>2.389330000628441</v>
      </c>
      <c r="AQ702">
        <f>VLOOKUP($AB702,'Zone Coordinates'!$D$2:$G$2058,2)</f>
        <v>34.861383699999998</v>
      </c>
      <c r="AR702">
        <f t="shared" si="64"/>
        <v>0.60844592736608305</v>
      </c>
      <c r="AS702">
        <f>VLOOKUP($AB702,'Zone Coordinates'!$D$2:$G$2058,3)</f>
        <v>137.50140769999999</v>
      </c>
      <c r="AT702">
        <f t="shared" si="65"/>
        <v>2.3998522904920834</v>
      </c>
    </row>
    <row r="703" spans="1:46" x14ac:dyDescent="0.25">
      <c r="A703">
        <v>1</v>
      </c>
      <c r="B703">
        <v>23110</v>
      </c>
      <c r="C703">
        <v>1</v>
      </c>
      <c r="D703">
        <v>83</v>
      </c>
      <c r="E703" t="str">
        <f t="shared" si="60"/>
        <v>23110183</v>
      </c>
      <c r="F703">
        <v>23110</v>
      </c>
      <c r="G703">
        <v>1</v>
      </c>
      <c r="H703">
        <v>3</v>
      </c>
      <c r="I703">
        <v>1</v>
      </c>
      <c r="J703">
        <v>1</v>
      </c>
      <c r="K703">
        <v>25</v>
      </c>
      <c r="L703">
        <v>11</v>
      </c>
      <c r="M703">
        <v>1800</v>
      </c>
      <c r="N703">
        <v>187</v>
      </c>
      <c r="O703">
        <v>8</v>
      </c>
      <c r="P703">
        <v>14400</v>
      </c>
      <c r="Q703">
        <v>3</v>
      </c>
      <c r="R703">
        <v>1</v>
      </c>
      <c r="S703">
        <v>14</v>
      </c>
      <c r="T703">
        <v>4</v>
      </c>
      <c r="U703">
        <v>23110</v>
      </c>
      <c r="V703">
        <v>3</v>
      </c>
      <c r="AB703">
        <v>23201</v>
      </c>
      <c r="AC703">
        <v>3</v>
      </c>
      <c r="AD703">
        <v>15</v>
      </c>
      <c r="AE703">
        <v>8</v>
      </c>
      <c r="AF703">
        <v>3</v>
      </c>
      <c r="AG703">
        <v>1</v>
      </c>
      <c r="AI703">
        <v>3</v>
      </c>
      <c r="AJ703" t="str">
        <f t="shared" si="61"/>
        <v>231101837</v>
      </c>
      <c r="AK703">
        <v>0.67949173232281468</v>
      </c>
      <c r="AL703">
        <f>IF(AK703&lt;'Company Market Shares'!$E$4,1,IF(AND(AK703&gt;'Company Market Shares'!$E$4,AK703&lt;'Company Market Shares'!$E$5),2,IF(AND(AK703&gt;'Company Market Shares'!$E$5,AK703&lt;'Company Market Shares'!$E$6),3,IF(AND(AK703&gt;'Company Market Shares'!$E$6,AK703&lt;'Company Market Shares'!$E$7),4,5))))</f>
        <v>2</v>
      </c>
      <c r="AM703">
        <f>VLOOKUP($U703,'Zone Coordinates'!$D$2:$G$2058,2)</f>
        <v>35.168336500000002</v>
      </c>
      <c r="AN703">
        <f t="shared" si="62"/>
        <v>0.61380326437429877</v>
      </c>
      <c r="AO703">
        <f>VLOOKUP($U703,'Zone Coordinates'!$D$2:$G$2058,3)</f>
        <v>136.89852490000001</v>
      </c>
      <c r="AP703">
        <f t="shared" si="63"/>
        <v>2.389330000628441</v>
      </c>
      <c r="AQ703">
        <f>VLOOKUP($AB703,'Zone Coordinates'!$D$2:$G$2058,2)</f>
        <v>34.861383699999998</v>
      </c>
      <c r="AR703">
        <f t="shared" si="64"/>
        <v>0.60844592736608305</v>
      </c>
      <c r="AS703">
        <f>VLOOKUP($AB703,'Zone Coordinates'!$D$2:$G$2058,3)</f>
        <v>137.50140769999999</v>
      </c>
      <c r="AT703">
        <f t="shared" si="65"/>
        <v>2.3998522904920834</v>
      </c>
    </row>
    <row r="704" spans="1:46" x14ac:dyDescent="0.25">
      <c r="A704">
        <v>1</v>
      </c>
      <c r="B704">
        <v>23110</v>
      </c>
      <c r="C704">
        <v>1</v>
      </c>
      <c r="D704">
        <v>83</v>
      </c>
      <c r="E704" t="str">
        <f t="shared" si="60"/>
        <v>23110183</v>
      </c>
      <c r="F704">
        <v>23110</v>
      </c>
      <c r="G704">
        <v>1</v>
      </c>
      <c r="H704">
        <v>3</v>
      </c>
      <c r="I704">
        <v>1</v>
      </c>
      <c r="J704">
        <v>1</v>
      </c>
      <c r="K704">
        <v>25</v>
      </c>
      <c r="L704">
        <v>15</v>
      </c>
      <c r="M704">
        <v>1800</v>
      </c>
      <c r="N704">
        <v>187</v>
      </c>
      <c r="O704">
        <v>8</v>
      </c>
      <c r="P704">
        <v>14400</v>
      </c>
      <c r="Q704">
        <v>3</v>
      </c>
      <c r="R704">
        <v>1</v>
      </c>
      <c r="S704">
        <v>14</v>
      </c>
      <c r="T704">
        <v>4</v>
      </c>
      <c r="U704">
        <v>23110</v>
      </c>
      <c r="V704">
        <v>3</v>
      </c>
      <c r="AB704">
        <v>23206</v>
      </c>
      <c r="AC704">
        <v>3</v>
      </c>
      <c r="AD704">
        <v>20</v>
      </c>
      <c r="AE704">
        <v>8</v>
      </c>
      <c r="AF704">
        <v>3</v>
      </c>
      <c r="AG704">
        <v>1</v>
      </c>
      <c r="AI704">
        <v>3</v>
      </c>
      <c r="AJ704" t="str">
        <f t="shared" si="61"/>
        <v>231101837</v>
      </c>
      <c r="AK704">
        <v>0.95783342275587358</v>
      </c>
      <c r="AL704">
        <f>IF(AK704&lt;'Company Market Shares'!$E$4,1,IF(AND(AK704&gt;'Company Market Shares'!$E$4,AK704&lt;'Company Market Shares'!$E$5),2,IF(AND(AK704&gt;'Company Market Shares'!$E$5,AK704&lt;'Company Market Shares'!$E$6),3,IF(AND(AK704&gt;'Company Market Shares'!$E$6,AK704&lt;'Company Market Shares'!$E$7),4,5))))</f>
        <v>4</v>
      </c>
      <c r="AM704">
        <f>VLOOKUP($U704,'Zone Coordinates'!$D$2:$G$2058,2)</f>
        <v>35.168336500000002</v>
      </c>
      <c r="AN704">
        <f t="shared" si="62"/>
        <v>0.61380326437429877</v>
      </c>
      <c r="AO704">
        <f>VLOOKUP($U704,'Zone Coordinates'!$D$2:$G$2058,3)</f>
        <v>136.89852490000001</v>
      </c>
      <c r="AP704">
        <f t="shared" si="63"/>
        <v>2.389330000628441</v>
      </c>
      <c r="AQ704">
        <f>VLOOKUP($AB704,'Zone Coordinates'!$D$2:$G$2058,2)</f>
        <v>35.339554399999997</v>
      </c>
      <c r="AR704">
        <f t="shared" si="64"/>
        <v>0.61679158046764915</v>
      </c>
      <c r="AS704">
        <f>VLOOKUP($AB704,'Zone Coordinates'!$D$2:$G$2058,3)</f>
        <v>137.09756680000001</v>
      </c>
      <c r="AT704">
        <f t="shared" si="65"/>
        <v>2.3928039371328662</v>
      </c>
    </row>
    <row r="705" spans="1:46" x14ac:dyDescent="0.25">
      <c r="A705">
        <v>1</v>
      </c>
      <c r="B705">
        <v>23110</v>
      </c>
      <c r="C705">
        <v>1</v>
      </c>
      <c r="D705">
        <v>83</v>
      </c>
      <c r="E705" t="str">
        <f t="shared" si="60"/>
        <v>23110183</v>
      </c>
      <c r="F705">
        <v>23110</v>
      </c>
      <c r="G705">
        <v>1</v>
      </c>
      <c r="H705">
        <v>3</v>
      </c>
      <c r="I705">
        <v>1</v>
      </c>
      <c r="J705">
        <v>1</v>
      </c>
      <c r="K705">
        <v>25</v>
      </c>
      <c r="L705">
        <v>22</v>
      </c>
      <c r="M705">
        <v>1800</v>
      </c>
      <c r="N705">
        <v>187</v>
      </c>
      <c r="O705">
        <v>8</v>
      </c>
      <c r="P705">
        <v>14400</v>
      </c>
      <c r="Q705">
        <v>3</v>
      </c>
      <c r="R705">
        <v>1</v>
      </c>
      <c r="S705">
        <v>14</v>
      </c>
      <c r="T705">
        <v>4</v>
      </c>
      <c r="U705">
        <v>23110</v>
      </c>
      <c r="V705">
        <v>3</v>
      </c>
      <c r="AB705">
        <v>23228</v>
      </c>
      <c r="AC705">
        <v>3</v>
      </c>
      <c r="AD705">
        <v>1</v>
      </c>
      <c r="AE705">
        <v>8</v>
      </c>
      <c r="AF705">
        <v>3</v>
      </c>
      <c r="AG705">
        <v>1</v>
      </c>
      <c r="AI705">
        <v>3</v>
      </c>
      <c r="AJ705" t="str">
        <f t="shared" si="61"/>
        <v>231101837</v>
      </c>
      <c r="AK705">
        <v>0.2990521716953215</v>
      </c>
      <c r="AL705">
        <f>IF(AK705&lt;'Company Market Shares'!$E$4,1,IF(AND(AK705&gt;'Company Market Shares'!$E$4,AK705&lt;'Company Market Shares'!$E$5),2,IF(AND(AK705&gt;'Company Market Shares'!$E$5,AK705&lt;'Company Market Shares'!$E$6),3,IF(AND(AK705&gt;'Company Market Shares'!$E$6,AK705&lt;'Company Market Shares'!$E$7),4,5))))</f>
        <v>1</v>
      </c>
      <c r="AM705">
        <f>VLOOKUP($U705,'Zone Coordinates'!$D$2:$G$2058,2)</f>
        <v>35.168336500000002</v>
      </c>
      <c r="AN705">
        <f t="shared" si="62"/>
        <v>0.61380326437429877</v>
      </c>
      <c r="AO705">
        <f>VLOOKUP($U705,'Zone Coordinates'!$D$2:$G$2058,3)</f>
        <v>136.89852490000001</v>
      </c>
      <c r="AP705">
        <f t="shared" si="63"/>
        <v>2.389330000628441</v>
      </c>
      <c r="AQ705">
        <f>VLOOKUP($AB705,'Zone Coordinates'!$D$2:$G$2058,2)</f>
        <v>35.3022122</v>
      </c>
      <c r="AR705">
        <f t="shared" si="64"/>
        <v>0.61613983612771095</v>
      </c>
      <c r="AS705">
        <f>VLOOKUP($AB705,'Zone Coordinates'!$D$2:$G$2058,3)</f>
        <v>136.88557739999999</v>
      </c>
      <c r="AT705">
        <f t="shared" si="65"/>
        <v>2.3891040241235388</v>
      </c>
    </row>
    <row r="706" spans="1:46" x14ac:dyDescent="0.25">
      <c r="A706">
        <v>1</v>
      </c>
      <c r="B706">
        <v>23110</v>
      </c>
      <c r="C706">
        <v>1</v>
      </c>
      <c r="D706">
        <v>83</v>
      </c>
      <c r="E706" t="str">
        <f t="shared" ref="E706:E769" si="66">CONCATENATE(B706,C706,D706)</f>
        <v>23110183</v>
      </c>
      <c r="F706">
        <v>23110</v>
      </c>
      <c r="G706">
        <v>1</v>
      </c>
      <c r="H706">
        <v>3</v>
      </c>
      <c r="I706">
        <v>1</v>
      </c>
      <c r="J706">
        <v>1</v>
      </c>
      <c r="K706">
        <v>25</v>
      </c>
      <c r="L706">
        <v>23</v>
      </c>
      <c r="M706">
        <v>1800</v>
      </c>
      <c r="N706">
        <v>187</v>
      </c>
      <c r="O706">
        <v>8</v>
      </c>
      <c r="P706">
        <v>14400</v>
      </c>
      <c r="Q706">
        <v>3</v>
      </c>
      <c r="R706">
        <v>1</v>
      </c>
      <c r="S706">
        <v>14</v>
      </c>
      <c r="T706">
        <v>4</v>
      </c>
      <c r="U706">
        <v>23110</v>
      </c>
      <c r="V706">
        <v>4</v>
      </c>
      <c r="AB706">
        <v>24202</v>
      </c>
      <c r="AC706">
        <v>4</v>
      </c>
      <c r="AD706">
        <v>15</v>
      </c>
      <c r="AE706">
        <v>8</v>
      </c>
      <c r="AF706">
        <v>2</v>
      </c>
      <c r="AG706">
        <v>1</v>
      </c>
      <c r="AI706">
        <v>3</v>
      </c>
      <c r="AJ706" t="str">
        <f t="shared" si="61"/>
        <v>231101837</v>
      </c>
      <c r="AK706">
        <v>0.47296269584805095</v>
      </c>
      <c r="AL706">
        <f>IF(AK706&lt;'Company Market Shares'!$E$4,1,IF(AND(AK706&gt;'Company Market Shares'!$E$4,AK706&lt;'Company Market Shares'!$E$5),2,IF(AND(AK706&gt;'Company Market Shares'!$E$5,AK706&lt;'Company Market Shares'!$E$6),3,IF(AND(AK706&gt;'Company Market Shares'!$E$6,AK706&lt;'Company Market Shares'!$E$7),4,5))))</f>
        <v>2</v>
      </c>
      <c r="AM706">
        <f>VLOOKUP($U706,'Zone Coordinates'!$D$2:$G$2058,2)</f>
        <v>35.168336500000002</v>
      </c>
      <c r="AN706">
        <f t="shared" si="62"/>
        <v>0.61380326437429877</v>
      </c>
      <c r="AO706">
        <f>VLOOKUP($U706,'Zone Coordinates'!$D$2:$G$2058,3)</f>
        <v>136.89852490000001</v>
      </c>
      <c r="AP706">
        <f t="shared" si="63"/>
        <v>2.389330000628441</v>
      </c>
      <c r="AQ706">
        <f>VLOOKUP($AB706,'Zone Coordinates'!$D$2:$G$2058,2)</f>
        <v>35.071916299999998</v>
      </c>
      <c r="AR706">
        <f t="shared" si="64"/>
        <v>0.61212041441886733</v>
      </c>
      <c r="AS706">
        <f>VLOOKUP($AB706,'Zone Coordinates'!$D$2:$G$2058,3)</f>
        <v>136.67770530000001</v>
      </c>
      <c r="AT706">
        <f t="shared" si="65"/>
        <v>2.3854759715555045</v>
      </c>
    </row>
    <row r="707" spans="1:46" x14ac:dyDescent="0.25">
      <c r="A707">
        <v>1</v>
      </c>
      <c r="B707">
        <v>23110</v>
      </c>
      <c r="C707">
        <v>1</v>
      </c>
      <c r="D707">
        <v>83</v>
      </c>
      <c r="E707" t="str">
        <f t="shared" si="66"/>
        <v>23110183</v>
      </c>
      <c r="F707">
        <v>23110</v>
      </c>
      <c r="G707">
        <v>1</v>
      </c>
      <c r="H707">
        <v>3</v>
      </c>
      <c r="I707">
        <v>1</v>
      </c>
      <c r="J707">
        <v>1</v>
      </c>
      <c r="K707">
        <v>25</v>
      </c>
      <c r="L707">
        <v>25</v>
      </c>
      <c r="M707">
        <v>1800</v>
      </c>
      <c r="N707">
        <v>187</v>
      </c>
      <c r="O707">
        <v>8</v>
      </c>
      <c r="P707">
        <v>14400</v>
      </c>
      <c r="Q707">
        <v>3</v>
      </c>
      <c r="R707">
        <v>1</v>
      </c>
      <c r="S707">
        <v>14</v>
      </c>
      <c r="T707">
        <v>4</v>
      </c>
      <c r="U707">
        <v>23110</v>
      </c>
      <c r="V707">
        <v>3</v>
      </c>
      <c r="AB707">
        <v>23220</v>
      </c>
      <c r="AC707">
        <v>3</v>
      </c>
      <c r="AD707">
        <v>15</v>
      </c>
      <c r="AE707">
        <v>8</v>
      </c>
      <c r="AF707">
        <v>3</v>
      </c>
      <c r="AG707">
        <v>1</v>
      </c>
      <c r="AI707">
        <v>3</v>
      </c>
      <c r="AJ707" t="str">
        <f t="shared" ref="AJ707:AJ770" si="67">CONCATENATE(E707,7)</f>
        <v>231101837</v>
      </c>
      <c r="AK707">
        <v>0.25416553117772578</v>
      </c>
      <c r="AL707">
        <f>IF(AK707&lt;'Company Market Shares'!$E$4,1,IF(AND(AK707&gt;'Company Market Shares'!$E$4,AK707&lt;'Company Market Shares'!$E$5),2,IF(AND(AK707&gt;'Company Market Shares'!$E$5,AK707&lt;'Company Market Shares'!$E$6),3,IF(AND(AK707&gt;'Company Market Shares'!$E$6,AK707&lt;'Company Market Shares'!$E$7),4,5))))</f>
        <v>1</v>
      </c>
      <c r="AM707">
        <f>VLOOKUP($U707,'Zone Coordinates'!$D$2:$G$2058,2)</f>
        <v>35.168336500000002</v>
      </c>
      <c r="AN707">
        <f t="shared" ref="AN707:AN770" si="68">(AM707*PI())/180</f>
        <v>0.61380326437429877</v>
      </c>
      <c r="AO707">
        <f>VLOOKUP($U707,'Zone Coordinates'!$D$2:$G$2058,3)</f>
        <v>136.89852490000001</v>
      </c>
      <c r="AP707">
        <f t="shared" ref="AP707:AP770" si="69">(AO707*PI())/180</f>
        <v>2.389330000628441</v>
      </c>
      <c r="AQ707">
        <f>VLOOKUP($AB707,'Zone Coordinates'!$D$2:$G$2058,2)</f>
        <v>35.276843399999997</v>
      </c>
      <c r="AR707">
        <f t="shared" ref="AR707:AR770" si="70">(AQ707*PI())/180</f>
        <v>0.61569706704043092</v>
      </c>
      <c r="AS707">
        <f>VLOOKUP($AB707,'Zone Coordinates'!$D$2:$G$2058,3)</f>
        <v>136.83898099999999</v>
      </c>
      <c r="AT707">
        <f t="shared" ref="AT707:AT770" si="71">(AS707*PI())/180</f>
        <v>2.3882907635239627</v>
      </c>
    </row>
    <row r="708" spans="1:46" x14ac:dyDescent="0.25">
      <c r="A708">
        <v>1</v>
      </c>
      <c r="B708">
        <v>24205</v>
      </c>
      <c r="C708">
        <v>2</v>
      </c>
      <c r="D708">
        <v>7002</v>
      </c>
      <c r="E708" t="str">
        <f t="shared" si="66"/>
        <v>2420527002</v>
      </c>
      <c r="F708">
        <v>24205</v>
      </c>
      <c r="G708">
        <v>2</v>
      </c>
      <c r="H708">
        <v>3</v>
      </c>
      <c r="I708">
        <v>3</v>
      </c>
      <c r="J708">
        <v>2</v>
      </c>
      <c r="K708">
        <v>3</v>
      </c>
      <c r="L708">
        <v>2</v>
      </c>
      <c r="M708">
        <v>1890</v>
      </c>
      <c r="N708">
        <v>171</v>
      </c>
      <c r="O708">
        <v>9</v>
      </c>
      <c r="P708">
        <v>17010</v>
      </c>
      <c r="Q708">
        <v>4</v>
      </c>
      <c r="R708">
        <v>1</v>
      </c>
      <c r="S708">
        <v>8</v>
      </c>
      <c r="T708">
        <v>7</v>
      </c>
      <c r="U708">
        <v>24202</v>
      </c>
      <c r="V708">
        <v>2</v>
      </c>
      <c r="W708">
        <v>1</v>
      </c>
      <c r="X708">
        <v>4</v>
      </c>
      <c r="Y708">
        <v>17</v>
      </c>
      <c r="Z708">
        <v>3</v>
      </c>
      <c r="AB708">
        <v>24205</v>
      </c>
      <c r="AC708">
        <v>2</v>
      </c>
      <c r="AJ708" t="str">
        <f t="shared" si="67"/>
        <v>24205270027</v>
      </c>
      <c r="AK708">
        <v>0.7884502978206126</v>
      </c>
      <c r="AL708">
        <f>IF(AK708&lt;'Company Market Shares'!$E$4,1,IF(AND(AK708&gt;'Company Market Shares'!$E$4,AK708&lt;'Company Market Shares'!$E$5),2,IF(AND(AK708&gt;'Company Market Shares'!$E$5,AK708&lt;'Company Market Shares'!$E$6),3,IF(AND(AK708&gt;'Company Market Shares'!$E$6,AK708&lt;'Company Market Shares'!$E$7),4,5))))</f>
        <v>2</v>
      </c>
      <c r="AM708">
        <f>VLOOKUP($U708,'Zone Coordinates'!$D$2:$G$2058,2)</f>
        <v>35.071916299999998</v>
      </c>
      <c r="AN708">
        <f t="shared" si="68"/>
        <v>0.61212041441886733</v>
      </c>
      <c r="AO708">
        <f>VLOOKUP($U708,'Zone Coordinates'!$D$2:$G$2058,3)</f>
        <v>136.67770530000001</v>
      </c>
      <c r="AP708">
        <f t="shared" si="69"/>
        <v>2.3854759715555045</v>
      </c>
      <c r="AQ708">
        <f>VLOOKUP($AB708,'Zone Coordinates'!$D$2:$G$2058,2)</f>
        <v>35.180935699999999</v>
      </c>
      <c r="AR708">
        <f t="shared" si="70"/>
        <v>0.61402316189741601</v>
      </c>
      <c r="AS708">
        <f>VLOOKUP($AB708,'Zone Coordinates'!$D$2:$G$2058,3)</f>
        <v>136.75527109999999</v>
      </c>
      <c r="AT708">
        <f t="shared" si="71"/>
        <v>2.3868297501524474</v>
      </c>
    </row>
    <row r="709" spans="1:46" x14ac:dyDescent="0.25">
      <c r="A709">
        <v>1</v>
      </c>
      <c r="B709">
        <v>21211</v>
      </c>
      <c r="C709">
        <v>1</v>
      </c>
      <c r="D709">
        <v>31</v>
      </c>
      <c r="E709" t="str">
        <f t="shared" si="66"/>
        <v>21211131</v>
      </c>
      <c r="F709">
        <v>21211</v>
      </c>
      <c r="G709">
        <v>1</v>
      </c>
      <c r="H709">
        <v>3</v>
      </c>
      <c r="I709">
        <v>1</v>
      </c>
      <c r="J709">
        <v>2</v>
      </c>
      <c r="K709">
        <v>25</v>
      </c>
      <c r="L709">
        <v>16</v>
      </c>
      <c r="M709">
        <v>1900</v>
      </c>
      <c r="N709">
        <v>217</v>
      </c>
      <c r="O709">
        <v>9</v>
      </c>
      <c r="P709">
        <v>17100</v>
      </c>
      <c r="Q709">
        <v>4</v>
      </c>
      <c r="R709">
        <v>1</v>
      </c>
      <c r="S709">
        <v>20</v>
      </c>
      <c r="T709">
        <v>9</v>
      </c>
      <c r="U709">
        <v>28202</v>
      </c>
      <c r="V709">
        <v>6</v>
      </c>
      <c r="W709">
        <v>3</v>
      </c>
      <c r="X709">
        <v>15</v>
      </c>
      <c r="Y709">
        <v>16</v>
      </c>
      <c r="Z709">
        <v>3</v>
      </c>
      <c r="AA709">
        <v>3</v>
      </c>
      <c r="AB709">
        <v>21211</v>
      </c>
      <c r="AC709">
        <v>6</v>
      </c>
      <c r="AJ709" t="str">
        <f t="shared" si="67"/>
        <v>212111317</v>
      </c>
      <c r="AK709">
        <v>0.71086439314446626</v>
      </c>
      <c r="AL709">
        <f>IF(AK709&lt;'Company Market Shares'!$E$4,1,IF(AND(AK709&gt;'Company Market Shares'!$E$4,AK709&lt;'Company Market Shares'!$E$5),2,IF(AND(AK709&gt;'Company Market Shares'!$E$5,AK709&lt;'Company Market Shares'!$E$6),3,IF(AND(AK709&gt;'Company Market Shares'!$E$6,AK709&lt;'Company Market Shares'!$E$7),4,5))))</f>
        <v>2</v>
      </c>
      <c r="AM709">
        <f>VLOOKUP($U709,'Zone Coordinates'!$D$2:$G$2058,2)</f>
        <v>34.7816489</v>
      </c>
      <c r="AN709">
        <f t="shared" si="68"/>
        <v>0.60705429257766397</v>
      </c>
      <c r="AO709">
        <f>VLOOKUP($U709,'Zone Coordinates'!$D$2:$G$2058,3)</f>
        <v>135.46012569999999</v>
      </c>
      <c r="AP709">
        <f t="shared" si="69"/>
        <v>2.3642251986303884</v>
      </c>
      <c r="AQ709">
        <f>VLOOKUP($AB709,'Zone Coordinates'!$D$2:$G$2058,2)</f>
        <v>35.553743400000002</v>
      </c>
      <c r="AR709">
        <f t="shared" si="70"/>
        <v>0.62052988373920337</v>
      </c>
      <c r="AS709">
        <f>VLOOKUP($AB709,'Zone Coordinates'!$D$2:$G$2058,3)</f>
        <v>137.08665590000001</v>
      </c>
      <c r="AT709">
        <f t="shared" si="71"/>
        <v>2.3926135060035105</v>
      </c>
    </row>
    <row r="710" spans="1:46" x14ac:dyDescent="0.25">
      <c r="A710">
        <v>1</v>
      </c>
      <c r="B710">
        <v>21212</v>
      </c>
      <c r="C710">
        <v>2</v>
      </c>
      <c r="D710">
        <v>4001</v>
      </c>
      <c r="E710" t="str">
        <f t="shared" si="66"/>
        <v>2121224001</v>
      </c>
      <c r="F710">
        <v>21212</v>
      </c>
      <c r="G710">
        <v>2</v>
      </c>
      <c r="H710">
        <v>4</v>
      </c>
      <c r="I710">
        <v>3</v>
      </c>
      <c r="J710">
        <v>2</v>
      </c>
      <c r="K710">
        <v>6</v>
      </c>
      <c r="L710">
        <v>5</v>
      </c>
      <c r="M710">
        <v>2000</v>
      </c>
      <c r="N710">
        <v>163</v>
      </c>
      <c r="O710">
        <v>4</v>
      </c>
      <c r="P710">
        <v>8000</v>
      </c>
      <c r="Q710">
        <v>4</v>
      </c>
      <c r="R710">
        <v>1</v>
      </c>
      <c r="S710">
        <v>5</v>
      </c>
      <c r="T710">
        <v>6</v>
      </c>
      <c r="U710">
        <v>21204</v>
      </c>
      <c r="V710">
        <v>2</v>
      </c>
      <c r="X710">
        <v>16</v>
      </c>
      <c r="Y710">
        <v>8</v>
      </c>
      <c r="Z710">
        <v>2</v>
      </c>
      <c r="AA710">
        <v>4</v>
      </c>
      <c r="AB710">
        <v>21212</v>
      </c>
      <c r="AC710">
        <v>2</v>
      </c>
      <c r="AJ710" t="str">
        <f t="shared" si="67"/>
        <v>21212240017</v>
      </c>
      <c r="AK710">
        <v>0.18884785439577367</v>
      </c>
      <c r="AL710">
        <f>IF(AK710&lt;'Company Market Shares'!$E$4,1,IF(AND(AK710&gt;'Company Market Shares'!$E$4,AK710&lt;'Company Market Shares'!$E$5),2,IF(AND(AK710&gt;'Company Market Shares'!$E$5,AK710&lt;'Company Market Shares'!$E$6),3,IF(AND(AK710&gt;'Company Market Shares'!$E$6,AK710&lt;'Company Market Shares'!$E$7),4,5))))</f>
        <v>1</v>
      </c>
      <c r="AM710">
        <f>VLOOKUP($U710,'Zone Coordinates'!$D$2:$G$2058,2)</f>
        <v>35.403085900000001</v>
      </c>
      <c r="AN710">
        <f t="shared" si="68"/>
        <v>0.61790041432137999</v>
      </c>
      <c r="AO710">
        <f>VLOOKUP($U710,'Zone Coordinates'!$D$2:$G$2058,3)</f>
        <v>137.18655860000001</v>
      </c>
      <c r="AP710">
        <f t="shared" si="69"/>
        <v>2.3943571370501426</v>
      </c>
      <c r="AQ710">
        <f>VLOOKUP($AB710,'Zone Coordinates'!$D$2:$G$2058,2)</f>
        <v>35.403479799999999</v>
      </c>
      <c r="AR710">
        <f t="shared" si="70"/>
        <v>0.61790728917330351</v>
      </c>
      <c r="AS710">
        <f>VLOOKUP($AB710,'Zone Coordinates'!$D$2:$G$2058,3)</f>
        <v>137.28042350000001</v>
      </c>
      <c r="AT710">
        <f t="shared" si="71"/>
        <v>2.3959953886071981</v>
      </c>
    </row>
    <row r="711" spans="1:46" x14ac:dyDescent="0.25">
      <c r="A711">
        <v>1</v>
      </c>
      <c r="B711">
        <v>21221</v>
      </c>
      <c r="C711">
        <v>2</v>
      </c>
      <c r="D711">
        <v>4001</v>
      </c>
      <c r="E711" t="str">
        <f t="shared" si="66"/>
        <v>2122124001</v>
      </c>
      <c r="F711">
        <v>21221</v>
      </c>
      <c r="G711">
        <v>2</v>
      </c>
      <c r="H711">
        <v>4</v>
      </c>
      <c r="I711">
        <v>3</v>
      </c>
      <c r="J711">
        <v>2</v>
      </c>
      <c r="K711">
        <v>4</v>
      </c>
      <c r="L711">
        <v>1</v>
      </c>
      <c r="M711">
        <v>2000</v>
      </c>
      <c r="N711">
        <v>163</v>
      </c>
      <c r="O711">
        <v>5</v>
      </c>
      <c r="P711">
        <v>8000</v>
      </c>
      <c r="Q711">
        <v>4</v>
      </c>
      <c r="R711">
        <v>1</v>
      </c>
      <c r="S711">
        <v>8</v>
      </c>
      <c r="T711">
        <v>7</v>
      </c>
      <c r="U711">
        <v>27100</v>
      </c>
      <c r="V711">
        <v>6</v>
      </c>
      <c r="X711">
        <v>8</v>
      </c>
      <c r="Y711">
        <v>17</v>
      </c>
      <c r="Z711">
        <v>3</v>
      </c>
      <c r="AB711">
        <v>21221</v>
      </c>
      <c r="AC711">
        <v>6</v>
      </c>
      <c r="AJ711" t="str">
        <f t="shared" si="67"/>
        <v>21221240017</v>
      </c>
      <c r="AK711">
        <v>0.66078717829228695</v>
      </c>
      <c r="AL711">
        <f>IF(AK711&lt;'Company Market Shares'!$E$4,1,IF(AND(AK711&gt;'Company Market Shares'!$E$4,AK711&lt;'Company Market Shares'!$E$5),2,IF(AND(AK711&gt;'Company Market Shares'!$E$5,AK711&lt;'Company Market Shares'!$E$6),3,IF(AND(AK711&gt;'Company Market Shares'!$E$6,AK711&lt;'Company Market Shares'!$E$7),4,5))))</f>
        <v>2</v>
      </c>
      <c r="AM711">
        <f>VLOOKUP($U711,'Zone Coordinates'!$D$2:$G$2058,2)</f>
        <v>34.768754299999998</v>
      </c>
      <c r="AN711">
        <f t="shared" si="68"/>
        <v>0.60682923935193622</v>
      </c>
      <c r="AO711">
        <f>VLOOKUP($U711,'Zone Coordinates'!$D$2:$G$2058,3)</f>
        <v>135.5991712</v>
      </c>
      <c r="AP711">
        <f t="shared" si="69"/>
        <v>2.3666520004154701</v>
      </c>
      <c r="AQ711">
        <f>VLOOKUP($AB711,'Zone Coordinates'!$D$2:$G$2058,2)</f>
        <v>35.290978199999998</v>
      </c>
      <c r="AR711">
        <f t="shared" si="70"/>
        <v>0.61594376583954191</v>
      </c>
      <c r="AS711">
        <f>VLOOKUP($AB711,'Zone Coordinates'!$D$2:$G$2058,3)</f>
        <v>136.6831019</v>
      </c>
      <c r="AT711">
        <f t="shared" si="71"/>
        <v>2.3855701599939172</v>
      </c>
    </row>
    <row r="712" spans="1:46" x14ac:dyDescent="0.25">
      <c r="A712">
        <v>1</v>
      </c>
      <c r="B712">
        <v>23102</v>
      </c>
      <c r="C712">
        <v>1</v>
      </c>
      <c r="D712">
        <v>19</v>
      </c>
      <c r="E712" t="str">
        <f t="shared" si="66"/>
        <v>23102119</v>
      </c>
      <c r="F712">
        <v>23102</v>
      </c>
      <c r="G712">
        <v>1</v>
      </c>
      <c r="H712">
        <v>3</v>
      </c>
      <c r="I712">
        <v>1</v>
      </c>
      <c r="J712">
        <v>1</v>
      </c>
      <c r="K712">
        <v>2</v>
      </c>
      <c r="L712">
        <v>1</v>
      </c>
      <c r="M712">
        <v>2000</v>
      </c>
      <c r="N712">
        <v>187</v>
      </c>
      <c r="O712">
        <v>8</v>
      </c>
      <c r="P712">
        <v>16000</v>
      </c>
      <c r="Q712">
        <v>3</v>
      </c>
      <c r="R712">
        <v>1</v>
      </c>
      <c r="S712">
        <v>20</v>
      </c>
      <c r="T712">
        <v>9</v>
      </c>
      <c r="U712">
        <v>23102</v>
      </c>
      <c r="V712">
        <v>1</v>
      </c>
      <c r="AB712">
        <v>23102</v>
      </c>
      <c r="AC712">
        <v>1</v>
      </c>
      <c r="AD712">
        <v>100</v>
      </c>
      <c r="AE712">
        <v>21</v>
      </c>
      <c r="AF712">
        <v>17</v>
      </c>
      <c r="AG712">
        <v>3</v>
      </c>
      <c r="AH712">
        <v>400</v>
      </c>
      <c r="AI712">
        <v>4</v>
      </c>
      <c r="AJ712" t="str">
        <f t="shared" si="67"/>
        <v>231021197</v>
      </c>
      <c r="AK712">
        <v>0.5845988443252994</v>
      </c>
      <c r="AL712">
        <f>IF(AK712&lt;'Company Market Shares'!$E$4,1,IF(AND(AK712&gt;'Company Market Shares'!$E$4,AK712&lt;'Company Market Shares'!$E$5),2,IF(AND(AK712&gt;'Company Market Shares'!$E$5,AK712&lt;'Company Market Shares'!$E$6),3,IF(AND(AK712&gt;'Company Market Shares'!$E$6,AK712&lt;'Company Market Shares'!$E$7),4,5))))</f>
        <v>2</v>
      </c>
      <c r="AM712">
        <f>VLOOKUP($U712,'Zone Coordinates'!$D$2:$G$2058,2)</f>
        <v>35.199319600000003</v>
      </c>
      <c r="AN712">
        <f t="shared" si="68"/>
        <v>0.61434402148177347</v>
      </c>
      <c r="AO712">
        <f>VLOOKUP($U712,'Zone Coordinates'!$D$2:$G$2058,3)</f>
        <v>136.96582419999999</v>
      </c>
      <c r="AP712">
        <f t="shared" si="69"/>
        <v>2.3905045949977284</v>
      </c>
      <c r="AQ712">
        <f>VLOOKUP($AB712,'Zone Coordinates'!$D$2:$G$2058,2)</f>
        <v>35.199319600000003</v>
      </c>
      <c r="AR712">
        <f t="shared" si="70"/>
        <v>0.61434402148177347</v>
      </c>
      <c r="AS712">
        <f>VLOOKUP($AB712,'Zone Coordinates'!$D$2:$G$2058,3)</f>
        <v>136.96582419999999</v>
      </c>
      <c r="AT712">
        <f t="shared" si="71"/>
        <v>2.3905045949977284</v>
      </c>
    </row>
    <row r="713" spans="1:46" x14ac:dyDescent="0.25">
      <c r="A713">
        <v>1</v>
      </c>
      <c r="B713">
        <v>23102</v>
      </c>
      <c r="C713">
        <v>1</v>
      </c>
      <c r="D713">
        <v>19</v>
      </c>
      <c r="E713" t="str">
        <f t="shared" si="66"/>
        <v>23102119</v>
      </c>
      <c r="F713">
        <v>23102</v>
      </c>
      <c r="G713">
        <v>1</v>
      </c>
      <c r="H713">
        <v>3</v>
      </c>
      <c r="I713">
        <v>1</v>
      </c>
      <c r="J713">
        <v>2</v>
      </c>
      <c r="K713">
        <v>2</v>
      </c>
      <c r="L713">
        <v>2</v>
      </c>
      <c r="M713">
        <v>2000</v>
      </c>
      <c r="N713">
        <v>156</v>
      </c>
      <c r="O713">
        <v>7</v>
      </c>
      <c r="P713">
        <v>14000</v>
      </c>
      <c r="Q713">
        <v>3</v>
      </c>
      <c r="R713">
        <v>1</v>
      </c>
      <c r="S713">
        <v>20</v>
      </c>
      <c r="T713">
        <v>9</v>
      </c>
      <c r="U713">
        <v>23102</v>
      </c>
      <c r="V713">
        <v>1</v>
      </c>
      <c r="X713">
        <v>21</v>
      </c>
      <c r="Y713">
        <v>23</v>
      </c>
      <c r="Z713">
        <v>4</v>
      </c>
      <c r="AA713">
        <v>4</v>
      </c>
      <c r="AB713">
        <v>23102</v>
      </c>
      <c r="AC713">
        <v>1</v>
      </c>
      <c r="AJ713" t="str">
        <f t="shared" si="67"/>
        <v>231021197</v>
      </c>
      <c r="AK713">
        <v>8.991871186651812E-2</v>
      </c>
      <c r="AL713">
        <f>IF(AK713&lt;'Company Market Shares'!$E$4,1,IF(AND(AK713&gt;'Company Market Shares'!$E$4,AK713&lt;'Company Market Shares'!$E$5),2,IF(AND(AK713&gt;'Company Market Shares'!$E$5,AK713&lt;'Company Market Shares'!$E$6),3,IF(AND(AK713&gt;'Company Market Shares'!$E$6,AK713&lt;'Company Market Shares'!$E$7),4,5))))</f>
        <v>1</v>
      </c>
      <c r="AM713">
        <f>VLOOKUP($U713,'Zone Coordinates'!$D$2:$G$2058,2)</f>
        <v>35.199319600000003</v>
      </c>
      <c r="AN713">
        <f t="shared" si="68"/>
        <v>0.61434402148177347</v>
      </c>
      <c r="AO713">
        <f>VLOOKUP($U713,'Zone Coordinates'!$D$2:$G$2058,3)</f>
        <v>136.96582419999999</v>
      </c>
      <c r="AP713">
        <f t="shared" si="69"/>
        <v>2.3905045949977284</v>
      </c>
      <c r="AQ713">
        <f>VLOOKUP($AB713,'Zone Coordinates'!$D$2:$G$2058,2)</f>
        <v>35.199319600000003</v>
      </c>
      <c r="AR713">
        <f t="shared" si="70"/>
        <v>0.61434402148177347</v>
      </c>
      <c r="AS713">
        <f>VLOOKUP($AB713,'Zone Coordinates'!$D$2:$G$2058,3)</f>
        <v>136.96582419999999</v>
      </c>
      <c r="AT713">
        <f t="shared" si="71"/>
        <v>2.3905045949977284</v>
      </c>
    </row>
    <row r="714" spans="1:46" x14ac:dyDescent="0.25">
      <c r="A714">
        <v>1</v>
      </c>
      <c r="B714">
        <v>23103</v>
      </c>
      <c r="C714">
        <v>1</v>
      </c>
      <c r="D714">
        <v>29</v>
      </c>
      <c r="E714" t="str">
        <f t="shared" si="66"/>
        <v>23103129</v>
      </c>
      <c r="F714">
        <v>23104</v>
      </c>
      <c r="G714">
        <v>1</v>
      </c>
      <c r="H714">
        <v>2</v>
      </c>
      <c r="I714">
        <v>1</v>
      </c>
      <c r="J714">
        <v>1</v>
      </c>
      <c r="K714">
        <v>4</v>
      </c>
      <c r="L714">
        <v>1</v>
      </c>
      <c r="M714">
        <v>2000</v>
      </c>
      <c r="N714">
        <v>148</v>
      </c>
      <c r="O714">
        <v>6</v>
      </c>
      <c r="P714">
        <v>12000</v>
      </c>
      <c r="Q714">
        <v>3</v>
      </c>
      <c r="R714">
        <v>1</v>
      </c>
      <c r="S714">
        <v>4</v>
      </c>
      <c r="T714">
        <v>6</v>
      </c>
      <c r="U714">
        <v>23104</v>
      </c>
      <c r="V714">
        <v>3</v>
      </c>
      <c r="AB714">
        <v>23100</v>
      </c>
      <c r="AC714">
        <v>3</v>
      </c>
      <c r="AD714">
        <v>8</v>
      </c>
      <c r="AE714">
        <v>15</v>
      </c>
      <c r="AF714">
        <v>17</v>
      </c>
      <c r="AG714">
        <v>3</v>
      </c>
      <c r="AH714">
        <v>20</v>
      </c>
      <c r="AI714">
        <v>4</v>
      </c>
      <c r="AJ714" t="str">
        <f t="shared" si="67"/>
        <v>231031297</v>
      </c>
      <c r="AK714">
        <v>0.37091566982298929</v>
      </c>
      <c r="AL714">
        <f>IF(AK714&lt;'Company Market Shares'!$E$4,1,IF(AND(AK714&gt;'Company Market Shares'!$E$4,AK714&lt;'Company Market Shares'!$E$5),2,IF(AND(AK714&gt;'Company Market Shares'!$E$5,AK714&lt;'Company Market Shares'!$E$6),3,IF(AND(AK714&gt;'Company Market Shares'!$E$6,AK714&lt;'Company Market Shares'!$E$7),4,5))))</f>
        <v>1</v>
      </c>
      <c r="AM714">
        <f>VLOOKUP($U714,'Zone Coordinates'!$D$2:$G$2058,2)</f>
        <v>35.234739699999999</v>
      </c>
      <c r="AN714">
        <f t="shared" si="68"/>
        <v>0.61496221884815905</v>
      </c>
      <c r="AO714">
        <f>VLOOKUP($U714,'Zone Coordinates'!$D$2:$G$2058,3)</f>
        <v>136.90802020000001</v>
      </c>
      <c r="AP714">
        <f t="shared" si="69"/>
        <v>2.3894957248769058</v>
      </c>
      <c r="AQ714">
        <f>VLOOKUP($AB714,'Zone Coordinates'!$D$2:$G$2058,2)</f>
        <v>35.136727399999998</v>
      </c>
      <c r="AR714">
        <f t="shared" si="70"/>
        <v>0.61325158150570658</v>
      </c>
      <c r="AS714">
        <f>VLOOKUP($AB714,'Zone Coordinates'!$D$2:$G$2058,3)</f>
        <v>136.93514300000001</v>
      </c>
      <c r="AT714">
        <f t="shared" si="71"/>
        <v>2.3899691070392657</v>
      </c>
    </row>
    <row r="715" spans="1:46" x14ac:dyDescent="0.25">
      <c r="A715">
        <v>1</v>
      </c>
      <c r="B715">
        <v>23103</v>
      </c>
      <c r="C715">
        <v>1</v>
      </c>
      <c r="D715">
        <v>29</v>
      </c>
      <c r="E715" t="str">
        <f t="shared" si="66"/>
        <v>23103129</v>
      </c>
      <c r="F715">
        <v>23104</v>
      </c>
      <c r="G715">
        <v>1</v>
      </c>
      <c r="H715">
        <v>2</v>
      </c>
      <c r="I715">
        <v>1</v>
      </c>
      <c r="J715">
        <v>1</v>
      </c>
      <c r="K715">
        <v>4</v>
      </c>
      <c r="L715">
        <v>2</v>
      </c>
      <c r="M715">
        <v>2000</v>
      </c>
      <c r="N715">
        <v>148</v>
      </c>
      <c r="O715">
        <v>6</v>
      </c>
      <c r="P715">
        <v>12000</v>
      </c>
      <c r="Q715">
        <v>3</v>
      </c>
      <c r="R715">
        <v>1</v>
      </c>
      <c r="S715">
        <v>8</v>
      </c>
      <c r="T715">
        <v>7</v>
      </c>
      <c r="U715">
        <v>23104</v>
      </c>
      <c r="V715">
        <v>3</v>
      </c>
      <c r="AB715">
        <v>23100</v>
      </c>
      <c r="AC715">
        <v>3</v>
      </c>
      <c r="AD715">
        <v>15</v>
      </c>
      <c r="AE715">
        <v>21</v>
      </c>
      <c r="AF715">
        <v>7</v>
      </c>
      <c r="AG715">
        <v>1</v>
      </c>
      <c r="AH715">
        <v>20</v>
      </c>
      <c r="AI715">
        <v>4</v>
      </c>
      <c r="AJ715" t="str">
        <f t="shared" si="67"/>
        <v>231031297</v>
      </c>
      <c r="AK715">
        <v>0.82064216853168226</v>
      </c>
      <c r="AL715">
        <f>IF(AK715&lt;'Company Market Shares'!$E$4,1,IF(AND(AK715&gt;'Company Market Shares'!$E$4,AK715&lt;'Company Market Shares'!$E$5),2,IF(AND(AK715&gt;'Company Market Shares'!$E$5,AK715&lt;'Company Market Shares'!$E$6),3,IF(AND(AK715&gt;'Company Market Shares'!$E$6,AK715&lt;'Company Market Shares'!$E$7),4,5))))</f>
        <v>3</v>
      </c>
      <c r="AM715">
        <f>VLOOKUP($U715,'Zone Coordinates'!$D$2:$G$2058,2)</f>
        <v>35.234739699999999</v>
      </c>
      <c r="AN715">
        <f t="shared" si="68"/>
        <v>0.61496221884815905</v>
      </c>
      <c r="AO715">
        <f>VLOOKUP($U715,'Zone Coordinates'!$D$2:$G$2058,3)</f>
        <v>136.90802020000001</v>
      </c>
      <c r="AP715">
        <f t="shared" si="69"/>
        <v>2.3894957248769058</v>
      </c>
      <c r="AQ715">
        <f>VLOOKUP($AB715,'Zone Coordinates'!$D$2:$G$2058,2)</f>
        <v>35.136727399999998</v>
      </c>
      <c r="AR715">
        <f t="shared" si="70"/>
        <v>0.61325158150570658</v>
      </c>
      <c r="AS715">
        <f>VLOOKUP($AB715,'Zone Coordinates'!$D$2:$G$2058,3)</f>
        <v>136.93514300000001</v>
      </c>
      <c r="AT715">
        <f t="shared" si="71"/>
        <v>2.3899691070392657</v>
      </c>
    </row>
    <row r="716" spans="1:46" x14ac:dyDescent="0.25">
      <c r="A716">
        <v>1</v>
      </c>
      <c r="B716">
        <v>23103</v>
      </c>
      <c r="C716">
        <v>1</v>
      </c>
      <c r="D716">
        <v>37</v>
      </c>
      <c r="E716" t="str">
        <f t="shared" si="66"/>
        <v>23103137</v>
      </c>
      <c r="F716">
        <v>23103</v>
      </c>
      <c r="G716">
        <v>1</v>
      </c>
      <c r="H716">
        <v>3</v>
      </c>
      <c r="I716">
        <v>1</v>
      </c>
      <c r="J716">
        <v>2</v>
      </c>
      <c r="K716">
        <v>11</v>
      </c>
      <c r="L716">
        <v>6</v>
      </c>
      <c r="M716">
        <v>2000</v>
      </c>
      <c r="N716">
        <v>156</v>
      </c>
      <c r="O716">
        <v>6</v>
      </c>
      <c r="P716">
        <v>12000</v>
      </c>
      <c r="Q716">
        <v>4</v>
      </c>
      <c r="R716">
        <v>1</v>
      </c>
      <c r="S716">
        <v>20</v>
      </c>
      <c r="T716">
        <v>9</v>
      </c>
      <c r="U716">
        <v>23203</v>
      </c>
      <c r="V716">
        <v>3</v>
      </c>
      <c r="Y716">
        <v>16</v>
      </c>
      <c r="Z716">
        <v>3</v>
      </c>
      <c r="AA716">
        <v>3</v>
      </c>
      <c r="AB716">
        <v>23103</v>
      </c>
      <c r="AC716">
        <v>3</v>
      </c>
      <c r="AJ716" t="str">
        <f t="shared" si="67"/>
        <v>231031377</v>
      </c>
      <c r="AK716">
        <v>0.69534971775975674</v>
      </c>
      <c r="AL716">
        <f>IF(AK716&lt;'Company Market Shares'!$E$4,1,IF(AND(AK716&gt;'Company Market Shares'!$E$4,AK716&lt;'Company Market Shares'!$E$5),2,IF(AND(AK716&gt;'Company Market Shares'!$E$5,AK716&lt;'Company Market Shares'!$E$6),3,IF(AND(AK716&gt;'Company Market Shares'!$E$6,AK716&lt;'Company Market Shares'!$E$7),4,5))))</f>
        <v>2</v>
      </c>
      <c r="AM716">
        <f>VLOOKUP($U716,'Zone Coordinates'!$D$2:$G$2058,2)</f>
        <v>35.370100100000002</v>
      </c>
      <c r="AN716">
        <f t="shared" si="68"/>
        <v>0.6173247035049757</v>
      </c>
      <c r="AO716">
        <f>VLOOKUP($U716,'Zone Coordinates'!$D$2:$G$2058,3)</f>
        <v>136.87722289999999</v>
      </c>
      <c r="AP716">
        <f t="shared" si="69"/>
        <v>2.3889582105911811</v>
      </c>
      <c r="AQ716">
        <f>VLOOKUP($AB716,'Zone Coordinates'!$D$2:$G$2058,2)</f>
        <v>35.243626900000002</v>
      </c>
      <c r="AR716">
        <f t="shared" si="70"/>
        <v>0.61511732974944233</v>
      </c>
      <c r="AS716">
        <f>VLOOKUP($AB716,'Zone Coordinates'!$D$2:$G$2058,3)</f>
        <v>136.94394070000001</v>
      </c>
      <c r="AT716">
        <f t="shared" si="71"/>
        <v>2.3901226558708681</v>
      </c>
    </row>
    <row r="717" spans="1:46" x14ac:dyDescent="0.25">
      <c r="A717">
        <v>1</v>
      </c>
      <c r="B717">
        <v>23103</v>
      </c>
      <c r="C717">
        <v>1</v>
      </c>
      <c r="D717">
        <v>37</v>
      </c>
      <c r="E717" t="str">
        <f t="shared" si="66"/>
        <v>23103137</v>
      </c>
      <c r="F717">
        <v>23103</v>
      </c>
      <c r="G717">
        <v>1</v>
      </c>
      <c r="H717">
        <v>3</v>
      </c>
      <c r="I717">
        <v>1</v>
      </c>
      <c r="J717">
        <v>2</v>
      </c>
      <c r="K717">
        <v>11</v>
      </c>
      <c r="L717">
        <v>8</v>
      </c>
      <c r="M717">
        <v>2000</v>
      </c>
      <c r="N717">
        <v>156</v>
      </c>
      <c r="O717">
        <v>6</v>
      </c>
      <c r="P717">
        <v>12000</v>
      </c>
      <c r="Q717">
        <v>4</v>
      </c>
      <c r="R717">
        <v>1</v>
      </c>
      <c r="S717">
        <v>20</v>
      </c>
      <c r="T717">
        <v>9</v>
      </c>
      <c r="U717">
        <v>23207</v>
      </c>
      <c r="V717">
        <v>3</v>
      </c>
      <c r="Y717">
        <v>16</v>
      </c>
      <c r="Z717">
        <v>3</v>
      </c>
      <c r="AA717">
        <v>3</v>
      </c>
      <c r="AB717">
        <v>23103</v>
      </c>
      <c r="AC717">
        <v>3</v>
      </c>
      <c r="AJ717" t="str">
        <f t="shared" si="67"/>
        <v>231031377</v>
      </c>
      <c r="AK717">
        <v>0.57983861200172115</v>
      </c>
      <c r="AL717">
        <f>IF(AK717&lt;'Company Market Shares'!$E$4,1,IF(AND(AK717&gt;'Company Market Shares'!$E$4,AK717&lt;'Company Market Shares'!$E$5),2,IF(AND(AK717&gt;'Company Market Shares'!$E$5,AK717&lt;'Company Market Shares'!$E$6),3,IF(AND(AK717&gt;'Company Market Shares'!$E$6,AK717&lt;'Company Market Shares'!$E$7),4,5))))</f>
        <v>2</v>
      </c>
      <c r="AM717">
        <f>VLOOKUP($U717,'Zone Coordinates'!$D$2:$G$2058,2)</f>
        <v>34.909794599999998</v>
      </c>
      <c r="AN717">
        <f t="shared" si="68"/>
        <v>0.60929085696493679</v>
      </c>
      <c r="AO717">
        <f>VLOOKUP($U717,'Zone Coordinates'!$D$2:$G$2058,3)</f>
        <v>137.4612601</v>
      </c>
      <c r="AP717">
        <f t="shared" si="69"/>
        <v>2.39915158268531</v>
      </c>
      <c r="AQ717">
        <f>VLOOKUP($AB717,'Zone Coordinates'!$D$2:$G$2058,2)</f>
        <v>35.243626900000002</v>
      </c>
      <c r="AR717">
        <f t="shared" si="70"/>
        <v>0.61511732974944233</v>
      </c>
      <c r="AS717">
        <f>VLOOKUP($AB717,'Zone Coordinates'!$D$2:$G$2058,3)</f>
        <v>136.94394070000001</v>
      </c>
      <c r="AT717">
        <f t="shared" si="71"/>
        <v>2.3901226558708681</v>
      </c>
    </row>
    <row r="718" spans="1:46" x14ac:dyDescent="0.25">
      <c r="A718">
        <v>1</v>
      </c>
      <c r="B718">
        <v>23103</v>
      </c>
      <c r="C718">
        <v>1</v>
      </c>
      <c r="D718">
        <v>37</v>
      </c>
      <c r="E718" t="str">
        <f t="shared" si="66"/>
        <v>23103137</v>
      </c>
      <c r="F718">
        <v>23103</v>
      </c>
      <c r="G718">
        <v>1</v>
      </c>
      <c r="H718">
        <v>3</v>
      </c>
      <c r="I718">
        <v>1</v>
      </c>
      <c r="J718">
        <v>2</v>
      </c>
      <c r="K718">
        <v>11</v>
      </c>
      <c r="L718">
        <v>9</v>
      </c>
      <c r="M718">
        <v>2000</v>
      </c>
      <c r="N718">
        <v>156</v>
      </c>
      <c r="O718">
        <v>6</v>
      </c>
      <c r="P718">
        <v>12000</v>
      </c>
      <c r="Q718">
        <v>4</v>
      </c>
      <c r="R718">
        <v>1</v>
      </c>
      <c r="S718">
        <v>20</v>
      </c>
      <c r="T718">
        <v>9</v>
      </c>
      <c r="U718">
        <v>27227</v>
      </c>
      <c r="V718">
        <v>6</v>
      </c>
      <c r="Y718">
        <v>16</v>
      </c>
      <c r="Z718">
        <v>3</v>
      </c>
      <c r="AA718">
        <v>3</v>
      </c>
      <c r="AB718">
        <v>23103</v>
      </c>
      <c r="AC718">
        <v>6</v>
      </c>
      <c r="AJ718" t="str">
        <f t="shared" si="67"/>
        <v>231031377</v>
      </c>
      <c r="AK718">
        <v>0.2999181192272854</v>
      </c>
      <c r="AL718">
        <f>IF(AK718&lt;'Company Market Shares'!$E$4,1,IF(AND(AK718&gt;'Company Market Shares'!$E$4,AK718&lt;'Company Market Shares'!$E$5),2,IF(AND(AK718&gt;'Company Market Shares'!$E$5,AK718&lt;'Company Market Shares'!$E$6),3,IF(AND(AK718&gt;'Company Market Shares'!$E$6,AK718&lt;'Company Market Shares'!$E$7),4,5))))</f>
        <v>1</v>
      </c>
      <c r="AM718">
        <f>VLOOKUP($U718,'Zone Coordinates'!$D$2:$G$2058,2)</f>
        <v>34.704236299999998</v>
      </c>
      <c r="AN718">
        <f t="shared" si="68"/>
        <v>0.60570318782513455</v>
      </c>
      <c r="AO718">
        <f>VLOOKUP($U718,'Zone Coordinates'!$D$2:$G$2058,3)</f>
        <v>135.6790939</v>
      </c>
      <c r="AP718">
        <f t="shared" si="69"/>
        <v>2.3680469146775538</v>
      </c>
      <c r="AQ718">
        <f>VLOOKUP($AB718,'Zone Coordinates'!$D$2:$G$2058,2)</f>
        <v>35.243626900000002</v>
      </c>
      <c r="AR718">
        <f t="shared" si="70"/>
        <v>0.61511732974944233</v>
      </c>
      <c r="AS718">
        <f>VLOOKUP($AB718,'Zone Coordinates'!$D$2:$G$2058,3)</f>
        <v>136.94394070000001</v>
      </c>
      <c r="AT718">
        <f t="shared" si="71"/>
        <v>2.3901226558708681</v>
      </c>
    </row>
    <row r="719" spans="1:46" x14ac:dyDescent="0.25">
      <c r="A719">
        <v>1</v>
      </c>
      <c r="B719">
        <v>23103</v>
      </c>
      <c r="C719">
        <v>1</v>
      </c>
      <c r="D719">
        <v>37</v>
      </c>
      <c r="E719" t="str">
        <f t="shared" si="66"/>
        <v>23103137</v>
      </c>
      <c r="F719">
        <v>23103</v>
      </c>
      <c r="G719">
        <v>1</v>
      </c>
      <c r="H719">
        <v>3</v>
      </c>
      <c r="I719">
        <v>1</v>
      </c>
      <c r="J719">
        <v>2</v>
      </c>
      <c r="K719">
        <v>11</v>
      </c>
      <c r="L719">
        <v>10</v>
      </c>
      <c r="M719">
        <v>2000</v>
      </c>
      <c r="N719">
        <v>156</v>
      </c>
      <c r="O719">
        <v>6</v>
      </c>
      <c r="P719">
        <v>12000</v>
      </c>
      <c r="Q719">
        <v>4</v>
      </c>
      <c r="R719">
        <v>1</v>
      </c>
      <c r="S719">
        <v>20</v>
      </c>
      <c r="T719">
        <v>9</v>
      </c>
      <c r="U719">
        <v>13119</v>
      </c>
      <c r="V719">
        <v>5</v>
      </c>
      <c r="Y719">
        <v>16</v>
      </c>
      <c r="Z719">
        <v>3</v>
      </c>
      <c r="AA719">
        <v>3</v>
      </c>
      <c r="AB719">
        <v>23103</v>
      </c>
      <c r="AC719">
        <v>5</v>
      </c>
      <c r="AJ719" t="str">
        <f t="shared" si="67"/>
        <v>231031377</v>
      </c>
      <c r="AK719">
        <v>1.8158012539639667E-3</v>
      </c>
      <c r="AL719">
        <f>IF(AK719&lt;'Company Market Shares'!$E$4,1,IF(AND(AK719&gt;'Company Market Shares'!$E$4,AK719&lt;'Company Market Shares'!$E$5),2,IF(AND(AK719&gt;'Company Market Shares'!$E$5,AK719&lt;'Company Market Shares'!$E$6),3,IF(AND(AK719&gt;'Company Market Shares'!$E$6,AK719&lt;'Company Market Shares'!$E$7),4,5))))</f>
        <v>1</v>
      </c>
      <c r="AM719">
        <f>VLOOKUP($U719,'Zone Coordinates'!$D$2:$G$2058,2)</f>
        <v>35.8010272</v>
      </c>
      <c r="AN719">
        <f t="shared" si="68"/>
        <v>0.62484580023604641</v>
      </c>
      <c r="AO719">
        <f>VLOOKUP($U719,'Zone Coordinates'!$D$2:$G$2058,3)</f>
        <v>139.72275769999999</v>
      </c>
      <c r="AP719">
        <f t="shared" si="69"/>
        <v>2.4386221618312591</v>
      </c>
      <c r="AQ719">
        <f>VLOOKUP($AB719,'Zone Coordinates'!$D$2:$G$2058,2)</f>
        <v>35.243626900000002</v>
      </c>
      <c r="AR719">
        <f t="shared" si="70"/>
        <v>0.61511732974944233</v>
      </c>
      <c r="AS719">
        <f>VLOOKUP($AB719,'Zone Coordinates'!$D$2:$G$2058,3)</f>
        <v>136.94394070000001</v>
      </c>
      <c r="AT719">
        <f t="shared" si="71"/>
        <v>2.3901226558708681</v>
      </c>
    </row>
    <row r="720" spans="1:46" x14ac:dyDescent="0.25">
      <c r="A720">
        <v>1</v>
      </c>
      <c r="B720">
        <v>23107</v>
      </c>
      <c r="C720">
        <v>1</v>
      </c>
      <c r="D720">
        <v>8</v>
      </c>
      <c r="E720" t="str">
        <f t="shared" si="66"/>
        <v>2310718</v>
      </c>
      <c r="F720">
        <v>23107</v>
      </c>
      <c r="G720">
        <v>1</v>
      </c>
      <c r="H720">
        <v>2</v>
      </c>
      <c r="I720">
        <v>1</v>
      </c>
      <c r="J720">
        <v>1</v>
      </c>
      <c r="K720">
        <v>1</v>
      </c>
      <c r="L720">
        <v>1</v>
      </c>
      <c r="M720">
        <v>2000</v>
      </c>
      <c r="N720">
        <v>148</v>
      </c>
      <c r="O720">
        <v>6</v>
      </c>
      <c r="P720">
        <v>12000</v>
      </c>
      <c r="Q720">
        <v>3</v>
      </c>
      <c r="R720">
        <v>1</v>
      </c>
      <c r="S720">
        <v>8</v>
      </c>
      <c r="T720">
        <v>7</v>
      </c>
      <c r="U720">
        <v>23107</v>
      </c>
      <c r="V720">
        <v>3</v>
      </c>
      <c r="AB720">
        <v>23111</v>
      </c>
      <c r="AC720">
        <v>3</v>
      </c>
      <c r="AD720">
        <v>1</v>
      </c>
      <c r="AE720">
        <v>15</v>
      </c>
      <c r="AF720">
        <v>17</v>
      </c>
      <c r="AG720">
        <v>3</v>
      </c>
      <c r="AH720">
        <v>200</v>
      </c>
      <c r="AI720">
        <v>1</v>
      </c>
      <c r="AJ720" t="str">
        <f t="shared" si="67"/>
        <v>23107187</v>
      </c>
      <c r="AK720">
        <v>0.4983190455921408</v>
      </c>
      <c r="AL720">
        <f>IF(AK720&lt;'Company Market Shares'!$E$4,1,IF(AND(AK720&gt;'Company Market Shares'!$E$4,AK720&lt;'Company Market Shares'!$E$5),2,IF(AND(AK720&gt;'Company Market Shares'!$E$5,AK720&lt;'Company Market Shares'!$E$6),3,IF(AND(AK720&gt;'Company Market Shares'!$E$6,AK720&lt;'Company Market Shares'!$E$7),4,5))))</f>
        <v>2</v>
      </c>
      <c r="AM720">
        <f>VLOOKUP($U720,'Zone Coordinates'!$D$2:$G$2058,2)</f>
        <v>35.159796499999999</v>
      </c>
      <c r="AN720">
        <f t="shared" si="68"/>
        <v>0.61365421325617842</v>
      </c>
      <c r="AO720">
        <f>VLOOKUP($U720,'Zone Coordinates'!$D$2:$G$2058,3)</f>
        <v>136.97287019999999</v>
      </c>
      <c r="AP720">
        <f t="shared" si="69"/>
        <v>2.3906275708968234</v>
      </c>
      <c r="AQ720">
        <f>VLOOKUP($AB720,'Zone Coordinates'!$D$2:$G$2058,2)</f>
        <v>35.12724</v>
      </c>
      <c r="AR720">
        <f t="shared" si="70"/>
        <v>0.6130859951382529</v>
      </c>
      <c r="AS720">
        <f>VLOOKUP($AB720,'Zone Coordinates'!$D$2:$G$2058,3)</f>
        <v>136.9121284</v>
      </c>
      <c r="AT720">
        <f t="shared" si="71"/>
        <v>2.3895674264932358</v>
      </c>
    </row>
    <row r="721" spans="1:46" x14ac:dyDescent="0.25">
      <c r="A721">
        <v>1</v>
      </c>
      <c r="B721">
        <v>23107</v>
      </c>
      <c r="C721">
        <v>2</v>
      </c>
      <c r="D721">
        <v>9002</v>
      </c>
      <c r="E721" t="str">
        <f t="shared" si="66"/>
        <v>2310729002</v>
      </c>
      <c r="F721">
        <v>23107</v>
      </c>
      <c r="G721">
        <v>2</v>
      </c>
      <c r="H721">
        <v>4</v>
      </c>
      <c r="I721">
        <v>3</v>
      </c>
      <c r="J721">
        <v>2</v>
      </c>
      <c r="K721">
        <v>5</v>
      </c>
      <c r="L721">
        <v>4</v>
      </c>
      <c r="M721">
        <v>2000</v>
      </c>
      <c r="N721">
        <v>200</v>
      </c>
      <c r="O721">
        <v>5</v>
      </c>
      <c r="P721">
        <v>10000</v>
      </c>
      <c r="Q721">
        <v>3</v>
      </c>
      <c r="R721">
        <v>1</v>
      </c>
      <c r="S721">
        <v>8</v>
      </c>
      <c r="T721">
        <v>7</v>
      </c>
      <c r="U721">
        <v>23100</v>
      </c>
      <c r="V721">
        <v>3</v>
      </c>
      <c r="W721">
        <v>2</v>
      </c>
      <c r="Y721">
        <v>1</v>
      </c>
      <c r="Z721">
        <v>1</v>
      </c>
      <c r="AA721">
        <v>1</v>
      </c>
      <c r="AB721">
        <v>23107</v>
      </c>
      <c r="AC721">
        <v>3</v>
      </c>
      <c r="AJ721" t="str">
        <f t="shared" si="67"/>
        <v>23107290027</v>
      </c>
      <c r="AK721">
        <v>0.90292652935230089</v>
      </c>
      <c r="AL721">
        <f>IF(AK721&lt;'Company Market Shares'!$E$4,1,IF(AND(AK721&gt;'Company Market Shares'!$E$4,AK721&lt;'Company Market Shares'!$E$5),2,IF(AND(AK721&gt;'Company Market Shares'!$E$5,AK721&lt;'Company Market Shares'!$E$6),3,IF(AND(AK721&gt;'Company Market Shares'!$E$6,AK721&lt;'Company Market Shares'!$E$7),4,5))))</f>
        <v>3</v>
      </c>
      <c r="AM721">
        <f>VLOOKUP($U721,'Zone Coordinates'!$D$2:$G$2058,2)</f>
        <v>35.136727399999998</v>
      </c>
      <c r="AN721">
        <f t="shared" si="68"/>
        <v>0.61325158150570658</v>
      </c>
      <c r="AO721">
        <f>VLOOKUP($U721,'Zone Coordinates'!$D$2:$G$2058,3)</f>
        <v>136.93514300000001</v>
      </c>
      <c r="AP721">
        <f t="shared" si="69"/>
        <v>2.3899691070392657</v>
      </c>
      <c r="AQ721">
        <f>VLOOKUP($AB721,'Zone Coordinates'!$D$2:$G$2058,2)</f>
        <v>35.159796499999999</v>
      </c>
      <c r="AR721">
        <f t="shared" si="70"/>
        <v>0.61365421325617842</v>
      </c>
      <c r="AS721">
        <f>VLOOKUP($AB721,'Zone Coordinates'!$D$2:$G$2058,3)</f>
        <v>136.97287019999999</v>
      </c>
      <c r="AT721">
        <f t="shared" si="71"/>
        <v>2.3906275708968234</v>
      </c>
    </row>
    <row r="722" spans="1:46" x14ac:dyDescent="0.25">
      <c r="A722">
        <v>1</v>
      </c>
      <c r="B722">
        <v>23107</v>
      </c>
      <c r="C722">
        <v>2</v>
      </c>
      <c r="D722">
        <v>9002</v>
      </c>
      <c r="E722" t="str">
        <f t="shared" si="66"/>
        <v>2310729002</v>
      </c>
      <c r="F722">
        <v>23107</v>
      </c>
      <c r="G722">
        <v>2</v>
      </c>
      <c r="H722">
        <v>4</v>
      </c>
      <c r="I722">
        <v>3</v>
      </c>
      <c r="J722">
        <v>2</v>
      </c>
      <c r="K722">
        <v>5</v>
      </c>
      <c r="L722">
        <v>5</v>
      </c>
      <c r="M722">
        <v>2000</v>
      </c>
      <c r="N722">
        <v>200</v>
      </c>
      <c r="O722">
        <v>5</v>
      </c>
      <c r="P722">
        <v>10000</v>
      </c>
      <c r="Q722">
        <v>4</v>
      </c>
      <c r="R722">
        <v>1</v>
      </c>
      <c r="S722">
        <v>8</v>
      </c>
      <c r="T722">
        <v>7</v>
      </c>
      <c r="U722">
        <v>23100</v>
      </c>
      <c r="V722">
        <v>3</v>
      </c>
      <c r="W722">
        <v>3</v>
      </c>
      <c r="Y722">
        <v>1</v>
      </c>
      <c r="Z722">
        <v>1</v>
      </c>
      <c r="AA722">
        <v>1</v>
      </c>
      <c r="AB722">
        <v>23107</v>
      </c>
      <c r="AC722">
        <v>3</v>
      </c>
      <c r="AJ722" t="str">
        <f t="shared" si="67"/>
        <v>23107290027</v>
      </c>
      <c r="AK722">
        <v>0.12548506186222896</v>
      </c>
      <c r="AL722">
        <f>IF(AK722&lt;'Company Market Shares'!$E$4,1,IF(AND(AK722&gt;'Company Market Shares'!$E$4,AK722&lt;'Company Market Shares'!$E$5),2,IF(AND(AK722&gt;'Company Market Shares'!$E$5,AK722&lt;'Company Market Shares'!$E$6),3,IF(AND(AK722&gt;'Company Market Shares'!$E$6,AK722&lt;'Company Market Shares'!$E$7),4,5))))</f>
        <v>1</v>
      </c>
      <c r="AM722">
        <f>VLOOKUP($U722,'Zone Coordinates'!$D$2:$G$2058,2)</f>
        <v>35.136727399999998</v>
      </c>
      <c r="AN722">
        <f t="shared" si="68"/>
        <v>0.61325158150570658</v>
      </c>
      <c r="AO722">
        <f>VLOOKUP($U722,'Zone Coordinates'!$D$2:$G$2058,3)</f>
        <v>136.93514300000001</v>
      </c>
      <c r="AP722">
        <f t="shared" si="69"/>
        <v>2.3899691070392657</v>
      </c>
      <c r="AQ722">
        <f>VLOOKUP($AB722,'Zone Coordinates'!$D$2:$G$2058,2)</f>
        <v>35.159796499999999</v>
      </c>
      <c r="AR722">
        <f t="shared" si="70"/>
        <v>0.61365421325617842</v>
      </c>
      <c r="AS722">
        <f>VLOOKUP($AB722,'Zone Coordinates'!$D$2:$G$2058,3)</f>
        <v>136.97287019999999</v>
      </c>
      <c r="AT722">
        <f t="shared" si="71"/>
        <v>2.3906275708968234</v>
      </c>
    </row>
    <row r="723" spans="1:46" x14ac:dyDescent="0.25">
      <c r="A723">
        <v>1</v>
      </c>
      <c r="B723">
        <v>23107</v>
      </c>
      <c r="C723">
        <v>3</v>
      </c>
      <c r="D723">
        <v>6005</v>
      </c>
      <c r="E723" t="str">
        <f t="shared" si="66"/>
        <v>2310736005</v>
      </c>
      <c r="F723">
        <v>23223</v>
      </c>
      <c r="G723">
        <v>3</v>
      </c>
      <c r="H723">
        <v>3</v>
      </c>
      <c r="I723">
        <v>1</v>
      </c>
      <c r="J723">
        <v>2</v>
      </c>
      <c r="K723">
        <v>2</v>
      </c>
      <c r="L723">
        <v>1</v>
      </c>
      <c r="M723">
        <v>2000</v>
      </c>
      <c r="N723">
        <v>200</v>
      </c>
      <c r="O723">
        <v>18</v>
      </c>
      <c r="P723">
        <v>36000</v>
      </c>
      <c r="Q723">
        <v>4</v>
      </c>
      <c r="R723">
        <v>1</v>
      </c>
      <c r="S723">
        <v>2</v>
      </c>
      <c r="T723">
        <v>1</v>
      </c>
      <c r="U723">
        <v>23000</v>
      </c>
      <c r="V723">
        <v>3</v>
      </c>
      <c r="X723">
        <v>1</v>
      </c>
      <c r="AB723">
        <v>23223</v>
      </c>
      <c r="AC723">
        <v>3</v>
      </c>
      <c r="AJ723" t="str">
        <f t="shared" si="67"/>
        <v>23107360057</v>
      </c>
      <c r="AK723">
        <v>0.39957834423803162</v>
      </c>
      <c r="AL723">
        <f>IF(AK723&lt;'Company Market Shares'!$E$4,1,IF(AND(AK723&gt;'Company Market Shares'!$E$4,AK723&lt;'Company Market Shares'!$E$5),2,IF(AND(AK723&gt;'Company Market Shares'!$E$5,AK723&lt;'Company Market Shares'!$E$6),3,IF(AND(AK723&gt;'Company Market Shares'!$E$6,AK723&lt;'Company Market Shares'!$E$7),4,5))))</f>
        <v>1</v>
      </c>
      <c r="AM723">
        <f>VLOOKUP($U723,'Zone Coordinates'!$D$2:$G$2058,2)</f>
        <v>35.136727399999998</v>
      </c>
      <c r="AN723">
        <f t="shared" si="68"/>
        <v>0.61325158150570658</v>
      </c>
      <c r="AO723">
        <f>VLOOKUP($U723,'Zone Coordinates'!$D$2:$G$2058,3)</f>
        <v>136.93514300000001</v>
      </c>
      <c r="AP723">
        <f t="shared" si="69"/>
        <v>2.3899691070392657</v>
      </c>
      <c r="AQ723">
        <f>VLOOKUP($AB723,'Zone Coordinates'!$D$2:$G$2058,2)</f>
        <v>35.0535383</v>
      </c>
      <c r="AR723">
        <f t="shared" si="70"/>
        <v>0.61179965780893575</v>
      </c>
      <c r="AS723">
        <f>VLOOKUP($AB723,'Zone Coordinates'!$D$2:$G$2058,3)</f>
        <v>137.00162889999999</v>
      </c>
      <c r="AT723">
        <f t="shared" si="71"/>
        <v>2.3911295049004169</v>
      </c>
    </row>
    <row r="724" spans="1:46" x14ac:dyDescent="0.25">
      <c r="A724">
        <v>1</v>
      </c>
      <c r="B724">
        <v>23110</v>
      </c>
      <c r="C724">
        <v>1</v>
      </c>
      <c r="D724">
        <v>83</v>
      </c>
      <c r="E724" t="str">
        <f t="shared" si="66"/>
        <v>23110183</v>
      </c>
      <c r="F724">
        <v>23110</v>
      </c>
      <c r="G724">
        <v>1</v>
      </c>
      <c r="H724">
        <v>3</v>
      </c>
      <c r="I724">
        <v>1</v>
      </c>
      <c r="J724">
        <v>1</v>
      </c>
      <c r="K724">
        <v>25</v>
      </c>
      <c r="L724">
        <v>6</v>
      </c>
      <c r="M724">
        <v>2000</v>
      </c>
      <c r="N724">
        <v>187</v>
      </c>
      <c r="O724">
        <v>8</v>
      </c>
      <c r="P724">
        <v>16000</v>
      </c>
      <c r="Q724">
        <v>3</v>
      </c>
      <c r="R724">
        <v>1</v>
      </c>
      <c r="S724">
        <v>16</v>
      </c>
      <c r="T724">
        <v>4</v>
      </c>
      <c r="U724">
        <v>23110</v>
      </c>
      <c r="V724">
        <v>3</v>
      </c>
      <c r="AB724">
        <v>23211</v>
      </c>
      <c r="AC724">
        <v>3</v>
      </c>
      <c r="AD724">
        <v>20</v>
      </c>
      <c r="AE724">
        <v>8</v>
      </c>
      <c r="AF724">
        <v>3</v>
      </c>
      <c r="AG724">
        <v>1</v>
      </c>
      <c r="AH724">
        <v>20</v>
      </c>
      <c r="AI724">
        <v>3</v>
      </c>
      <c r="AJ724" t="str">
        <f t="shared" si="67"/>
        <v>231101837</v>
      </c>
      <c r="AK724">
        <v>0.30840971664800521</v>
      </c>
      <c r="AL724">
        <f>IF(AK724&lt;'Company Market Shares'!$E$4,1,IF(AND(AK724&gt;'Company Market Shares'!$E$4,AK724&lt;'Company Market Shares'!$E$5),2,IF(AND(AK724&gt;'Company Market Shares'!$E$5,AK724&lt;'Company Market Shares'!$E$6),3,IF(AND(AK724&gt;'Company Market Shares'!$E$6,AK724&lt;'Company Market Shares'!$E$7),4,5))))</f>
        <v>1</v>
      </c>
      <c r="AM724">
        <f>VLOOKUP($U724,'Zone Coordinates'!$D$2:$G$2058,2)</f>
        <v>35.168336500000002</v>
      </c>
      <c r="AN724">
        <f t="shared" si="68"/>
        <v>0.61380326437429877</v>
      </c>
      <c r="AO724">
        <f>VLOOKUP($U724,'Zone Coordinates'!$D$2:$G$2058,3)</f>
        <v>136.89852490000001</v>
      </c>
      <c r="AP724">
        <f t="shared" si="69"/>
        <v>2.389330000628441</v>
      </c>
      <c r="AQ724">
        <f>VLOOKUP($AB724,'Zone Coordinates'!$D$2:$G$2058,2)</f>
        <v>35.2912374</v>
      </c>
      <c r="AR724">
        <f t="shared" si="70"/>
        <v>0.61594828973296312</v>
      </c>
      <c r="AS724">
        <f>VLOOKUP($AB724,'Zone Coordinates'!$D$2:$G$2058,3)</f>
        <v>137.58173210000001</v>
      </c>
      <c r="AT724">
        <f t="shared" si="71"/>
        <v>2.4012542157417727</v>
      </c>
    </row>
    <row r="725" spans="1:46" x14ac:dyDescent="0.25">
      <c r="A725">
        <v>1</v>
      </c>
      <c r="B725">
        <v>23110</v>
      </c>
      <c r="C725">
        <v>1</v>
      </c>
      <c r="D725">
        <v>83</v>
      </c>
      <c r="E725" t="str">
        <f t="shared" si="66"/>
        <v>23110183</v>
      </c>
      <c r="F725">
        <v>23110</v>
      </c>
      <c r="G725">
        <v>1</v>
      </c>
      <c r="H725">
        <v>3</v>
      </c>
      <c r="I725">
        <v>1</v>
      </c>
      <c r="J725">
        <v>1</v>
      </c>
      <c r="K725">
        <v>25</v>
      </c>
      <c r="L725">
        <v>7</v>
      </c>
      <c r="M725">
        <v>2000</v>
      </c>
      <c r="N725">
        <v>187</v>
      </c>
      <c r="O725">
        <v>8</v>
      </c>
      <c r="P725">
        <v>16000</v>
      </c>
      <c r="Q725">
        <v>3</v>
      </c>
      <c r="R725">
        <v>1</v>
      </c>
      <c r="S725">
        <v>16</v>
      </c>
      <c r="T725">
        <v>4</v>
      </c>
      <c r="U725">
        <v>23110</v>
      </c>
      <c r="V725">
        <v>3</v>
      </c>
      <c r="AB725">
        <v>23211</v>
      </c>
      <c r="AC725">
        <v>3</v>
      </c>
      <c r="AD725">
        <v>20</v>
      </c>
      <c r="AE725">
        <v>8</v>
      </c>
      <c r="AF725">
        <v>2</v>
      </c>
      <c r="AG725">
        <v>1</v>
      </c>
      <c r="AH725">
        <v>15</v>
      </c>
      <c r="AI725">
        <v>3</v>
      </c>
      <c r="AJ725" t="str">
        <f t="shared" si="67"/>
        <v>231101837</v>
      </c>
      <c r="AK725">
        <v>0.288323687657561</v>
      </c>
      <c r="AL725">
        <f>IF(AK725&lt;'Company Market Shares'!$E$4,1,IF(AND(AK725&gt;'Company Market Shares'!$E$4,AK725&lt;'Company Market Shares'!$E$5),2,IF(AND(AK725&gt;'Company Market Shares'!$E$5,AK725&lt;'Company Market Shares'!$E$6),3,IF(AND(AK725&gt;'Company Market Shares'!$E$6,AK725&lt;'Company Market Shares'!$E$7),4,5))))</f>
        <v>1</v>
      </c>
      <c r="AM725">
        <f>VLOOKUP($U725,'Zone Coordinates'!$D$2:$G$2058,2)</f>
        <v>35.168336500000002</v>
      </c>
      <c r="AN725">
        <f t="shared" si="68"/>
        <v>0.61380326437429877</v>
      </c>
      <c r="AO725">
        <f>VLOOKUP($U725,'Zone Coordinates'!$D$2:$G$2058,3)</f>
        <v>136.89852490000001</v>
      </c>
      <c r="AP725">
        <f t="shared" si="69"/>
        <v>2.389330000628441</v>
      </c>
      <c r="AQ725">
        <f>VLOOKUP($AB725,'Zone Coordinates'!$D$2:$G$2058,2)</f>
        <v>35.2912374</v>
      </c>
      <c r="AR725">
        <f t="shared" si="70"/>
        <v>0.61594828973296312</v>
      </c>
      <c r="AS725">
        <f>VLOOKUP($AB725,'Zone Coordinates'!$D$2:$G$2058,3)</f>
        <v>137.58173210000001</v>
      </c>
      <c r="AT725">
        <f t="shared" si="71"/>
        <v>2.4012542157417727</v>
      </c>
    </row>
    <row r="726" spans="1:46" x14ac:dyDescent="0.25">
      <c r="A726">
        <v>1</v>
      </c>
      <c r="B726">
        <v>23110</v>
      </c>
      <c r="C726">
        <v>1</v>
      </c>
      <c r="D726">
        <v>83</v>
      </c>
      <c r="E726" t="str">
        <f t="shared" si="66"/>
        <v>23110183</v>
      </c>
      <c r="F726">
        <v>23110</v>
      </c>
      <c r="G726">
        <v>1</v>
      </c>
      <c r="H726">
        <v>3</v>
      </c>
      <c r="I726">
        <v>1</v>
      </c>
      <c r="J726">
        <v>1</v>
      </c>
      <c r="K726">
        <v>25</v>
      </c>
      <c r="L726">
        <v>8</v>
      </c>
      <c r="M726">
        <v>2000</v>
      </c>
      <c r="N726">
        <v>187</v>
      </c>
      <c r="O726">
        <v>8</v>
      </c>
      <c r="P726">
        <v>16000</v>
      </c>
      <c r="Q726">
        <v>3</v>
      </c>
      <c r="R726">
        <v>1</v>
      </c>
      <c r="S726">
        <v>13</v>
      </c>
      <c r="T726">
        <v>4</v>
      </c>
      <c r="U726">
        <v>23110</v>
      </c>
      <c r="V726">
        <v>3</v>
      </c>
      <c r="AB726">
        <v>23202</v>
      </c>
      <c r="AC726">
        <v>3</v>
      </c>
      <c r="AD726">
        <v>18</v>
      </c>
      <c r="AE726">
        <v>8</v>
      </c>
      <c r="AF726">
        <v>2</v>
      </c>
      <c r="AG726">
        <v>1</v>
      </c>
      <c r="AI726">
        <v>3</v>
      </c>
      <c r="AJ726" t="str">
        <f t="shared" si="67"/>
        <v>231101837</v>
      </c>
      <c r="AK726">
        <v>0.42116668997916862</v>
      </c>
      <c r="AL726">
        <f>IF(AK726&lt;'Company Market Shares'!$E$4,1,IF(AND(AK726&gt;'Company Market Shares'!$E$4,AK726&lt;'Company Market Shares'!$E$5),2,IF(AND(AK726&gt;'Company Market Shares'!$E$5,AK726&lt;'Company Market Shares'!$E$6),3,IF(AND(AK726&gt;'Company Market Shares'!$E$6,AK726&lt;'Company Market Shares'!$E$7),4,5))))</f>
        <v>1</v>
      </c>
      <c r="AM726">
        <f>VLOOKUP($U726,'Zone Coordinates'!$D$2:$G$2058,2)</f>
        <v>35.168336500000002</v>
      </c>
      <c r="AN726">
        <f t="shared" si="68"/>
        <v>0.61380326437429877</v>
      </c>
      <c r="AO726">
        <f>VLOOKUP($U726,'Zone Coordinates'!$D$2:$G$2058,3)</f>
        <v>136.89852490000001</v>
      </c>
      <c r="AP726">
        <f t="shared" si="69"/>
        <v>2.389330000628441</v>
      </c>
      <c r="AQ726">
        <f>VLOOKUP($AB726,'Zone Coordinates'!$D$2:$G$2058,2)</f>
        <v>35.041512900000001</v>
      </c>
      <c r="AR726">
        <f t="shared" si="70"/>
        <v>0.6115897749850665</v>
      </c>
      <c r="AS726">
        <f>VLOOKUP($AB726,'Zone Coordinates'!$D$2:$G$2058,3)</f>
        <v>137.42111600000001</v>
      </c>
      <c r="AT726">
        <f t="shared" si="71"/>
        <v>2.3984509359650601</v>
      </c>
    </row>
    <row r="727" spans="1:46" x14ac:dyDescent="0.25">
      <c r="A727">
        <v>1</v>
      </c>
      <c r="B727">
        <v>23110</v>
      </c>
      <c r="C727">
        <v>1</v>
      </c>
      <c r="D727">
        <v>83</v>
      </c>
      <c r="E727" t="str">
        <f t="shared" si="66"/>
        <v>23110183</v>
      </c>
      <c r="F727">
        <v>23110</v>
      </c>
      <c r="G727">
        <v>1</v>
      </c>
      <c r="H727">
        <v>3</v>
      </c>
      <c r="I727">
        <v>1</v>
      </c>
      <c r="J727">
        <v>1</v>
      </c>
      <c r="K727">
        <v>25</v>
      </c>
      <c r="L727">
        <v>12</v>
      </c>
      <c r="M727">
        <v>2000</v>
      </c>
      <c r="N727">
        <v>187</v>
      </c>
      <c r="O727">
        <v>8</v>
      </c>
      <c r="P727">
        <v>16000</v>
      </c>
      <c r="Q727">
        <v>3</v>
      </c>
      <c r="R727">
        <v>1</v>
      </c>
      <c r="S727">
        <v>16</v>
      </c>
      <c r="T727">
        <v>4</v>
      </c>
      <c r="U727">
        <v>23110</v>
      </c>
      <c r="V727">
        <v>3</v>
      </c>
      <c r="AB727">
        <v>23210</v>
      </c>
      <c r="AC727">
        <v>3</v>
      </c>
      <c r="AD727">
        <v>22</v>
      </c>
      <c r="AE727">
        <v>2</v>
      </c>
      <c r="AF727">
        <v>2</v>
      </c>
      <c r="AG727">
        <v>1</v>
      </c>
      <c r="AI727">
        <v>3</v>
      </c>
      <c r="AJ727" t="str">
        <f t="shared" si="67"/>
        <v>231101837</v>
      </c>
      <c r="AK727">
        <v>0.26076957910528453</v>
      </c>
      <c r="AL727">
        <f>IF(AK727&lt;'Company Market Shares'!$E$4,1,IF(AND(AK727&gt;'Company Market Shares'!$E$4,AK727&lt;'Company Market Shares'!$E$5),2,IF(AND(AK727&gt;'Company Market Shares'!$E$5,AK727&lt;'Company Market Shares'!$E$6),3,IF(AND(AK727&gt;'Company Market Shares'!$E$6,AK727&lt;'Company Market Shares'!$E$7),4,5))))</f>
        <v>1</v>
      </c>
      <c r="AM727">
        <f>VLOOKUP($U727,'Zone Coordinates'!$D$2:$G$2058,2)</f>
        <v>35.168336500000002</v>
      </c>
      <c r="AN727">
        <f t="shared" si="68"/>
        <v>0.61380326437429877</v>
      </c>
      <c r="AO727">
        <f>VLOOKUP($U727,'Zone Coordinates'!$D$2:$G$2058,3)</f>
        <v>136.89852490000001</v>
      </c>
      <c r="AP727">
        <f t="shared" si="69"/>
        <v>2.389330000628441</v>
      </c>
      <c r="AQ727">
        <f>VLOOKUP($AB727,'Zone Coordinates'!$D$2:$G$2058,2)</f>
        <v>35.06908</v>
      </c>
      <c r="AR727">
        <f t="shared" si="70"/>
        <v>0.61207091164529304</v>
      </c>
      <c r="AS727">
        <f>VLOOKUP($AB727,'Zone Coordinates'!$D$2:$G$2058,3)</f>
        <v>137.06907720000001</v>
      </c>
      <c r="AT727">
        <f t="shared" si="71"/>
        <v>2.3923066998102902</v>
      </c>
    </row>
    <row r="728" spans="1:46" x14ac:dyDescent="0.25">
      <c r="A728">
        <v>1</v>
      </c>
      <c r="B728">
        <v>23110</v>
      </c>
      <c r="C728">
        <v>1</v>
      </c>
      <c r="D728">
        <v>83</v>
      </c>
      <c r="E728" t="str">
        <f t="shared" si="66"/>
        <v>23110183</v>
      </c>
      <c r="F728">
        <v>23110</v>
      </c>
      <c r="G728">
        <v>1</v>
      </c>
      <c r="H728">
        <v>3</v>
      </c>
      <c r="I728">
        <v>1</v>
      </c>
      <c r="J728">
        <v>1</v>
      </c>
      <c r="K728">
        <v>25</v>
      </c>
      <c r="L728">
        <v>16</v>
      </c>
      <c r="M728">
        <v>2000</v>
      </c>
      <c r="N728">
        <v>187</v>
      </c>
      <c r="O728">
        <v>8</v>
      </c>
      <c r="P728">
        <v>16000</v>
      </c>
      <c r="Q728">
        <v>3</v>
      </c>
      <c r="R728">
        <v>1</v>
      </c>
      <c r="S728">
        <v>14</v>
      </c>
      <c r="T728">
        <v>4</v>
      </c>
      <c r="U728">
        <v>23110</v>
      </c>
      <c r="V728">
        <v>3</v>
      </c>
      <c r="AB728">
        <v>23219</v>
      </c>
      <c r="AC728">
        <v>3</v>
      </c>
      <c r="AD728">
        <v>15</v>
      </c>
      <c r="AE728">
        <v>8</v>
      </c>
      <c r="AF728">
        <v>3</v>
      </c>
      <c r="AG728">
        <v>1</v>
      </c>
      <c r="AI728">
        <v>3</v>
      </c>
      <c r="AJ728" t="str">
        <f t="shared" si="67"/>
        <v>231101837</v>
      </c>
      <c r="AK728">
        <v>0.85284262532101407</v>
      </c>
      <c r="AL728">
        <f>IF(AK728&lt;'Company Market Shares'!$E$4,1,IF(AND(AK728&gt;'Company Market Shares'!$E$4,AK728&lt;'Company Market Shares'!$E$5),2,IF(AND(AK728&gt;'Company Market Shares'!$E$5,AK728&lt;'Company Market Shares'!$E$6),3,IF(AND(AK728&gt;'Company Market Shares'!$E$6,AK728&lt;'Company Market Shares'!$E$7),4,5))))</f>
        <v>3</v>
      </c>
      <c r="AM728">
        <f>VLOOKUP($U728,'Zone Coordinates'!$D$2:$G$2058,2)</f>
        <v>35.168336500000002</v>
      </c>
      <c r="AN728">
        <f t="shared" si="68"/>
        <v>0.61380326437429877</v>
      </c>
      <c r="AO728">
        <f>VLOOKUP($U728,'Zone Coordinates'!$D$2:$G$2058,3)</f>
        <v>136.89852490000001</v>
      </c>
      <c r="AP728">
        <f t="shared" si="69"/>
        <v>2.389330000628441</v>
      </c>
      <c r="AQ728">
        <f>VLOOKUP($AB728,'Zone Coordinates'!$D$2:$G$2058,2)</f>
        <v>35.338933900000001</v>
      </c>
      <c r="AR728">
        <f t="shared" si="70"/>
        <v>0.61678075069964056</v>
      </c>
      <c r="AS728">
        <f>VLOOKUP($AB728,'Zone Coordinates'!$D$2:$G$2058,3)</f>
        <v>137.0457212</v>
      </c>
      <c r="AT728">
        <f t="shared" si="71"/>
        <v>2.3918990607101942</v>
      </c>
    </row>
    <row r="729" spans="1:46" x14ac:dyDescent="0.25">
      <c r="A729">
        <v>1</v>
      </c>
      <c r="B729">
        <v>23110</v>
      </c>
      <c r="C729">
        <v>1</v>
      </c>
      <c r="D729">
        <v>83</v>
      </c>
      <c r="E729" t="str">
        <f t="shared" si="66"/>
        <v>23110183</v>
      </c>
      <c r="F729">
        <v>23110</v>
      </c>
      <c r="G729">
        <v>1</v>
      </c>
      <c r="H729">
        <v>3</v>
      </c>
      <c r="I729">
        <v>1</v>
      </c>
      <c r="J729">
        <v>1</v>
      </c>
      <c r="K729">
        <v>25</v>
      </c>
      <c r="L729">
        <v>17</v>
      </c>
      <c r="M729">
        <v>2000</v>
      </c>
      <c r="N729">
        <v>187</v>
      </c>
      <c r="O729">
        <v>8</v>
      </c>
      <c r="P729">
        <v>16000</v>
      </c>
      <c r="Q729">
        <v>3</v>
      </c>
      <c r="R729">
        <v>1</v>
      </c>
      <c r="S729">
        <v>14</v>
      </c>
      <c r="T729">
        <v>4</v>
      </c>
      <c r="U729">
        <v>23110</v>
      </c>
      <c r="V729">
        <v>3</v>
      </c>
      <c r="AB729">
        <v>23203</v>
      </c>
      <c r="AC729">
        <v>3</v>
      </c>
      <c r="AD729">
        <v>20</v>
      </c>
      <c r="AE729">
        <v>8</v>
      </c>
      <c r="AF729">
        <v>3</v>
      </c>
      <c r="AG729">
        <v>1</v>
      </c>
      <c r="AI729">
        <v>3</v>
      </c>
      <c r="AJ729" t="str">
        <f t="shared" si="67"/>
        <v>231101837</v>
      </c>
      <c r="AK729">
        <v>0.35076077784807613</v>
      </c>
      <c r="AL729">
        <f>IF(AK729&lt;'Company Market Shares'!$E$4,1,IF(AND(AK729&gt;'Company Market Shares'!$E$4,AK729&lt;'Company Market Shares'!$E$5),2,IF(AND(AK729&gt;'Company Market Shares'!$E$5,AK729&lt;'Company Market Shares'!$E$6),3,IF(AND(AK729&gt;'Company Market Shares'!$E$6,AK729&lt;'Company Market Shares'!$E$7),4,5))))</f>
        <v>1</v>
      </c>
      <c r="AM729">
        <f>VLOOKUP($U729,'Zone Coordinates'!$D$2:$G$2058,2)</f>
        <v>35.168336500000002</v>
      </c>
      <c r="AN729">
        <f t="shared" si="68"/>
        <v>0.61380326437429877</v>
      </c>
      <c r="AO729">
        <f>VLOOKUP($U729,'Zone Coordinates'!$D$2:$G$2058,3)</f>
        <v>136.89852490000001</v>
      </c>
      <c r="AP729">
        <f t="shared" si="69"/>
        <v>2.389330000628441</v>
      </c>
      <c r="AQ729">
        <f>VLOOKUP($AB729,'Zone Coordinates'!$D$2:$G$2058,2)</f>
        <v>35.370100100000002</v>
      </c>
      <c r="AR729">
        <f t="shared" si="70"/>
        <v>0.6173247035049757</v>
      </c>
      <c r="AS729">
        <f>VLOOKUP($AB729,'Zone Coordinates'!$D$2:$G$2058,3)</f>
        <v>136.87722289999999</v>
      </c>
      <c r="AT729">
        <f t="shared" si="71"/>
        <v>2.3889582105911811</v>
      </c>
    </row>
    <row r="730" spans="1:46" x14ac:dyDescent="0.25">
      <c r="A730">
        <v>1</v>
      </c>
      <c r="B730">
        <v>23110</v>
      </c>
      <c r="C730">
        <v>1</v>
      </c>
      <c r="D730">
        <v>83</v>
      </c>
      <c r="E730" t="str">
        <f t="shared" si="66"/>
        <v>23110183</v>
      </c>
      <c r="F730">
        <v>23110</v>
      </c>
      <c r="G730">
        <v>1</v>
      </c>
      <c r="H730">
        <v>3</v>
      </c>
      <c r="I730">
        <v>1</v>
      </c>
      <c r="J730">
        <v>1</v>
      </c>
      <c r="K730">
        <v>25</v>
      </c>
      <c r="L730">
        <v>18</v>
      </c>
      <c r="M730">
        <v>2000</v>
      </c>
      <c r="N730">
        <v>187</v>
      </c>
      <c r="O730">
        <v>8</v>
      </c>
      <c r="P730">
        <v>16000</v>
      </c>
      <c r="Q730">
        <v>3</v>
      </c>
      <c r="R730">
        <v>1</v>
      </c>
      <c r="S730">
        <v>13</v>
      </c>
      <c r="T730">
        <v>4</v>
      </c>
      <c r="U730">
        <v>23110</v>
      </c>
      <c r="V730">
        <v>4</v>
      </c>
      <c r="AB730">
        <v>21201</v>
      </c>
      <c r="AC730">
        <v>4</v>
      </c>
      <c r="AD730">
        <v>20</v>
      </c>
      <c r="AE730">
        <v>8</v>
      </c>
      <c r="AF730">
        <v>3</v>
      </c>
      <c r="AG730">
        <v>1</v>
      </c>
      <c r="AI730">
        <v>3</v>
      </c>
      <c r="AJ730" t="str">
        <f t="shared" si="67"/>
        <v>231101837</v>
      </c>
      <c r="AK730">
        <v>0.16117611452801328</v>
      </c>
      <c r="AL730">
        <f>IF(AK730&lt;'Company Market Shares'!$E$4,1,IF(AND(AK730&gt;'Company Market Shares'!$E$4,AK730&lt;'Company Market Shares'!$E$5),2,IF(AND(AK730&gt;'Company Market Shares'!$E$5,AK730&lt;'Company Market Shares'!$E$6),3,IF(AND(AK730&gt;'Company Market Shares'!$E$6,AK730&lt;'Company Market Shares'!$E$7),4,5))))</f>
        <v>1</v>
      </c>
      <c r="AM730">
        <f>VLOOKUP($U730,'Zone Coordinates'!$D$2:$G$2058,2)</f>
        <v>35.168336500000002</v>
      </c>
      <c r="AN730">
        <f t="shared" si="68"/>
        <v>0.61380326437429877</v>
      </c>
      <c r="AO730">
        <f>VLOOKUP($U730,'Zone Coordinates'!$D$2:$G$2058,3)</f>
        <v>136.89852490000001</v>
      </c>
      <c r="AP730">
        <f t="shared" si="69"/>
        <v>2.389330000628441</v>
      </c>
      <c r="AQ730">
        <f>VLOOKUP($AB730,'Zone Coordinates'!$D$2:$G$2058,2)</f>
        <v>35.543131000000002</v>
      </c>
      <c r="AR730">
        <f t="shared" si="70"/>
        <v>0.62034466241766473</v>
      </c>
      <c r="AS730">
        <f>VLOOKUP($AB730,'Zone Coordinates'!$D$2:$G$2058,3)</f>
        <v>136.8861857</v>
      </c>
      <c r="AT730">
        <f t="shared" si="71"/>
        <v>2.3891146409613788</v>
      </c>
    </row>
    <row r="731" spans="1:46" x14ac:dyDescent="0.25">
      <c r="A731">
        <v>1</v>
      </c>
      <c r="B731">
        <v>23110</v>
      </c>
      <c r="C731">
        <v>1</v>
      </c>
      <c r="D731">
        <v>83</v>
      </c>
      <c r="E731" t="str">
        <f t="shared" si="66"/>
        <v>23110183</v>
      </c>
      <c r="F731">
        <v>23110</v>
      </c>
      <c r="G731">
        <v>1</v>
      </c>
      <c r="H731">
        <v>3</v>
      </c>
      <c r="I731">
        <v>1</v>
      </c>
      <c r="J731">
        <v>1</v>
      </c>
      <c r="K731">
        <v>25</v>
      </c>
      <c r="L731">
        <v>21</v>
      </c>
      <c r="M731">
        <v>2000</v>
      </c>
      <c r="N731">
        <v>187</v>
      </c>
      <c r="O731">
        <v>8</v>
      </c>
      <c r="P731">
        <v>16000</v>
      </c>
      <c r="Q731">
        <v>3</v>
      </c>
      <c r="R731">
        <v>1</v>
      </c>
      <c r="S731">
        <v>14</v>
      </c>
      <c r="T731">
        <v>4</v>
      </c>
      <c r="U731">
        <v>23110</v>
      </c>
      <c r="V731">
        <v>4</v>
      </c>
      <c r="AB731">
        <v>21213</v>
      </c>
      <c r="AC731">
        <v>4</v>
      </c>
      <c r="AD731">
        <v>18</v>
      </c>
      <c r="AE731">
        <v>8</v>
      </c>
      <c r="AF731">
        <v>3</v>
      </c>
      <c r="AG731">
        <v>1</v>
      </c>
      <c r="AI731">
        <v>3</v>
      </c>
      <c r="AJ731" t="str">
        <f t="shared" si="67"/>
        <v>231101837</v>
      </c>
      <c r="AK731">
        <v>0.75300205218251992</v>
      </c>
      <c r="AL731">
        <f>IF(AK731&lt;'Company Market Shares'!$E$4,1,IF(AND(AK731&gt;'Company Market Shares'!$E$4,AK731&lt;'Company Market Shares'!$E$5),2,IF(AND(AK731&gt;'Company Market Shares'!$E$5,AK731&lt;'Company Market Shares'!$E$6),3,IF(AND(AK731&gt;'Company Market Shares'!$E$6,AK731&lt;'Company Market Shares'!$E$7),4,5))))</f>
        <v>2</v>
      </c>
      <c r="AM731">
        <f>VLOOKUP($U731,'Zone Coordinates'!$D$2:$G$2058,2)</f>
        <v>35.168336500000002</v>
      </c>
      <c r="AN731">
        <f t="shared" si="68"/>
        <v>0.61380326437429877</v>
      </c>
      <c r="AO731">
        <f>VLOOKUP($U731,'Zone Coordinates'!$D$2:$G$2058,3)</f>
        <v>136.89852490000001</v>
      </c>
      <c r="AP731">
        <f t="shared" si="69"/>
        <v>2.389330000628441</v>
      </c>
      <c r="AQ731">
        <f>VLOOKUP($AB731,'Zone Coordinates'!$D$2:$G$2058,2)</f>
        <v>35.446760400000002</v>
      </c>
      <c r="AR731">
        <f t="shared" si="70"/>
        <v>0.61866267814554221</v>
      </c>
      <c r="AS731">
        <f>VLOOKUP($AB731,'Zone Coordinates'!$D$2:$G$2058,3)</f>
        <v>136.96289340000001</v>
      </c>
      <c r="AT731">
        <f t="shared" si="71"/>
        <v>2.3904534428880111</v>
      </c>
    </row>
    <row r="732" spans="1:46" x14ac:dyDescent="0.25">
      <c r="A732">
        <v>1</v>
      </c>
      <c r="B732">
        <v>23110</v>
      </c>
      <c r="C732">
        <v>2</v>
      </c>
      <c r="D732">
        <v>4002</v>
      </c>
      <c r="E732" t="str">
        <f t="shared" si="66"/>
        <v>2311024002</v>
      </c>
      <c r="F732">
        <v>23110</v>
      </c>
      <c r="G732">
        <v>2</v>
      </c>
      <c r="H732">
        <v>4</v>
      </c>
      <c r="I732">
        <v>1</v>
      </c>
      <c r="J732">
        <v>2</v>
      </c>
      <c r="K732">
        <v>9</v>
      </c>
      <c r="L732">
        <v>2</v>
      </c>
      <c r="M732">
        <v>2000</v>
      </c>
      <c r="N732">
        <v>200</v>
      </c>
      <c r="O732">
        <v>5</v>
      </c>
      <c r="P732">
        <v>10000</v>
      </c>
      <c r="Q732">
        <v>4</v>
      </c>
      <c r="R732">
        <v>1</v>
      </c>
      <c r="S732">
        <v>2</v>
      </c>
      <c r="T732">
        <v>1</v>
      </c>
      <c r="U732">
        <v>23100</v>
      </c>
      <c r="V732">
        <v>3</v>
      </c>
      <c r="X732">
        <v>11</v>
      </c>
      <c r="Y732">
        <v>8</v>
      </c>
      <c r="Z732">
        <v>2</v>
      </c>
      <c r="AA732">
        <v>3</v>
      </c>
      <c r="AB732">
        <v>23110</v>
      </c>
      <c r="AC732">
        <v>3</v>
      </c>
      <c r="AJ732" t="str">
        <f t="shared" si="67"/>
        <v>23110240027</v>
      </c>
      <c r="AK732">
        <v>1.1658582231676151E-3</v>
      </c>
      <c r="AL732">
        <f>IF(AK732&lt;'Company Market Shares'!$E$4,1,IF(AND(AK732&gt;'Company Market Shares'!$E$4,AK732&lt;'Company Market Shares'!$E$5),2,IF(AND(AK732&gt;'Company Market Shares'!$E$5,AK732&lt;'Company Market Shares'!$E$6),3,IF(AND(AK732&gt;'Company Market Shares'!$E$6,AK732&lt;'Company Market Shares'!$E$7),4,5))))</f>
        <v>1</v>
      </c>
      <c r="AM732">
        <f>VLOOKUP($U732,'Zone Coordinates'!$D$2:$G$2058,2)</f>
        <v>35.136727399999998</v>
      </c>
      <c r="AN732">
        <f t="shared" si="68"/>
        <v>0.61325158150570658</v>
      </c>
      <c r="AO732">
        <f>VLOOKUP($U732,'Zone Coordinates'!$D$2:$G$2058,3)</f>
        <v>136.93514300000001</v>
      </c>
      <c r="AP732">
        <f t="shared" si="69"/>
        <v>2.3899691070392657</v>
      </c>
      <c r="AQ732">
        <f>VLOOKUP($AB732,'Zone Coordinates'!$D$2:$G$2058,2)</f>
        <v>35.168336500000002</v>
      </c>
      <c r="AR732">
        <f t="shared" si="70"/>
        <v>0.61380326437429877</v>
      </c>
      <c r="AS732">
        <f>VLOOKUP($AB732,'Zone Coordinates'!$D$2:$G$2058,3)</f>
        <v>136.89852490000001</v>
      </c>
      <c r="AT732">
        <f t="shared" si="71"/>
        <v>2.389330000628441</v>
      </c>
    </row>
    <row r="733" spans="1:46" x14ac:dyDescent="0.25">
      <c r="A733">
        <v>1</v>
      </c>
      <c r="B733">
        <v>23111</v>
      </c>
      <c r="C733">
        <v>1</v>
      </c>
      <c r="D733">
        <v>211</v>
      </c>
      <c r="E733" t="str">
        <f t="shared" si="66"/>
        <v>231111211</v>
      </c>
      <c r="F733">
        <v>23111</v>
      </c>
      <c r="G733">
        <v>1</v>
      </c>
      <c r="H733">
        <v>2</v>
      </c>
      <c r="I733">
        <v>1</v>
      </c>
      <c r="J733">
        <v>1</v>
      </c>
      <c r="K733">
        <v>12</v>
      </c>
      <c r="L733">
        <v>11</v>
      </c>
      <c r="M733">
        <v>2000</v>
      </c>
      <c r="N733">
        <v>148</v>
      </c>
      <c r="O733">
        <v>6</v>
      </c>
      <c r="P733">
        <v>12000</v>
      </c>
      <c r="Q733">
        <v>4</v>
      </c>
      <c r="R733">
        <v>1</v>
      </c>
      <c r="S733">
        <v>8</v>
      </c>
      <c r="T733">
        <v>7</v>
      </c>
      <c r="U733">
        <v>23111</v>
      </c>
      <c r="V733">
        <v>5</v>
      </c>
      <c r="AB733">
        <v>14112</v>
      </c>
      <c r="AC733">
        <v>5</v>
      </c>
      <c r="AD733">
        <v>1</v>
      </c>
      <c r="AE733">
        <v>12</v>
      </c>
      <c r="AF733">
        <v>3</v>
      </c>
      <c r="AG733">
        <v>1</v>
      </c>
      <c r="AI733">
        <v>2</v>
      </c>
      <c r="AJ733" t="str">
        <f t="shared" si="67"/>
        <v>2311112117</v>
      </c>
      <c r="AK733">
        <v>0.43380290426510681</v>
      </c>
      <c r="AL733">
        <f>IF(AK733&lt;'Company Market Shares'!$E$4,1,IF(AND(AK733&gt;'Company Market Shares'!$E$4,AK733&lt;'Company Market Shares'!$E$5),2,IF(AND(AK733&gt;'Company Market Shares'!$E$5,AK733&lt;'Company Market Shares'!$E$6),3,IF(AND(AK733&gt;'Company Market Shares'!$E$6,AK733&lt;'Company Market Shares'!$E$7),4,5))))</f>
        <v>1</v>
      </c>
      <c r="AM733">
        <f>VLOOKUP($U733,'Zone Coordinates'!$D$2:$G$2058,2)</f>
        <v>35.12724</v>
      </c>
      <c r="AN733">
        <f t="shared" si="68"/>
        <v>0.6130859951382529</v>
      </c>
      <c r="AO733">
        <f>VLOOKUP($U733,'Zone Coordinates'!$D$2:$G$2058,3)</f>
        <v>136.9121284</v>
      </c>
      <c r="AP733">
        <f t="shared" si="69"/>
        <v>2.3895674264932358</v>
      </c>
      <c r="AQ733">
        <f>VLOOKUP($AB733,'Zone Coordinates'!$D$2:$G$2058,2)</f>
        <v>35.509096700000001</v>
      </c>
      <c r="AR733">
        <f t="shared" si="70"/>
        <v>0.6197506518240532</v>
      </c>
      <c r="AS733">
        <f>VLOOKUP($AB733,'Zone Coordinates'!$D$2:$G$2058,3)</f>
        <v>139.56911199999999</v>
      </c>
      <c r="AT733">
        <f t="shared" si="71"/>
        <v>2.4359405384847275</v>
      </c>
    </row>
    <row r="734" spans="1:46" x14ac:dyDescent="0.25">
      <c r="A734">
        <v>1</v>
      </c>
      <c r="B734">
        <v>23111</v>
      </c>
      <c r="C734">
        <v>1</v>
      </c>
      <c r="D734">
        <v>258</v>
      </c>
      <c r="E734" t="str">
        <f t="shared" si="66"/>
        <v>231111258</v>
      </c>
      <c r="F734">
        <v>23111</v>
      </c>
      <c r="G734">
        <v>1</v>
      </c>
      <c r="H734">
        <v>2</v>
      </c>
      <c r="I734">
        <v>1</v>
      </c>
      <c r="J734">
        <v>2</v>
      </c>
      <c r="K734">
        <v>3</v>
      </c>
      <c r="L734">
        <v>3</v>
      </c>
      <c r="M734">
        <v>2000</v>
      </c>
      <c r="N734">
        <v>147</v>
      </c>
      <c r="O734">
        <v>7</v>
      </c>
      <c r="P734">
        <v>14000</v>
      </c>
      <c r="Q734">
        <v>4</v>
      </c>
      <c r="R734">
        <v>1</v>
      </c>
      <c r="S734">
        <v>5</v>
      </c>
      <c r="T734">
        <v>6</v>
      </c>
      <c r="U734">
        <v>23100</v>
      </c>
      <c r="V734">
        <v>3</v>
      </c>
      <c r="W734">
        <v>1</v>
      </c>
      <c r="X734">
        <v>16</v>
      </c>
      <c r="Y734">
        <v>8</v>
      </c>
      <c r="Z734">
        <v>2</v>
      </c>
      <c r="AA734">
        <v>1</v>
      </c>
      <c r="AB734">
        <v>23111</v>
      </c>
      <c r="AC734">
        <v>3</v>
      </c>
      <c r="AJ734" t="str">
        <f t="shared" si="67"/>
        <v>2311112587</v>
      </c>
      <c r="AK734">
        <v>0.13904398800791973</v>
      </c>
      <c r="AL734">
        <f>IF(AK734&lt;'Company Market Shares'!$E$4,1,IF(AND(AK734&gt;'Company Market Shares'!$E$4,AK734&lt;'Company Market Shares'!$E$5),2,IF(AND(AK734&gt;'Company Market Shares'!$E$5,AK734&lt;'Company Market Shares'!$E$6),3,IF(AND(AK734&gt;'Company Market Shares'!$E$6,AK734&lt;'Company Market Shares'!$E$7),4,5))))</f>
        <v>1</v>
      </c>
      <c r="AM734">
        <f>VLOOKUP($U734,'Zone Coordinates'!$D$2:$G$2058,2)</f>
        <v>35.136727399999998</v>
      </c>
      <c r="AN734">
        <f t="shared" si="68"/>
        <v>0.61325158150570658</v>
      </c>
      <c r="AO734">
        <f>VLOOKUP($U734,'Zone Coordinates'!$D$2:$G$2058,3)</f>
        <v>136.93514300000001</v>
      </c>
      <c r="AP734">
        <f t="shared" si="69"/>
        <v>2.3899691070392657</v>
      </c>
      <c r="AQ734">
        <f>VLOOKUP($AB734,'Zone Coordinates'!$D$2:$G$2058,2)</f>
        <v>35.12724</v>
      </c>
      <c r="AR734">
        <f t="shared" si="70"/>
        <v>0.6130859951382529</v>
      </c>
      <c r="AS734">
        <f>VLOOKUP($AB734,'Zone Coordinates'!$D$2:$G$2058,3)</f>
        <v>136.9121284</v>
      </c>
      <c r="AT734">
        <f t="shared" si="71"/>
        <v>2.3895674264932358</v>
      </c>
    </row>
    <row r="735" spans="1:46" x14ac:dyDescent="0.25">
      <c r="A735">
        <v>1</v>
      </c>
      <c r="B735">
        <v>23112</v>
      </c>
      <c r="C735">
        <v>1</v>
      </c>
      <c r="D735">
        <v>25</v>
      </c>
      <c r="E735" t="str">
        <f t="shared" si="66"/>
        <v>23112125</v>
      </c>
      <c r="F735">
        <v>23112</v>
      </c>
      <c r="G735">
        <v>1</v>
      </c>
      <c r="H735">
        <v>2</v>
      </c>
      <c r="I735">
        <v>1</v>
      </c>
      <c r="J735">
        <v>1</v>
      </c>
      <c r="K735">
        <v>20</v>
      </c>
      <c r="L735">
        <v>8</v>
      </c>
      <c r="M735">
        <v>2000</v>
      </c>
      <c r="N735">
        <v>148</v>
      </c>
      <c r="O735">
        <v>6</v>
      </c>
      <c r="P735">
        <v>12000</v>
      </c>
      <c r="Q735">
        <v>4</v>
      </c>
      <c r="R735">
        <v>1</v>
      </c>
      <c r="S735">
        <v>20</v>
      </c>
      <c r="T735">
        <v>9</v>
      </c>
      <c r="U735">
        <v>23112</v>
      </c>
      <c r="V735">
        <v>3</v>
      </c>
      <c r="AB735">
        <v>23229</v>
      </c>
      <c r="AC735">
        <v>3</v>
      </c>
      <c r="AD735">
        <v>1</v>
      </c>
      <c r="AI735">
        <v>3</v>
      </c>
      <c r="AJ735" t="str">
        <f t="shared" si="67"/>
        <v>231121257</v>
      </c>
      <c r="AK735">
        <v>0.85453080900690914</v>
      </c>
      <c r="AL735">
        <f>IF(AK735&lt;'Company Market Shares'!$E$4,1,IF(AND(AK735&gt;'Company Market Shares'!$E$4,AK735&lt;'Company Market Shares'!$E$5),2,IF(AND(AK735&gt;'Company Market Shares'!$E$5,AK735&lt;'Company Market Shares'!$E$6),3,IF(AND(AK735&gt;'Company Market Shares'!$E$6,AK735&lt;'Company Market Shares'!$E$7),4,5))))</f>
        <v>3</v>
      </c>
      <c r="AM735">
        <f>VLOOKUP($U735,'Zone Coordinates'!$D$2:$G$2058,2)</f>
        <v>35.117853199999999</v>
      </c>
      <c r="AN735">
        <f t="shared" si="68"/>
        <v>0.61292216457202664</v>
      </c>
      <c r="AO735">
        <f>VLOOKUP($U735,'Zone Coordinates'!$D$2:$G$2058,3)</f>
        <v>136.95008809999999</v>
      </c>
      <c r="AP735">
        <f t="shared" si="69"/>
        <v>2.3902299482413052</v>
      </c>
      <c r="AQ735">
        <f>VLOOKUP($AB735,'Zone Coordinates'!$D$2:$G$2058,2)</f>
        <v>35.095435500000001</v>
      </c>
      <c r="AR735">
        <f t="shared" si="70"/>
        <v>0.61253090189630233</v>
      </c>
      <c r="AS735">
        <f>VLOOKUP($AB735,'Zone Coordinates'!$D$2:$G$2058,3)</f>
        <v>137.04331869999999</v>
      </c>
      <c r="AT735">
        <f t="shared" si="71"/>
        <v>2.3918571291749151</v>
      </c>
    </row>
    <row r="736" spans="1:46" x14ac:dyDescent="0.25">
      <c r="A736">
        <v>1</v>
      </c>
      <c r="B736">
        <v>23112</v>
      </c>
      <c r="C736">
        <v>1</v>
      </c>
      <c r="D736">
        <v>25</v>
      </c>
      <c r="E736" t="str">
        <f t="shared" si="66"/>
        <v>23112125</v>
      </c>
      <c r="F736">
        <v>23112</v>
      </c>
      <c r="G736">
        <v>1</v>
      </c>
      <c r="H736">
        <v>2</v>
      </c>
      <c r="I736">
        <v>1</v>
      </c>
      <c r="J736">
        <v>1</v>
      </c>
      <c r="K736">
        <v>20</v>
      </c>
      <c r="L736">
        <v>13</v>
      </c>
      <c r="M736">
        <v>2000</v>
      </c>
      <c r="N736">
        <v>148</v>
      </c>
      <c r="O736">
        <v>6</v>
      </c>
      <c r="P736">
        <v>12000</v>
      </c>
      <c r="Q736">
        <v>4</v>
      </c>
      <c r="R736">
        <v>1</v>
      </c>
      <c r="S736">
        <v>20</v>
      </c>
      <c r="T736">
        <v>9</v>
      </c>
      <c r="U736">
        <v>23112</v>
      </c>
      <c r="V736">
        <v>3</v>
      </c>
      <c r="AB736">
        <v>23441</v>
      </c>
      <c r="AC736">
        <v>3</v>
      </c>
      <c r="AD736">
        <v>1</v>
      </c>
      <c r="AJ736" t="str">
        <f t="shared" si="67"/>
        <v>231121257</v>
      </c>
      <c r="AK736">
        <v>0.19512754995403603</v>
      </c>
      <c r="AL736">
        <f>IF(AK736&lt;'Company Market Shares'!$E$4,1,IF(AND(AK736&gt;'Company Market Shares'!$E$4,AK736&lt;'Company Market Shares'!$E$5),2,IF(AND(AK736&gt;'Company Market Shares'!$E$5,AK736&lt;'Company Market Shares'!$E$6),3,IF(AND(AK736&gt;'Company Market Shares'!$E$6,AK736&lt;'Company Market Shares'!$E$7),4,5))))</f>
        <v>1</v>
      </c>
      <c r="AM736">
        <f>VLOOKUP($U736,'Zone Coordinates'!$D$2:$G$2058,2)</f>
        <v>35.117853199999999</v>
      </c>
      <c r="AN736">
        <f t="shared" si="68"/>
        <v>0.61292216457202664</v>
      </c>
      <c r="AO736">
        <f>VLOOKUP($U736,'Zone Coordinates'!$D$2:$G$2058,3)</f>
        <v>136.95008809999999</v>
      </c>
      <c r="AP736">
        <f t="shared" si="69"/>
        <v>2.3902299482413052</v>
      </c>
      <c r="AQ736">
        <f>VLOOKUP($AB736,'Zone Coordinates'!$D$2:$G$2058,2)</f>
        <v>34.963865599999998</v>
      </c>
      <c r="AR736">
        <f t="shared" si="70"/>
        <v>0.61023457394478264</v>
      </c>
      <c r="AS736">
        <f>VLOOKUP($AB736,'Zone Coordinates'!$D$2:$G$2058,3)</f>
        <v>136.94422879999999</v>
      </c>
      <c r="AT736">
        <f t="shared" si="71"/>
        <v>2.390127684164443</v>
      </c>
    </row>
    <row r="737" spans="1:46" x14ac:dyDescent="0.25">
      <c r="A737">
        <v>1</v>
      </c>
      <c r="B737">
        <v>23112</v>
      </c>
      <c r="C737">
        <v>1</v>
      </c>
      <c r="D737">
        <v>25</v>
      </c>
      <c r="E737" t="str">
        <f t="shared" si="66"/>
        <v>23112125</v>
      </c>
      <c r="F737">
        <v>23112</v>
      </c>
      <c r="G737">
        <v>1</v>
      </c>
      <c r="H737">
        <v>2</v>
      </c>
      <c r="I737">
        <v>1</v>
      </c>
      <c r="J737">
        <v>1</v>
      </c>
      <c r="K737">
        <v>20</v>
      </c>
      <c r="L737">
        <v>14</v>
      </c>
      <c r="M737">
        <v>2000</v>
      </c>
      <c r="N737">
        <v>148</v>
      </c>
      <c r="O737">
        <v>6</v>
      </c>
      <c r="P737">
        <v>12000</v>
      </c>
      <c r="Q737">
        <v>4</v>
      </c>
      <c r="R737">
        <v>1</v>
      </c>
      <c r="S737">
        <v>20</v>
      </c>
      <c r="T737">
        <v>9</v>
      </c>
      <c r="U737">
        <v>23112</v>
      </c>
      <c r="V737">
        <v>3</v>
      </c>
      <c r="AB737">
        <v>23442</v>
      </c>
      <c r="AC737">
        <v>3</v>
      </c>
      <c r="AD737">
        <v>1</v>
      </c>
      <c r="AJ737" t="str">
        <f t="shared" si="67"/>
        <v>231121257</v>
      </c>
      <c r="AK737">
        <v>0.42202352696086032</v>
      </c>
      <c r="AL737">
        <f>IF(AK737&lt;'Company Market Shares'!$E$4,1,IF(AND(AK737&gt;'Company Market Shares'!$E$4,AK737&lt;'Company Market Shares'!$E$5),2,IF(AND(AK737&gt;'Company Market Shares'!$E$5,AK737&lt;'Company Market Shares'!$E$6),3,IF(AND(AK737&gt;'Company Market Shares'!$E$6,AK737&lt;'Company Market Shares'!$E$7),4,5))))</f>
        <v>1</v>
      </c>
      <c r="AM737">
        <f>VLOOKUP($U737,'Zone Coordinates'!$D$2:$G$2058,2)</f>
        <v>35.117853199999999</v>
      </c>
      <c r="AN737">
        <f t="shared" si="68"/>
        <v>0.61292216457202664</v>
      </c>
      <c r="AO737">
        <f>VLOOKUP($U737,'Zone Coordinates'!$D$2:$G$2058,3)</f>
        <v>136.95008809999999</v>
      </c>
      <c r="AP737">
        <f t="shared" si="69"/>
        <v>2.3902299482413052</v>
      </c>
      <c r="AQ737">
        <f>VLOOKUP($AB737,'Zone Coordinates'!$D$2:$G$2058,2)</f>
        <v>35.003360999999998</v>
      </c>
      <c r="AR737">
        <f t="shared" si="70"/>
        <v>0.61092389871417485</v>
      </c>
      <c r="AS737">
        <f>VLOOKUP($AB737,'Zone Coordinates'!$D$2:$G$2058,3)</f>
        <v>136.9829853</v>
      </c>
      <c r="AT737">
        <f t="shared" si="71"/>
        <v>2.3908041126959922</v>
      </c>
    </row>
    <row r="738" spans="1:46" x14ac:dyDescent="0.25">
      <c r="A738">
        <v>1</v>
      </c>
      <c r="B738">
        <v>23112</v>
      </c>
      <c r="C738">
        <v>1</v>
      </c>
      <c r="D738">
        <v>25</v>
      </c>
      <c r="E738" t="str">
        <f t="shared" si="66"/>
        <v>23112125</v>
      </c>
      <c r="F738">
        <v>23112</v>
      </c>
      <c r="G738">
        <v>1</v>
      </c>
      <c r="H738">
        <v>2</v>
      </c>
      <c r="I738">
        <v>1</v>
      </c>
      <c r="J738">
        <v>1</v>
      </c>
      <c r="K738">
        <v>20</v>
      </c>
      <c r="L738">
        <v>16</v>
      </c>
      <c r="M738">
        <v>2000</v>
      </c>
      <c r="N738">
        <v>148</v>
      </c>
      <c r="O738">
        <v>6</v>
      </c>
      <c r="P738">
        <v>12000</v>
      </c>
      <c r="Q738">
        <v>4</v>
      </c>
      <c r="R738">
        <v>1</v>
      </c>
      <c r="S738">
        <v>20</v>
      </c>
      <c r="T738">
        <v>9</v>
      </c>
      <c r="U738">
        <v>23112</v>
      </c>
      <c r="V738">
        <v>3</v>
      </c>
      <c r="AB738">
        <v>23446</v>
      </c>
      <c r="AC738">
        <v>3</v>
      </c>
      <c r="AD738">
        <v>1</v>
      </c>
      <c r="AJ738" t="str">
        <f t="shared" si="67"/>
        <v>231121257</v>
      </c>
      <c r="AK738">
        <v>0.62867297570721314</v>
      </c>
      <c r="AL738">
        <f>IF(AK738&lt;'Company Market Shares'!$E$4,1,IF(AND(AK738&gt;'Company Market Shares'!$E$4,AK738&lt;'Company Market Shares'!$E$5),2,IF(AND(AK738&gt;'Company Market Shares'!$E$5,AK738&lt;'Company Market Shares'!$E$6),3,IF(AND(AK738&gt;'Company Market Shares'!$E$6,AK738&lt;'Company Market Shares'!$E$7),4,5))))</f>
        <v>2</v>
      </c>
      <c r="AM738">
        <f>VLOOKUP($U738,'Zone Coordinates'!$D$2:$G$2058,2)</f>
        <v>35.117853199999999</v>
      </c>
      <c r="AN738">
        <f t="shared" si="68"/>
        <v>0.61292216457202664</v>
      </c>
      <c r="AO738">
        <f>VLOOKUP($U738,'Zone Coordinates'!$D$2:$G$2058,3)</f>
        <v>136.95008809999999</v>
      </c>
      <c r="AP738">
        <f t="shared" si="69"/>
        <v>2.3902299482413052</v>
      </c>
      <c r="AQ738">
        <f>VLOOKUP($AB738,'Zone Coordinates'!$D$2:$G$2058,2)</f>
        <v>34.815693699999997</v>
      </c>
      <c r="AR738">
        <f t="shared" si="70"/>
        <v>0.60764848643084679</v>
      </c>
      <c r="AS738">
        <f>VLOOKUP($AB738,'Zone Coordinates'!$D$2:$G$2058,3)</f>
        <v>136.94195060000001</v>
      </c>
      <c r="AT738">
        <f t="shared" si="71"/>
        <v>2.3900879220734246</v>
      </c>
    </row>
    <row r="739" spans="1:46" x14ac:dyDescent="0.25">
      <c r="A739">
        <v>1</v>
      </c>
      <c r="B739">
        <v>23112</v>
      </c>
      <c r="C739">
        <v>1</v>
      </c>
      <c r="D739">
        <v>25</v>
      </c>
      <c r="E739" t="str">
        <f t="shared" si="66"/>
        <v>23112125</v>
      </c>
      <c r="F739">
        <v>23112</v>
      </c>
      <c r="G739">
        <v>1</v>
      </c>
      <c r="H739">
        <v>2</v>
      </c>
      <c r="I739">
        <v>1</v>
      </c>
      <c r="J739">
        <v>1</v>
      </c>
      <c r="K739">
        <v>20</v>
      </c>
      <c r="L739">
        <v>17</v>
      </c>
      <c r="M739">
        <v>2000</v>
      </c>
      <c r="N739">
        <v>148</v>
      </c>
      <c r="O739">
        <v>6</v>
      </c>
      <c r="P739">
        <v>12000</v>
      </c>
      <c r="Q739">
        <v>4</v>
      </c>
      <c r="R739">
        <v>1</v>
      </c>
      <c r="S739">
        <v>20</v>
      </c>
      <c r="T739">
        <v>9</v>
      </c>
      <c r="U739">
        <v>23112</v>
      </c>
      <c r="V739">
        <v>3</v>
      </c>
      <c r="AB739">
        <v>23445</v>
      </c>
      <c r="AC739">
        <v>3</v>
      </c>
      <c r="AD739">
        <v>1</v>
      </c>
      <c r="AJ739" t="str">
        <f t="shared" si="67"/>
        <v>231121257</v>
      </c>
      <c r="AK739">
        <v>0.13324859344927431</v>
      </c>
      <c r="AL739">
        <f>IF(AK739&lt;'Company Market Shares'!$E$4,1,IF(AND(AK739&gt;'Company Market Shares'!$E$4,AK739&lt;'Company Market Shares'!$E$5),2,IF(AND(AK739&gt;'Company Market Shares'!$E$5,AK739&lt;'Company Market Shares'!$E$6),3,IF(AND(AK739&gt;'Company Market Shares'!$E$6,AK739&lt;'Company Market Shares'!$E$7),4,5))))</f>
        <v>1</v>
      </c>
      <c r="AM739">
        <f>VLOOKUP($U739,'Zone Coordinates'!$D$2:$G$2058,2)</f>
        <v>35.117853199999999</v>
      </c>
      <c r="AN739">
        <f t="shared" si="68"/>
        <v>0.61292216457202664</v>
      </c>
      <c r="AO739">
        <f>VLOOKUP($U739,'Zone Coordinates'!$D$2:$G$2058,3)</f>
        <v>136.95008809999999</v>
      </c>
      <c r="AP739">
        <f t="shared" si="69"/>
        <v>2.3902299482413052</v>
      </c>
      <c r="AQ739">
        <f>VLOOKUP($AB739,'Zone Coordinates'!$D$2:$G$2058,2)</f>
        <v>34.766449299999998</v>
      </c>
      <c r="AR739">
        <f t="shared" si="70"/>
        <v>0.60678900951267778</v>
      </c>
      <c r="AS739">
        <f>VLOOKUP($AB739,'Zone Coordinates'!$D$2:$G$2058,3)</f>
        <v>137.01347010000001</v>
      </c>
      <c r="AT739">
        <f t="shared" si="71"/>
        <v>2.3913361728278044</v>
      </c>
    </row>
    <row r="740" spans="1:46" x14ac:dyDescent="0.25">
      <c r="A740">
        <v>1</v>
      </c>
      <c r="B740">
        <v>23112</v>
      </c>
      <c r="C740">
        <v>1</v>
      </c>
      <c r="D740">
        <v>25</v>
      </c>
      <c r="E740" t="str">
        <f t="shared" si="66"/>
        <v>23112125</v>
      </c>
      <c r="F740">
        <v>23112</v>
      </c>
      <c r="G740">
        <v>1</v>
      </c>
      <c r="H740">
        <v>2</v>
      </c>
      <c r="I740">
        <v>1</v>
      </c>
      <c r="J740">
        <v>2</v>
      </c>
      <c r="K740">
        <v>18</v>
      </c>
      <c r="L740">
        <v>4</v>
      </c>
      <c r="M740">
        <v>2000</v>
      </c>
      <c r="N740">
        <v>147</v>
      </c>
      <c r="O740">
        <v>6</v>
      </c>
      <c r="P740">
        <v>12000</v>
      </c>
      <c r="Q740">
        <v>4</v>
      </c>
      <c r="R740">
        <v>1</v>
      </c>
      <c r="S740">
        <v>20</v>
      </c>
      <c r="T740">
        <v>9</v>
      </c>
      <c r="U740">
        <v>23108</v>
      </c>
      <c r="V740">
        <v>2</v>
      </c>
      <c r="W740">
        <v>25</v>
      </c>
      <c r="X740">
        <v>12</v>
      </c>
      <c r="Y740">
        <v>3</v>
      </c>
      <c r="Z740">
        <v>1</v>
      </c>
      <c r="AA740">
        <v>3</v>
      </c>
      <c r="AB740">
        <v>23112</v>
      </c>
      <c r="AC740">
        <v>2</v>
      </c>
      <c r="AJ740" t="str">
        <f t="shared" si="67"/>
        <v>231121257</v>
      </c>
      <c r="AK740">
        <v>0.24698744815579998</v>
      </c>
      <c r="AL740">
        <f>IF(AK740&lt;'Company Market Shares'!$E$4,1,IF(AND(AK740&gt;'Company Market Shares'!$E$4,AK740&lt;'Company Market Shares'!$E$5),2,IF(AND(AK740&gt;'Company Market Shares'!$E$5,AK740&lt;'Company Market Shares'!$E$6),3,IF(AND(AK740&gt;'Company Market Shares'!$E$6,AK740&lt;'Company Market Shares'!$E$7),4,5))))</f>
        <v>1</v>
      </c>
      <c r="AM740">
        <f>VLOOKUP($U740,'Zone Coordinates'!$D$2:$G$2058,2)</f>
        <v>35.140540100000003</v>
      </c>
      <c r="AN740">
        <f t="shared" si="68"/>
        <v>0.61331812567409749</v>
      </c>
      <c r="AO740">
        <f>VLOOKUP($U740,'Zone Coordinates'!$D$2:$G$2058,3)</f>
        <v>136.96208770000001</v>
      </c>
      <c r="AP740">
        <f t="shared" si="69"/>
        <v>2.390439380770228</v>
      </c>
      <c r="AQ740">
        <f>VLOOKUP($AB740,'Zone Coordinates'!$D$2:$G$2058,2)</f>
        <v>35.117853199999999</v>
      </c>
      <c r="AR740">
        <f t="shared" si="70"/>
        <v>0.61292216457202664</v>
      </c>
      <c r="AS740">
        <f>VLOOKUP($AB740,'Zone Coordinates'!$D$2:$G$2058,3)</f>
        <v>136.95008809999999</v>
      </c>
      <c r="AT740">
        <f t="shared" si="71"/>
        <v>2.3902299482413052</v>
      </c>
    </row>
    <row r="741" spans="1:46" x14ac:dyDescent="0.25">
      <c r="A741">
        <v>1</v>
      </c>
      <c r="B741">
        <v>23112</v>
      </c>
      <c r="C741">
        <v>1</v>
      </c>
      <c r="D741">
        <v>25</v>
      </c>
      <c r="E741" t="str">
        <f t="shared" si="66"/>
        <v>23112125</v>
      </c>
      <c r="F741">
        <v>23112</v>
      </c>
      <c r="G741">
        <v>1</v>
      </c>
      <c r="H741">
        <v>2</v>
      </c>
      <c r="I741">
        <v>1</v>
      </c>
      <c r="J741">
        <v>2</v>
      </c>
      <c r="K741">
        <v>18</v>
      </c>
      <c r="L741">
        <v>5</v>
      </c>
      <c r="M741">
        <v>2000</v>
      </c>
      <c r="N741">
        <v>147</v>
      </c>
      <c r="O741">
        <v>6</v>
      </c>
      <c r="P741">
        <v>12000</v>
      </c>
      <c r="Q741">
        <v>4</v>
      </c>
      <c r="R741">
        <v>1</v>
      </c>
      <c r="S741">
        <v>20</v>
      </c>
      <c r="T741">
        <v>9</v>
      </c>
      <c r="U741">
        <v>23107</v>
      </c>
      <c r="V741">
        <v>3</v>
      </c>
      <c r="W741">
        <v>25</v>
      </c>
      <c r="X741">
        <v>12</v>
      </c>
      <c r="Y741">
        <v>3</v>
      </c>
      <c r="Z741">
        <v>1</v>
      </c>
      <c r="AA741">
        <v>3</v>
      </c>
      <c r="AB741">
        <v>23112</v>
      </c>
      <c r="AC741">
        <v>3</v>
      </c>
      <c r="AJ741" t="str">
        <f t="shared" si="67"/>
        <v>231121257</v>
      </c>
      <c r="AK741">
        <v>0.37828670345583981</v>
      </c>
      <c r="AL741">
        <f>IF(AK741&lt;'Company Market Shares'!$E$4,1,IF(AND(AK741&gt;'Company Market Shares'!$E$4,AK741&lt;'Company Market Shares'!$E$5),2,IF(AND(AK741&gt;'Company Market Shares'!$E$5,AK741&lt;'Company Market Shares'!$E$6),3,IF(AND(AK741&gt;'Company Market Shares'!$E$6,AK741&lt;'Company Market Shares'!$E$7),4,5))))</f>
        <v>1</v>
      </c>
      <c r="AM741">
        <f>VLOOKUP($U741,'Zone Coordinates'!$D$2:$G$2058,2)</f>
        <v>35.159796499999999</v>
      </c>
      <c r="AN741">
        <f t="shared" si="68"/>
        <v>0.61365421325617842</v>
      </c>
      <c r="AO741">
        <f>VLOOKUP($U741,'Zone Coordinates'!$D$2:$G$2058,3)</f>
        <v>136.97287019999999</v>
      </c>
      <c r="AP741">
        <f t="shared" si="69"/>
        <v>2.3906275708968234</v>
      </c>
      <c r="AQ741">
        <f>VLOOKUP($AB741,'Zone Coordinates'!$D$2:$G$2058,2)</f>
        <v>35.117853199999999</v>
      </c>
      <c r="AR741">
        <f t="shared" si="70"/>
        <v>0.61292216457202664</v>
      </c>
      <c r="AS741">
        <f>VLOOKUP($AB741,'Zone Coordinates'!$D$2:$G$2058,3)</f>
        <v>136.95008809999999</v>
      </c>
      <c r="AT741">
        <f t="shared" si="71"/>
        <v>2.3902299482413052</v>
      </c>
    </row>
    <row r="742" spans="1:46" x14ac:dyDescent="0.25">
      <c r="A742">
        <v>1</v>
      </c>
      <c r="B742">
        <v>23112</v>
      </c>
      <c r="C742">
        <v>1</v>
      </c>
      <c r="D742">
        <v>25</v>
      </c>
      <c r="E742" t="str">
        <f t="shared" si="66"/>
        <v>23112125</v>
      </c>
      <c r="F742">
        <v>23112</v>
      </c>
      <c r="G742">
        <v>1</v>
      </c>
      <c r="H742">
        <v>2</v>
      </c>
      <c r="I742">
        <v>1</v>
      </c>
      <c r="J742">
        <v>2</v>
      </c>
      <c r="K742">
        <v>18</v>
      </c>
      <c r="L742">
        <v>15</v>
      </c>
      <c r="M742">
        <v>2000</v>
      </c>
      <c r="N742">
        <v>147</v>
      </c>
      <c r="O742">
        <v>6</v>
      </c>
      <c r="P742">
        <v>12000</v>
      </c>
      <c r="Q742">
        <v>4</v>
      </c>
      <c r="R742">
        <v>1</v>
      </c>
      <c r="S742">
        <v>20</v>
      </c>
      <c r="T742">
        <v>9</v>
      </c>
      <c r="U742">
        <v>23442</v>
      </c>
      <c r="V742">
        <v>3</v>
      </c>
      <c r="W742">
        <v>15</v>
      </c>
      <c r="X742">
        <v>4</v>
      </c>
      <c r="Y742">
        <v>2</v>
      </c>
      <c r="Z742">
        <v>1</v>
      </c>
      <c r="AA742">
        <v>3</v>
      </c>
      <c r="AB742">
        <v>23112</v>
      </c>
      <c r="AC742">
        <v>3</v>
      </c>
      <c r="AJ742" t="str">
        <f t="shared" si="67"/>
        <v>231121257</v>
      </c>
      <c r="AK742">
        <v>0.53412772702744116</v>
      </c>
      <c r="AL742">
        <f>IF(AK742&lt;'Company Market Shares'!$E$4,1,IF(AND(AK742&gt;'Company Market Shares'!$E$4,AK742&lt;'Company Market Shares'!$E$5),2,IF(AND(AK742&gt;'Company Market Shares'!$E$5,AK742&lt;'Company Market Shares'!$E$6),3,IF(AND(AK742&gt;'Company Market Shares'!$E$6,AK742&lt;'Company Market Shares'!$E$7),4,5))))</f>
        <v>2</v>
      </c>
      <c r="AM742">
        <f>VLOOKUP($U742,'Zone Coordinates'!$D$2:$G$2058,2)</f>
        <v>35.003360999999998</v>
      </c>
      <c r="AN742">
        <f t="shared" si="68"/>
        <v>0.61092389871417485</v>
      </c>
      <c r="AO742">
        <f>VLOOKUP($U742,'Zone Coordinates'!$D$2:$G$2058,3)</f>
        <v>136.9829853</v>
      </c>
      <c r="AP742">
        <f t="shared" si="69"/>
        <v>2.3908041126959922</v>
      </c>
      <c r="AQ742">
        <f>VLOOKUP($AB742,'Zone Coordinates'!$D$2:$G$2058,2)</f>
        <v>35.117853199999999</v>
      </c>
      <c r="AR742">
        <f t="shared" si="70"/>
        <v>0.61292216457202664</v>
      </c>
      <c r="AS742">
        <f>VLOOKUP($AB742,'Zone Coordinates'!$D$2:$G$2058,3)</f>
        <v>136.95008809999999</v>
      </c>
      <c r="AT742">
        <f t="shared" si="71"/>
        <v>2.3902299482413052</v>
      </c>
    </row>
    <row r="743" spans="1:46" x14ac:dyDescent="0.25">
      <c r="A743">
        <v>1</v>
      </c>
      <c r="B743">
        <v>23112</v>
      </c>
      <c r="C743">
        <v>1</v>
      </c>
      <c r="D743">
        <v>25</v>
      </c>
      <c r="E743" t="str">
        <f t="shared" si="66"/>
        <v>23112125</v>
      </c>
      <c r="F743">
        <v>23112</v>
      </c>
      <c r="G743">
        <v>1</v>
      </c>
      <c r="H743">
        <v>2</v>
      </c>
      <c r="I743">
        <v>1</v>
      </c>
      <c r="J743">
        <v>2</v>
      </c>
      <c r="K743">
        <v>18</v>
      </c>
      <c r="L743">
        <v>16</v>
      </c>
      <c r="M743">
        <v>2000</v>
      </c>
      <c r="N743">
        <v>147</v>
      </c>
      <c r="O743">
        <v>6</v>
      </c>
      <c r="P743">
        <v>12000</v>
      </c>
      <c r="Q743">
        <v>4</v>
      </c>
      <c r="R743">
        <v>1</v>
      </c>
      <c r="S743">
        <v>20</v>
      </c>
      <c r="T743">
        <v>9</v>
      </c>
      <c r="U743">
        <v>23447</v>
      </c>
      <c r="V743">
        <v>3</v>
      </c>
      <c r="W743">
        <v>15</v>
      </c>
      <c r="X743">
        <v>4</v>
      </c>
      <c r="Y743">
        <v>2</v>
      </c>
      <c r="Z743">
        <v>1</v>
      </c>
      <c r="AA743">
        <v>3</v>
      </c>
      <c r="AB743">
        <v>23112</v>
      </c>
      <c r="AC743">
        <v>3</v>
      </c>
      <c r="AJ743" t="str">
        <f t="shared" si="67"/>
        <v>231121257</v>
      </c>
      <c r="AK743">
        <v>0.35342145359566624</v>
      </c>
      <c r="AL743">
        <f>IF(AK743&lt;'Company Market Shares'!$E$4,1,IF(AND(AK743&gt;'Company Market Shares'!$E$4,AK743&lt;'Company Market Shares'!$E$5),2,IF(AND(AK743&gt;'Company Market Shares'!$E$5,AK743&lt;'Company Market Shares'!$E$6),3,IF(AND(AK743&gt;'Company Market Shares'!$E$6,AK743&lt;'Company Market Shares'!$E$7),4,5))))</f>
        <v>1</v>
      </c>
      <c r="AM743">
        <f>VLOOKUP($U743,'Zone Coordinates'!$D$2:$G$2058,2)</f>
        <v>34.878353799999999</v>
      </c>
      <c r="AN743">
        <f t="shared" si="68"/>
        <v>0.60874211148547586</v>
      </c>
      <c r="AO743">
        <f>VLOOKUP($U743,'Zone Coordinates'!$D$2:$G$2058,3)</f>
        <v>136.94406079999999</v>
      </c>
      <c r="AP743">
        <f t="shared" si="69"/>
        <v>2.3901247520112996</v>
      </c>
      <c r="AQ743">
        <f>VLOOKUP($AB743,'Zone Coordinates'!$D$2:$G$2058,2)</f>
        <v>35.117853199999999</v>
      </c>
      <c r="AR743">
        <f t="shared" si="70"/>
        <v>0.61292216457202664</v>
      </c>
      <c r="AS743">
        <f>VLOOKUP($AB743,'Zone Coordinates'!$D$2:$G$2058,3)</f>
        <v>136.95008809999999</v>
      </c>
      <c r="AT743">
        <f t="shared" si="71"/>
        <v>2.3902299482413052</v>
      </c>
    </row>
    <row r="744" spans="1:46" x14ac:dyDescent="0.25">
      <c r="A744">
        <v>1</v>
      </c>
      <c r="B744">
        <v>23112</v>
      </c>
      <c r="C744">
        <v>1</v>
      </c>
      <c r="D744">
        <v>83</v>
      </c>
      <c r="E744" t="str">
        <f t="shared" si="66"/>
        <v>23112183</v>
      </c>
      <c r="F744">
        <v>23112</v>
      </c>
      <c r="G744">
        <v>1</v>
      </c>
      <c r="H744">
        <v>4</v>
      </c>
      <c r="I744">
        <v>1</v>
      </c>
      <c r="J744">
        <v>1</v>
      </c>
      <c r="K744">
        <v>7</v>
      </c>
      <c r="L744">
        <v>5</v>
      </c>
      <c r="M744">
        <v>2000</v>
      </c>
      <c r="N744">
        <v>150</v>
      </c>
      <c r="O744">
        <v>4</v>
      </c>
      <c r="P744">
        <v>8000</v>
      </c>
      <c r="Q744">
        <v>3</v>
      </c>
      <c r="R744">
        <v>1</v>
      </c>
      <c r="S744">
        <v>16</v>
      </c>
      <c r="T744">
        <v>4</v>
      </c>
      <c r="U744">
        <v>23112</v>
      </c>
      <c r="V744">
        <v>1</v>
      </c>
      <c r="AB744">
        <v>23112</v>
      </c>
      <c r="AC744">
        <v>1</v>
      </c>
      <c r="AD744">
        <v>1</v>
      </c>
      <c r="AE744">
        <v>16</v>
      </c>
      <c r="AF744">
        <v>8</v>
      </c>
      <c r="AG744">
        <v>2</v>
      </c>
      <c r="AH744">
        <v>200</v>
      </c>
      <c r="AI744">
        <v>1</v>
      </c>
      <c r="AJ744" t="str">
        <f t="shared" si="67"/>
        <v>231121837</v>
      </c>
      <c r="AK744">
        <v>0.48357942489611916</v>
      </c>
      <c r="AL744">
        <f>IF(AK744&lt;'Company Market Shares'!$E$4,1,IF(AND(AK744&gt;'Company Market Shares'!$E$4,AK744&lt;'Company Market Shares'!$E$5),2,IF(AND(AK744&gt;'Company Market Shares'!$E$5,AK744&lt;'Company Market Shares'!$E$6),3,IF(AND(AK744&gt;'Company Market Shares'!$E$6,AK744&lt;'Company Market Shares'!$E$7),4,5))))</f>
        <v>2</v>
      </c>
      <c r="AM744">
        <f>VLOOKUP($U744,'Zone Coordinates'!$D$2:$G$2058,2)</f>
        <v>35.117853199999999</v>
      </c>
      <c r="AN744">
        <f t="shared" si="68"/>
        <v>0.61292216457202664</v>
      </c>
      <c r="AO744">
        <f>VLOOKUP($U744,'Zone Coordinates'!$D$2:$G$2058,3)</f>
        <v>136.95008809999999</v>
      </c>
      <c r="AP744">
        <f t="shared" si="69"/>
        <v>2.3902299482413052</v>
      </c>
      <c r="AQ744">
        <f>VLOOKUP($AB744,'Zone Coordinates'!$D$2:$G$2058,2)</f>
        <v>35.117853199999999</v>
      </c>
      <c r="AR744">
        <f t="shared" si="70"/>
        <v>0.61292216457202664</v>
      </c>
      <c r="AS744">
        <f>VLOOKUP($AB744,'Zone Coordinates'!$D$2:$G$2058,3)</f>
        <v>136.95008809999999</v>
      </c>
      <c r="AT744">
        <f t="shared" si="71"/>
        <v>2.3902299482413052</v>
      </c>
    </row>
    <row r="745" spans="1:46" x14ac:dyDescent="0.25">
      <c r="A745">
        <v>1</v>
      </c>
      <c r="B745">
        <v>23201</v>
      </c>
      <c r="C745">
        <v>4</v>
      </c>
      <c r="D745">
        <v>3003</v>
      </c>
      <c r="E745" t="str">
        <f t="shared" si="66"/>
        <v>2320143003</v>
      </c>
      <c r="F745">
        <v>23201</v>
      </c>
      <c r="G745">
        <v>4</v>
      </c>
      <c r="H745">
        <v>3</v>
      </c>
      <c r="I745">
        <v>1</v>
      </c>
      <c r="J745">
        <v>2</v>
      </c>
      <c r="K745">
        <v>5</v>
      </c>
      <c r="L745">
        <v>4</v>
      </c>
      <c r="M745">
        <v>2000</v>
      </c>
      <c r="N745">
        <v>122</v>
      </c>
      <c r="O745">
        <v>5</v>
      </c>
      <c r="P745">
        <v>10000</v>
      </c>
      <c r="Q745">
        <v>3</v>
      </c>
      <c r="R745">
        <v>1</v>
      </c>
      <c r="S745">
        <v>18</v>
      </c>
      <c r="T745">
        <v>5</v>
      </c>
      <c r="U745">
        <v>23201</v>
      </c>
      <c r="V745">
        <v>1</v>
      </c>
      <c r="W745">
        <v>4</v>
      </c>
      <c r="Y745">
        <v>2</v>
      </c>
      <c r="Z745">
        <v>1</v>
      </c>
      <c r="AB745">
        <v>23201</v>
      </c>
      <c r="AC745">
        <v>1</v>
      </c>
      <c r="AJ745" t="str">
        <f t="shared" si="67"/>
        <v>23201430037</v>
      </c>
      <c r="AK745">
        <v>0.8605154925269326</v>
      </c>
      <c r="AL745">
        <f>IF(AK745&lt;'Company Market Shares'!$E$4,1,IF(AND(AK745&gt;'Company Market Shares'!$E$4,AK745&lt;'Company Market Shares'!$E$5),2,IF(AND(AK745&gt;'Company Market Shares'!$E$5,AK745&lt;'Company Market Shares'!$E$6),3,IF(AND(AK745&gt;'Company Market Shares'!$E$6,AK745&lt;'Company Market Shares'!$E$7),4,5))))</f>
        <v>3</v>
      </c>
      <c r="AM745">
        <f>VLOOKUP($U745,'Zone Coordinates'!$D$2:$G$2058,2)</f>
        <v>34.861383699999998</v>
      </c>
      <c r="AN745">
        <f t="shared" si="68"/>
        <v>0.60844592736608305</v>
      </c>
      <c r="AO745">
        <f>VLOOKUP($U745,'Zone Coordinates'!$D$2:$G$2058,3)</f>
        <v>137.50140769999999</v>
      </c>
      <c r="AP745">
        <f t="shared" si="69"/>
        <v>2.3998522904920834</v>
      </c>
      <c r="AQ745">
        <f>VLOOKUP($AB745,'Zone Coordinates'!$D$2:$G$2058,2)</f>
        <v>34.861383699999998</v>
      </c>
      <c r="AR745">
        <f t="shared" si="70"/>
        <v>0.60844592736608305</v>
      </c>
      <c r="AS745">
        <f>VLOOKUP($AB745,'Zone Coordinates'!$D$2:$G$2058,3)</f>
        <v>137.50140769999999</v>
      </c>
      <c r="AT745">
        <f t="shared" si="71"/>
        <v>2.3998522904920834</v>
      </c>
    </row>
    <row r="746" spans="1:46" x14ac:dyDescent="0.25">
      <c r="A746">
        <v>1</v>
      </c>
      <c r="B746">
        <v>23210</v>
      </c>
      <c r="C746">
        <v>1</v>
      </c>
      <c r="D746">
        <v>27</v>
      </c>
      <c r="E746" t="str">
        <f t="shared" si="66"/>
        <v>23210127</v>
      </c>
      <c r="F746">
        <v>23210</v>
      </c>
      <c r="G746">
        <v>1</v>
      </c>
      <c r="H746">
        <v>2</v>
      </c>
      <c r="I746">
        <v>1</v>
      </c>
      <c r="J746">
        <v>1</v>
      </c>
      <c r="K746">
        <v>6</v>
      </c>
      <c r="L746">
        <v>1</v>
      </c>
      <c r="M746">
        <v>2000</v>
      </c>
      <c r="N746">
        <v>161</v>
      </c>
      <c r="O746">
        <v>7</v>
      </c>
      <c r="P746">
        <v>14000</v>
      </c>
      <c r="Q746">
        <v>4</v>
      </c>
      <c r="R746">
        <v>1</v>
      </c>
      <c r="S746">
        <v>20</v>
      </c>
      <c r="T746">
        <v>9</v>
      </c>
      <c r="U746">
        <v>23210</v>
      </c>
      <c r="V746">
        <v>1</v>
      </c>
      <c r="AB746">
        <v>23210</v>
      </c>
      <c r="AC746">
        <v>1</v>
      </c>
      <c r="AD746">
        <v>7</v>
      </c>
      <c r="AE746">
        <v>14</v>
      </c>
      <c r="AF746">
        <v>2</v>
      </c>
      <c r="AG746">
        <v>1</v>
      </c>
      <c r="AI746">
        <v>2</v>
      </c>
      <c r="AJ746" t="str">
        <f t="shared" si="67"/>
        <v>232101277</v>
      </c>
      <c r="AK746">
        <v>0.35496708473845151</v>
      </c>
      <c r="AL746">
        <f>IF(AK746&lt;'Company Market Shares'!$E$4,1,IF(AND(AK746&gt;'Company Market Shares'!$E$4,AK746&lt;'Company Market Shares'!$E$5),2,IF(AND(AK746&gt;'Company Market Shares'!$E$5,AK746&lt;'Company Market Shares'!$E$6),3,IF(AND(AK746&gt;'Company Market Shares'!$E$6,AK746&lt;'Company Market Shares'!$E$7),4,5))))</f>
        <v>1</v>
      </c>
      <c r="AM746">
        <f>VLOOKUP($U746,'Zone Coordinates'!$D$2:$G$2058,2)</f>
        <v>35.06908</v>
      </c>
      <c r="AN746">
        <f t="shared" si="68"/>
        <v>0.61207091164529304</v>
      </c>
      <c r="AO746">
        <f>VLOOKUP($U746,'Zone Coordinates'!$D$2:$G$2058,3)</f>
        <v>137.06907720000001</v>
      </c>
      <c r="AP746">
        <f t="shared" si="69"/>
        <v>2.3923066998102902</v>
      </c>
      <c r="AQ746">
        <f>VLOOKUP($AB746,'Zone Coordinates'!$D$2:$G$2058,2)</f>
        <v>35.06908</v>
      </c>
      <c r="AR746">
        <f t="shared" si="70"/>
        <v>0.61207091164529304</v>
      </c>
      <c r="AS746">
        <f>VLOOKUP($AB746,'Zone Coordinates'!$D$2:$G$2058,3)</f>
        <v>137.06907720000001</v>
      </c>
      <c r="AT746">
        <f t="shared" si="71"/>
        <v>2.3923066998102902</v>
      </c>
    </row>
    <row r="747" spans="1:46" x14ac:dyDescent="0.25">
      <c r="A747">
        <v>1</v>
      </c>
      <c r="B747">
        <v>23210</v>
      </c>
      <c r="C747">
        <v>1</v>
      </c>
      <c r="D747">
        <v>27</v>
      </c>
      <c r="E747" t="str">
        <f t="shared" si="66"/>
        <v>23210127</v>
      </c>
      <c r="F747">
        <v>23210</v>
      </c>
      <c r="G747">
        <v>1</v>
      </c>
      <c r="H747">
        <v>2</v>
      </c>
      <c r="I747">
        <v>1</v>
      </c>
      <c r="J747">
        <v>1</v>
      </c>
      <c r="K747">
        <v>6</v>
      </c>
      <c r="L747">
        <v>2</v>
      </c>
      <c r="M747">
        <v>2000</v>
      </c>
      <c r="N747">
        <v>161</v>
      </c>
      <c r="O747">
        <v>7</v>
      </c>
      <c r="P747">
        <v>14000</v>
      </c>
      <c r="Q747">
        <v>4</v>
      </c>
      <c r="R747">
        <v>1</v>
      </c>
      <c r="S747">
        <v>20</v>
      </c>
      <c r="T747">
        <v>9</v>
      </c>
      <c r="U747">
        <v>23210</v>
      </c>
      <c r="V747">
        <v>1</v>
      </c>
      <c r="AB747">
        <v>23210</v>
      </c>
      <c r="AC747">
        <v>1</v>
      </c>
      <c r="AD747">
        <v>4</v>
      </c>
      <c r="AE747">
        <v>14</v>
      </c>
      <c r="AF747">
        <v>2</v>
      </c>
      <c r="AG747">
        <v>1</v>
      </c>
      <c r="AI747">
        <v>2</v>
      </c>
      <c r="AJ747" t="str">
        <f t="shared" si="67"/>
        <v>232101277</v>
      </c>
      <c r="AK747">
        <v>0.74219252841300476</v>
      </c>
      <c r="AL747">
        <f>IF(AK747&lt;'Company Market Shares'!$E$4,1,IF(AND(AK747&gt;'Company Market Shares'!$E$4,AK747&lt;'Company Market Shares'!$E$5),2,IF(AND(AK747&gt;'Company Market Shares'!$E$5,AK747&lt;'Company Market Shares'!$E$6),3,IF(AND(AK747&gt;'Company Market Shares'!$E$6,AK747&lt;'Company Market Shares'!$E$7),4,5))))</f>
        <v>2</v>
      </c>
      <c r="AM747">
        <f>VLOOKUP($U747,'Zone Coordinates'!$D$2:$G$2058,2)</f>
        <v>35.06908</v>
      </c>
      <c r="AN747">
        <f t="shared" si="68"/>
        <v>0.61207091164529304</v>
      </c>
      <c r="AO747">
        <f>VLOOKUP($U747,'Zone Coordinates'!$D$2:$G$2058,3)</f>
        <v>137.06907720000001</v>
      </c>
      <c r="AP747">
        <f t="shared" si="69"/>
        <v>2.3923066998102902</v>
      </c>
      <c r="AQ747">
        <f>VLOOKUP($AB747,'Zone Coordinates'!$D$2:$G$2058,2)</f>
        <v>35.06908</v>
      </c>
      <c r="AR747">
        <f t="shared" si="70"/>
        <v>0.61207091164529304</v>
      </c>
      <c r="AS747">
        <f>VLOOKUP($AB747,'Zone Coordinates'!$D$2:$G$2058,3)</f>
        <v>137.06907720000001</v>
      </c>
      <c r="AT747">
        <f t="shared" si="71"/>
        <v>2.3923066998102902</v>
      </c>
    </row>
    <row r="748" spans="1:46" x14ac:dyDescent="0.25">
      <c r="A748">
        <v>1</v>
      </c>
      <c r="B748">
        <v>23210</v>
      </c>
      <c r="C748">
        <v>1</v>
      </c>
      <c r="D748">
        <v>27</v>
      </c>
      <c r="E748" t="str">
        <f t="shared" si="66"/>
        <v>23210127</v>
      </c>
      <c r="F748">
        <v>23210</v>
      </c>
      <c r="G748">
        <v>1</v>
      </c>
      <c r="H748">
        <v>2</v>
      </c>
      <c r="I748">
        <v>1</v>
      </c>
      <c r="J748">
        <v>1</v>
      </c>
      <c r="K748">
        <v>6</v>
      </c>
      <c r="L748">
        <v>3</v>
      </c>
      <c r="M748">
        <v>2000</v>
      </c>
      <c r="N748">
        <v>161</v>
      </c>
      <c r="O748">
        <v>7</v>
      </c>
      <c r="P748">
        <v>14000</v>
      </c>
      <c r="Q748">
        <v>4</v>
      </c>
      <c r="R748">
        <v>1</v>
      </c>
      <c r="S748">
        <v>20</v>
      </c>
      <c r="T748">
        <v>9</v>
      </c>
      <c r="U748">
        <v>23210</v>
      </c>
      <c r="V748">
        <v>2</v>
      </c>
      <c r="AB748">
        <v>23521</v>
      </c>
      <c r="AC748">
        <v>2</v>
      </c>
      <c r="AD748">
        <v>6</v>
      </c>
      <c r="AE748">
        <v>14</v>
      </c>
      <c r="AF748">
        <v>2</v>
      </c>
      <c r="AG748">
        <v>1</v>
      </c>
      <c r="AI748">
        <v>2</v>
      </c>
      <c r="AJ748" t="str">
        <f t="shared" si="67"/>
        <v>232101277</v>
      </c>
      <c r="AK748">
        <v>0.56027626024896471</v>
      </c>
      <c r="AL748">
        <f>IF(AK748&lt;'Company Market Shares'!$E$4,1,IF(AND(AK748&gt;'Company Market Shares'!$E$4,AK748&lt;'Company Market Shares'!$E$5),2,IF(AND(AK748&gt;'Company Market Shares'!$E$5,AK748&lt;'Company Market Shares'!$E$6),3,IF(AND(AK748&gt;'Company Market Shares'!$E$6,AK748&lt;'Company Market Shares'!$E$7),4,5))))</f>
        <v>2</v>
      </c>
      <c r="AM748">
        <f>VLOOKUP($U748,'Zone Coordinates'!$D$2:$G$2058,2)</f>
        <v>35.06908</v>
      </c>
      <c r="AN748">
        <f t="shared" si="68"/>
        <v>0.61207091164529304</v>
      </c>
      <c r="AO748">
        <f>VLOOKUP($U748,'Zone Coordinates'!$D$2:$G$2058,3)</f>
        <v>137.06907720000001</v>
      </c>
      <c r="AP748">
        <f t="shared" si="69"/>
        <v>2.3923066998102902</v>
      </c>
      <c r="AQ748">
        <f>VLOOKUP($AB748,'Zone Coordinates'!$D$2:$G$2058,2)</f>
        <v>35.099335000000004</v>
      </c>
      <c r="AR748">
        <f t="shared" si="70"/>
        <v>0.61259896101048394</v>
      </c>
      <c r="AS748">
        <f>VLOOKUP($AB748,'Zone Coordinates'!$D$2:$G$2058,3)</f>
        <v>137.10044959999999</v>
      </c>
      <c r="AT748">
        <f t="shared" si="71"/>
        <v>2.3928542514845423</v>
      </c>
    </row>
    <row r="749" spans="1:46" x14ac:dyDescent="0.25">
      <c r="A749">
        <v>1</v>
      </c>
      <c r="B749">
        <v>23210</v>
      </c>
      <c r="C749">
        <v>1</v>
      </c>
      <c r="D749">
        <v>27</v>
      </c>
      <c r="E749" t="str">
        <f t="shared" si="66"/>
        <v>23210127</v>
      </c>
      <c r="F749">
        <v>23210</v>
      </c>
      <c r="G749">
        <v>1</v>
      </c>
      <c r="H749">
        <v>2</v>
      </c>
      <c r="I749">
        <v>1</v>
      </c>
      <c r="J749">
        <v>1</v>
      </c>
      <c r="K749">
        <v>6</v>
      </c>
      <c r="L749">
        <v>4</v>
      </c>
      <c r="M749">
        <v>2000</v>
      </c>
      <c r="N749">
        <v>161</v>
      </c>
      <c r="O749">
        <v>7</v>
      </c>
      <c r="P749">
        <v>14000</v>
      </c>
      <c r="Q749">
        <v>4</v>
      </c>
      <c r="R749">
        <v>1</v>
      </c>
      <c r="S749">
        <v>20</v>
      </c>
      <c r="T749">
        <v>9</v>
      </c>
      <c r="U749">
        <v>23210</v>
      </c>
      <c r="V749">
        <v>3</v>
      </c>
      <c r="AB749">
        <v>23213</v>
      </c>
      <c r="AC749">
        <v>3</v>
      </c>
      <c r="AD749">
        <v>8</v>
      </c>
      <c r="AE749">
        <v>14</v>
      </c>
      <c r="AF749">
        <v>2</v>
      </c>
      <c r="AG749">
        <v>1</v>
      </c>
      <c r="AI749">
        <v>2</v>
      </c>
      <c r="AJ749" t="str">
        <f t="shared" si="67"/>
        <v>232101277</v>
      </c>
      <c r="AK749">
        <v>0.4019883421339826</v>
      </c>
      <c r="AL749">
        <f>IF(AK749&lt;'Company Market Shares'!$E$4,1,IF(AND(AK749&gt;'Company Market Shares'!$E$4,AK749&lt;'Company Market Shares'!$E$5),2,IF(AND(AK749&gt;'Company Market Shares'!$E$5,AK749&lt;'Company Market Shares'!$E$6),3,IF(AND(AK749&gt;'Company Market Shares'!$E$6,AK749&lt;'Company Market Shares'!$E$7),4,5))))</f>
        <v>1</v>
      </c>
      <c r="AM749">
        <f>VLOOKUP($U749,'Zone Coordinates'!$D$2:$G$2058,2)</f>
        <v>35.06908</v>
      </c>
      <c r="AN749">
        <f t="shared" si="68"/>
        <v>0.61207091164529304</v>
      </c>
      <c r="AO749">
        <f>VLOOKUP($U749,'Zone Coordinates'!$D$2:$G$2058,3)</f>
        <v>137.06907720000001</v>
      </c>
      <c r="AP749">
        <f t="shared" si="69"/>
        <v>2.3923066998102902</v>
      </c>
      <c r="AQ749">
        <f>VLOOKUP($AB749,'Zone Coordinates'!$D$2:$G$2058,2)</f>
        <v>34.913755399999999</v>
      </c>
      <c r="AR749">
        <f t="shared" si="70"/>
        <v>0.60935998596594987</v>
      </c>
      <c r="AS749">
        <f>VLOOKUP($AB749,'Zone Coordinates'!$D$2:$G$2058,3)</f>
        <v>137.17203069999999</v>
      </c>
      <c r="AT749">
        <f t="shared" si="71"/>
        <v>2.3941035773617418</v>
      </c>
    </row>
    <row r="750" spans="1:46" x14ac:dyDescent="0.25">
      <c r="A750">
        <v>1</v>
      </c>
      <c r="B750">
        <v>23210</v>
      </c>
      <c r="C750">
        <v>1</v>
      </c>
      <c r="D750">
        <v>27</v>
      </c>
      <c r="E750" t="str">
        <f t="shared" si="66"/>
        <v>23210127</v>
      </c>
      <c r="F750">
        <v>23210</v>
      </c>
      <c r="G750">
        <v>1</v>
      </c>
      <c r="H750">
        <v>2</v>
      </c>
      <c r="I750">
        <v>1</v>
      </c>
      <c r="J750">
        <v>1</v>
      </c>
      <c r="K750">
        <v>6</v>
      </c>
      <c r="L750">
        <v>6</v>
      </c>
      <c r="M750">
        <v>2000</v>
      </c>
      <c r="N750">
        <v>161</v>
      </c>
      <c r="O750">
        <v>7</v>
      </c>
      <c r="P750">
        <v>14000</v>
      </c>
      <c r="Q750">
        <v>4</v>
      </c>
      <c r="R750">
        <v>1</v>
      </c>
      <c r="S750">
        <v>20</v>
      </c>
      <c r="T750">
        <v>9</v>
      </c>
      <c r="U750">
        <v>23210</v>
      </c>
      <c r="V750">
        <v>3</v>
      </c>
      <c r="AB750">
        <v>23201</v>
      </c>
      <c r="AC750">
        <v>3</v>
      </c>
      <c r="AD750">
        <v>6</v>
      </c>
      <c r="AE750">
        <v>14</v>
      </c>
      <c r="AF750">
        <v>2</v>
      </c>
      <c r="AG750">
        <v>1</v>
      </c>
      <c r="AI750">
        <v>2</v>
      </c>
      <c r="AJ750" t="str">
        <f t="shared" si="67"/>
        <v>232101277</v>
      </c>
      <c r="AK750">
        <v>0.91366766388873266</v>
      </c>
      <c r="AL750">
        <f>IF(AK750&lt;'Company Market Shares'!$E$4,1,IF(AND(AK750&gt;'Company Market Shares'!$E$4,AK750&lt;'Company Market Shares'!$E$5),2,IF(AND(AK750&gt;'Company Market Shares'!$E$5,AK750&lt;'Company Market Shares'!$E$6),3,IF(AND(AK750&gt;'Company Market Shares'!$E$6,AK750&lt;'Company Market Shares'!$E$7),4,5))))</f>
        <v>3</v>
      </c>
      <c r="AM750">
        <f>VLOOKUP($U750,'Zone Coordinates'!$D$2:$G$2058,2)</f>
        <v>35.06908</v>
      </c>
      <c r="AN750">
        <f t="shared" si="68"/>
        <v>0.61207091164529304</v>
      </c>
      <c r="AO750">
        <f>VLOOKUP($U750,'Zone Coordinates'!$D$2:$G$2058,3)</f>
        <v>137.06907720000001</v>
      </c>
      <c r="AP750">
        <f t="shared" si="69"/>
        <v>2.3923066998102902</v>
      </c>
      <c r="AQ750">
        <f>VLOOKUP($AB750,'Zone Coordinates'!$D$2:$G$2058,2)</f>
        <v>34.861383699999998</v>
      </c>
      <c r="AR750">
        <f t="shared" si="70"/>
        <v>0.60844592736608305</v>
      </c>
      <c r="AS750">
        <f>VLOOKUP($AB750,'Zone Coordinates'!$D$2:$G$2058,3)</f>
        <v>137.50140769999999</v>
      </c>
      <c r="AT750">
        <f t="shared" si="71"/>
        <v>2.3998522904920834</v>
      </c>
    </row>
    <row r="751" spans="1:46" x14ac:dyDescent="0.25">
      <c r="A751">
        <v>1</v>
      </c>
      <c r="B751">
        <v>23219</v>
      </c>
      <c r="C751">
        <v>1</v>
      </c>
      <c r="D751">
        <v>67</v>
      </c>
      <c r="E751" t="str">
        <f t="shared" si="66"/>
        <v>23219167</v>
      </c>
      <c r="F751">
        <v>23219</v>
      </c>
      <c r="G751">
        <v>1</v>
      </c>
      <c r="H751">
        <v>2</v>
      </c>
      <c r="I751">
        <v>1</v>
      </c>
      <c r="J751">
        <v>1</v>
      </c>
      <c r="K751">
        <v>1</v>
      </c>
      <c r="L751">
        <v>1</v>
      </c>
      <c r="M751">
        <v>2000</v>
      </c>
      <c r="N751">
        <v>161</v>
      </c>
      <c r="O751">
        <v>7</v>
      </c>
      <c r="P751">
        <v>14000</v>
      </c>
      <c r="Q751">
        <v>4</v>
      </c>
      <c r="R751">
        <v>1</v>
      </c>
      <c r="S751">
        <v>20</v>
      </c>
      <c r="T751">
        <v>9</v>
      </c>
      <c r="U751">
        <v>23219</v>
      </c>
      <c r="V751">
        <v>1</v>
      </c>
      <c r="AB751">
        <v>23219</v>
      </c>
      <c r="AC751">
        <v>1</v>
      </c>
      <c r="AD751">
        <v>1</v>
      </c>
      <c r="AE751">
        <v>15</v>
      </c>
      <c r="AF751">
        <v>17</v>
      </c>
      <c r="AG751">
        <v>3</v>
      </c>
      <c r="AI751">
        <v>3</v>
      </c>
      <c r="AJ751" t="str">
        <f t="shared" si="67"/>
        <v>232191677</v>
      </c>
      <c r="AK751">
        <v>0.8888186409010389</v>
      </c>
      <c r="AL751">
        <f>IF(AK751&lt;'Company Market Shares'!$E$4,1,IF(AND(AK751&gt;'Company Market Shares'!$E$4,AK751&lt;'Company Market Shares'!$E$5),2,IF(AND(AK751&gt;'Company Market Shares'!$E$5,AK751&lt;'Company Market Shares'!$E$6),3,IF(AND(AK751&gt;'Company Market Shares'!$E$6,AK751&lt;'Company Market Shares'!$E$7),4,5))))</f>
        <v>3</v>
      </c>
      <c r="AM751">
        <f>VLOOKUP($U751,'Zone Coordinates'!$D$2:$G$2058,2)</f>
        <v>35.338933900000001</v>
      </c>
      <c r="AN751">
        <f t="shared" si="68"/>
        <v>0.61678075069964056</v>
      </c>
      <c r="AO751">
        <f>VLOOKUP($U751,'Zone Coordinates'!$D$2:$G$2058,3)</f>
        <v>137.0457212</v>
      </c>
      <c r="AP751">
        <f t="shared" si="69"/>
        <v>2.3918990607101942</v>
      </c>
      <c r="AQ751">
        <f>VLOOKUP($AB751,'Zone Coordinates'!$D$2:$G$2058,2)</f>
        <v>35.338933900000001</v>
      </c>
      <c r="AR751">
        <f t="shared" si="70"/>
        <v>0.61678075069964056</v>
      </c>
      <c r="AS751">
        <f>VLOOKUP($AB751,'Zone Coordinates'!$D$2:$G$2058,3)</f>
        <v>137.0457212</v>
      </c>
      <c r="AT751">
        <f t="shared" si="71"/>
        <v>2.3918990607101942</v>
      </c>
    </row>
    <row r="752" spans="1:46" x14ac:dyDescent="0.25">
      <c r="A752">
        <v>1</v>
      </c>
      <c r="B752">
        <v>23219</v>
      </c>
      <c r="C752">
        <v>1</v>
      </c>
      <c r="D752">
        <v>67</v>
      </c>
      <c r="E752" t="str">
        <f t="shared" si="66"/>
        <v>23219167</v>
      </c>
      <c r="F752">
        <v>23219</v>
      </c>
      <c r="G752">
        <v>1</v>
      </c>
      <c r="H752">
        <v>2</v>
      </c>
      <c r="I752">
        <v>1</v>
      </c>
      <c r="J752">
        <v>2</v>
      </c>
      <c r="K752">
        <v>4</v>
      </c>
      <c r="L752">
        <v>4</v>
      </c>
      <c r="M752">
        <v>2000</v>
      </c>
      <c r="N752">
        <v>154</v>
      </c>
      <c r="O752">
        <v>7</v>
      </c>
      <c r="P752">
        <v>14000</v>
      </c>
      <c r="Q752">
        <v>4</v>
      </c>
      <c r="R752">
        <v>1</v>
      </c>
      <c r="S752">
        <v>20</v>
      </c>
      <c r="T752">
        <v>9</v>
      </c>
      <c r="U752">
        <v>40130</v>
      </c>
      <c r="V752">
        <v>6</v>
      </c>
      <c r="W752">
        <v>1</v>
      </c>
      <c r="X752">
        <v>15</v>
      </c>
      <c r="Y752">
        <v>17</v>
      </c>
      <c r="Z752">
        <v>3</v>
      </c>
      <c r="AA752">
        <v>3</v>
      </c>
      <c r="AB752">
        <v>23219</v>
      </c>
      <c r="AC752">
        <v>6</v>
      </c>
      <c r="AJ752" t="str">
        <f t="shared" si="67"/>
        <v>232191677</v>
      </c>
      <c r="AK752">
        <v>0.37135827689616263</v>
      </c>
      <c r="AL752">
        <f>IF(AK752&lt;'Company Market Shares'!$E$4,1,IF(AND(AK752&gt;'Company Market Shares'!$E$4,AK752&lt;'Company Market Shares'!$E$5),2,IF(AND(AK752&gt;'Company Market Shares'!$E$5,AK752&lt;'Company Market Shares'!$E$6),3,IF(AND(AK752&gt;'Company Market Shares'!$E$6,AK752&lt;'Company Market Shares'!$E$7),4,5))))</f>
        <v>1</v>
      </c>
      <c r="AM752">
        <f>VLOOKUP($U752,'Zone Coordinates'!$D$2:$G$2058,2)</f>
        <v>33.874114599999999</v>
      </c>
      <c r="AN752">
        <f t="shared" si="68"/>
        <v>0.59121483096788197</v>
      </c>
      <c r="AO752">
        <f>VLOOKUP($U752,'Zone Coordinates'!$D$2:$G$2058,3)</f>
        <v>130.49528570000001</v>
      </c>
      <c r="AP752">
        <f t="shared" si="69"/>
        <v>2.2775723937956736</v>
      </c>
      <c r="AQ752">
        <f>VLOOKUP($AB752,'Zone Coordinates'!$D$2:$G$2058,2)</f>
        <v>35.338933900000001</v>
      </c>
      <c r="AR752">
        <f t="shared" si="70"/>
        <v>0.61678075069964056</v>
      </c>
      <c r="AS752">
        <f>VLOOKUP($AB752,'Zone Coordinates'!$D$2:$G$2058,3)</f>
        <v>137.0457212</v>
      </c>
      <c r="AT752">
        <f t="shared" si="71"/>
        <v>2.3918990607101942</v>
      </c>
    </row>
    <row r="753" spans="1:46" x14ac:dyDescent="0.25">
      <c r="A753">
        <v>1</v>
      </c>
      <c r="B753">
        <v>23219</v>
      </c>
      <c r="C753">
        <v>1</v>
      </c>
      <c r="D753">
        <v>209</v>
      </c>
      <c r="E753" t="str">
        <f t="shared" si="66"/>
        <v>232191209</v>
      </c>
      <c r="F753">
        <v>23219</v>
      </c>
      <c r="G753">
        <v>1</v>
      </c>
      <c r="H753">
        <v>2</v>
      </c>
      <c r="I753">
        <v>1</v>
      </c>
      <c r="J753">
        <v>2</v>
      </c>
      <c r="K753">
        <v>1</v>
      </c>
      <c r="L753">
        <v>1</v>
      </c>
      <c r="M753">
        <v>2000</v>
      </c>
      <c r="N753">
        <v>154</v>
      </c>
      <c r="O753">
        <v>6</v>
      </c>
      <c r="P753">
        <v>12000</v>
      </c>
      <c r="Q753">
        <v>4</v>
      </c>
      <c r="R753">
        <v>1</v>
      </c>
      <c r="S753">
        <v>13</v>
      </c>
      <c r="T753">
        <v>4</v>
      </c>
      <c r="U753">
        <v>23110</v>
      </c>
      <c r="V753">
        <v>3</v>
      </c>
      <c r="X753">
        <v>15</v>
      </c>
      <c r="Y753">
        <v>17</v>
      </c>
      <c r="Z753">
        <v>3</v>
      </c>
      <c r="AA753">
        <v>3</v>
      </c>
      <c r="AB753">
        <v>23219</v>
      </c>
      <c r="AC753">
        <v>3</v>
      </c>
      <c r="AJ753" t="str">
        <f t="shared" si="67"/>
        <v>2321912097</v>
      </c>
      <c r="AK753">
        <v>0.38157539212575275</v>
      </c>
      <c r="AL753">
        <f>IF(AK753&lt;'Company Market Shares'!$E$4,1,IF(AND(AK753&gt;'Company Market Shares'!$E$4,AK753&lt;'Company Market Shares'!$E$5),2,IF(AND(AK753&gt;'Company Market Shares'!$E$5,AK753&lt;'Company Market Shares'!$E$6),3,IF(AND(AK753&gt;'Company Market Shares'!$E$6,AK753&lt;'Company Market Shares'!$E$7),4,5))))</f>
        <v>1</v>
      </c>
      <c r="AM753">
        <f>VLOOKUP($U753,'Zone Coordinates'!$D$2:$G$2058,2)</f>
        <v>35.168336500000002</v>
      </c>
      <c r="AN753">
        <f t="shared" si="68"/>
        <v>0.61380326437429877</v>
      </c>
      <c r="AO753">
        <f>VLOOKUP($U753,'Zone Coordinates'!$D$2:$G$2058,3)</f>
        <v>136.89852490000001</v>
      </c>
      <c r="AP753">
        <f t="shared" si="69"/>
        <v>2.389330000628441</v>
      </c>
      <c r="AQ753">
        <f>VLOOKUP($AB753,'Zone Coordinates'!$D$2:$G$2058,2)</f>
        <v>35.338933900000001</v>
      </c>
      <c r="AR753">
        <f t="shared" si="70"/>
        <v>0.61678075069964056</v>
      </c>
      <c r="AS753">
        <f>VLOOKUP($AB753,'Zone Coordinates'!$D$2:$G$2058,3)</f>
        <v>137.0457212</v>
      </c>
      <c r="AT753">
        <f t="shared" si="71"/>
        <v>2.3918990607101942</v>
      </c>
    </row>
    <row r="754" spans="1:46" x14ac:dyDescent="0.25">
      <c r="A754">
        <v>1</v>
      </c>
      <c r="B754">
        <v>23234</v>
      </c>
      <c r="C754">
        <v>1</v>
      </c>
      <c r="D754">
        <v>47</v>
      </c>
      <c r="E754" t="str">
        <f t="shared" si="66"/>
        <v>23234147</v>
      </c>
      <c r="F754">
        <v>23234</v>
      </c>
      <c r="G754">
        <v>1</v>
      </c>
      <c r="H754">
        <v>2</v>
      </c>
      <c r="I754">
        <v>1</v>
      </c>
      <c r="J754">
        <v>3</v>
      </c>
      <c r="K754">
        <v>15</v>
      </c>
      <c r="L754">
        <v>1</v>
      </c>
      <c r="M754">
        <v>2000</v>
      </c>
      <c r="Q754">
        <v>3</v>
      </c>
      <c r="R754">
        <v>1</v>
      </c>
      <c r="S754">
        <v>20</v>
      </c>
      <c r="T754">
        <v>9</v>
      </c>
      <c r="U754">
        <v>23219</v>
      </c>
      <c r="V754">
        <v>2</v>
      </c>
      <c r="W754">
        <v>1</v>
      </c>
      <c r="X754">
        <v>15</v>
      </c>
      <c r="Y754">
        <v>17</v>
      </c>
      <c r="Z754">
        <v>3</v>
      </c>
      <c r="AA754">
        <v>3</v>
      </c>
      <c r="AB754">
        <v>23206</v>
      </c>
      <c r="AC754">
        <v>2</v>
      </c>
      <c r="AD754">
        <v>20</v>
      </c>
      <c r="AE754">
        <v>12</v>
      </c>
      <c r="AF754">
        <v>4</v>
      </c>
      <c r="AG754">
        <v>1</v>
      </c>
      <c r="AI754">
        <v>3</v>
      </c>
      <c r="AJ754" t="str">
        <f t="shared" si="67"/>
        <v>232341477</v>
      </c>
      <c r="AK754">
        <v>0.35948653570741784</v>
      </c>
      <c r="AL754">
        <f>IF(AK754&lt;'Company Market Shares'!$E$4,1,IF(AND(AK754&gt;'Company Market Shares'!$E$4,AK754&lt;'Company Market Shares'!$E$5),2,IF(AND(AK754&gt;'Company Market Shares'!$E$5,AK754&lt;'Company Market Shares'!$E$6),3,IF(AND(AK754&gt;'Company Market Shares'!$E$6,AK754&lt;'Company Market Shares'!$E$7),4,5))))</f>
        <v>1</v>
      </c>
      <c r="AM754">
        <f>VLOOKUP($U754,'Zone Coordinates'!$D$2:$G$2058,2)</f>
        <v>35.338933900000001</v>
      </c>
      <c r="AN754">
        <f t="shared" si="68"/>
        <v>0.61678075069964056</v>
      </c>
      <c r="AO754">
        <f>VLOOKUP($U754,'Zone Coordinates'!$D$2:$G$2058,3)</f>
        <v>137.0457212</v>
      </c>
      <c r="AP754">
        <f t="shared" si="69"/>
        <v>2.3918990607101942</v>
      </c>
      <c r="AQ754">
        <f>VLOOKUP($AB754,'Zone Coordinates'!$D$2:$G$2058,2)</f>
        <v>35.339554399999997</v>
      </c>
      <c r="AR754">
        <f t="shared" si="70"/>
        <v>0.61679158046764915</v>
      </c>
      <c r="AS754">
        <f>VLOOKUP($AB754,'Zone Coordinates'!$D$2:$G$2058,3)</f>
        <v>137.09756680000001</v>
      </c>
      <c r="AT754">
        <f t="shared" si="71"/>
        <v>2.3928039371328662</v>
      </c>
    </row>
    <row r="755" spans="1:46" x14ac:dyDescent="0.25">
      <c r="A755">
        <v>1</v>
      </c>
      <c r="B755">
        <v>23234</v>
      </c>
      <c r="C755">
        <v>1</v>
      </c>
      <c r="D755">
        <v>47</v>
      </c>
      <c r="E755" t="str">
        <f t="shared" si="66"/>
        <v>23234147</v>
      </c>
      <c r="F755">
        <v>23234</v>
      </c>
      <c r="G755">
        <v>1</v>
      </c>
      <c r="H755">
        <v>2</v>
      </c>
      <c r="I755">
        <v>1</v>
      </c>
      <c r="J755">
        <v>3</v>
      </c>
      <c r="K755">
        <v>15</v>
      </c>
      <c r="L755">
        <v>2</v>
      </c>
      <c r="M755">
        <v>2000</v>
      </c>
      <c r="Q755">
        <v>3</v>
      </c>
      <c r="R755">
        <v>1</v>
      </c>
      <c r="S755">
        <v>12</v>
      </c>
      <c r="T755">
        <v>4</v>
      </c>
      <c r="U755">
        <v>23233</v>
      </c>
      <c r="V755">
        <v>3</v>
      </c>
      <c r="W755">
        <v>2</v>
      </c>
      <c r="X755">
        <v>7</v>
      </c>
      <c r="Y755">
        <v>1</v>
      </c>
      <c r="Z755">
        <v>1</v>
      </c>
      <c r="AA755">
        <v>4</v>
      </c>
      <c r="AB755">
        <v>23100</v>
      </c>
      <c r="AC755">
        <v>3</v>
      </c>
      <c r="AD755">
        <v>2</v>
      </c>
      <c r="AE755">
        <v>3</v>
      </c>
      <c r="AF755">
        <v>22</v>
      </c>
      <c r="AG755">
        <v>4</v>
      </c>
      <c r="AI755">
        <v>4</v>
      </c>
      <c r="AJ755" t="str">
        <f t="shared" si="67"/>
        <v>232341477</v>
      </c>
      <c r="AK755">
        <v>0.98857505047816641</v>
      </c>
      <c r="AL755">
        <f>IF(AK755&lt;'Company Market Shares'!$E$4,1,IF(AND(AK755&gt;'Company Market Shares'!$E$4,AK755&lt;'Company Market Shares'!$E$5),2,IF(AND(AK755&gt;'Company Market Shares'!$E$5,AK755&lt;'Company Market Shares'!$E$6),3,IF(AND(AK755&gt;'Company Market Shares'!$E$6,AK755&lt;'Company Market Shares'!$E$7),4,5))))</f>
        <v>5</v>
      </c>
      <c r="AM755">
        <f>VLOOKUP($U755,'Zone Coordinates'!$D$2:$G$2058,2)</f>
        <v>35.251733999999999</v>
      </c>
      <c r="AN755">
        <f t="shared" si="68"/>
        <v>0.61525882533723064</v>
      </c>
      <c r="AO755">
        <f>VLOOKUP($U755,'Zone Coordinates'!$D$2:$G$2058,3)</f>
        <v>136.8792765</v>
      </c>
      <c r="AP755">
        <f t="shared" si="69"/>
        <v>2.3889940526727003</v>
      </c>
      <c r="AQ755">
        <f>VLOOKUP($AB755,'Zone Coordinates'!$D$2:$G$2058,2)</f>
        <v>35.136727399999998</v>
      </c>
      <c r="AR755">
        <f t="shared" si="70"/>
        <v>0.61325158150570658</v>
      </c>
      <c r="AS755">
        <f>VLOOKUP($AB755,'Zone Coordinates'!$D$2:$G$2058,3)</f>
        <v>136.93514300000001</v>
      </c>
      <c r="AT755">
        <f t="shared" si="71"/>
        <v>2.3899691070392657</v>
      </c>
    </row>
    <row r="756" spans="1:46" x14ac:dyDescent="0.25">
      <c r="A756">
        <v>1</v>
      </c>
      <c r="B756">
        <v>24205</v>
      </c>
      <c r="C756">
        <v>2</v>
      </c>
      <c r="D756">
        <v>9002</v>
      </c>
      <c r="E756" t="str">
        <f t="shared" si="66"/>
        <v>2420529002</v>
      </c>
      <c r="F756">
        <v>24205</v>
      </c>
      <c r="G756">
        <v>2</v>
      </c>
      <c r="H756">
        <v>4</v>
      </c>
      <c r="I756">
        <v>1</v>
      </c>
      <c r="J756">
        <v>2</v>
      </c>
      <c r="K756">
        <v>4</v>
      </c>
      <c r="L756">
        <v>2</v>
      </c>
      <c r="M756">
        <v>2000</v>
      </c>
      <c r="N756">
        <v>567</v>
      </c>
      <c r="O756">
        <v>13</v>
      </c>
      <c r="P756">
        <v>26000</v>
      </c>
      <c r="Q756">
        <v>4</v>
      </c>
      <c r="R756">
        <v>1</v>
      </c>
      <c r="S756">
        <v>8</v>
      </c>
      <c r="T756">
        <v>7</v>
      </c>
      <c r="U756">
        <v>24202</v>
      </c>
      <c r="V756">
        <v>2</v>
      </c>
      <c r="W756">
        <v>1</v>
      </c>
      <c r="X756">
        <v>12</v>
      </c>
      <c r="Y756">
        <v>17</v>
      </c>
      <c r="Z756">
        <v>3</v>
      </c>
      <c r="AA756">
        <v>4</v>
      </c>
      <c r="AB756">
        <v>24205</v>
      </c>
      <c r="AC756">
        <v>2</v>
      </c>
      <c r="AJ756" t="str">
        <f t="shared" si="67"/>
        <v>24205290027</v>
      </c>
      <c r="AK756">
        <v>0.88067502130294906</v>
      </c>
      <c r="AL756">
        <f>IF(AK756&lt;'Company Market Shares'!$E$4,1,IF(AND(AK756&gt;'Company Market Shares'!$E$4,AK756&lt;'Company Market Shares'!$E$5),2,IF(AND(AK756&gt;'Company Market Shares'!$E$5,AK756&lt;'Company Market Shares'!$E$6),3,IF(AND(AK756&gt;'Company Market Shares'!$E$6,AK756&lt;'Company Market Shares'!$E$7),4,5))))</f>
        <v>3</v>
      </c>
      <c r="AM756">
        <f>VLOOKUP($U756,'Zone Coordinates'!$D$2:$G$2058,2)</f>
        <v>35.071916299999998</v>
      </c>
      <c r="AN756">
        <f t="shared" si="68"/>
        <v>0.61212041441886733</v>
      </c>
      <c r="AO756">
        <f>VLOOKUP($U756,'Zone Coordinates'!$D$2:$G$2058,3)</f>
        <v>136.67770530000001</v>
      </c>
      <c r="AP756">
        <f t="shared" si="69"/>
        <v>2.3854759715555045</v>
      </c>
      <c r="AQ756">
        <f>VLOOKUP($AB756,'Zone Coordinates'!$D$2:$G$2058,2)</f>
        <v>35.180935699999999</v>
      </c>
      <c r="AR756">
        <f t="shared" si="70"/>
        <v>0.61402316189741601</v>
      </c>
      <c r="AS756">
        <f>VLOOKUP($AB756,'Zone Coordinates'!$D$2:$G$2058,3)</f>
        <v>136.75527109999999</v>
      </c>
      <c r="AT756">
        <f t="shared" si="71"/>
        <v>2.3868297501524474</v>
      </c>
    </row>
    <row r="757" spans="1:46" x14ac:dyDescent="0.25">
      <c r="A757">
        <v>1</v>
      </c>
      <c r="B757">
        <v>24207</v>
      </c>
      <c r="C757">
        <v>1</v>
      </c>
      <c r="D757">
        <v>4</v>
      </c>
      <c r="E757" t="str">
        <f t="shared" si="66"/>
        <v>2420714</v>
      </c>
      <c r="F757">
        <v>24207</v>
      </c>
      <c r="G757">
        <v>1</v>
      </c>
      <c r="H757">
        <v>2</v>
      </c>
      <c r="I757">
        <v>1</v>
      </c>
      <c r="J757">
        <v>1</v>
      </c>
      <c r="K757">
        <v>2</v>
      </c>
      <c r="L757">
        <v>2</v>
      </c>
      <c r="M757">
        <v>2000</v>
      </c>
      <c r="N757">
        <v>178</v>
      </c>
      <c r="O757">
        <v>7</v>
      </c>
      <c r="P757">
        <v>14000</v>
      </c>
      <c r="Q757">
        <v>3</v>
      </c>
      <c r="R757">
        <v>1</v>
      </c>
      <c r="S757">
        <v>21</v>
      </c>
      <c r="T757">
        <v>10</v>
      </c>
      <c r="U757">
        <v>24207</v>
      </c>
      <c r="V757">
        <v>2</v>
      </c>
      <c r="AB757">
        <v>24210</v>
      </c>
      <c r="AC757">
        <v>2</v>
      </c>
      <c r="AE757">
        <v>21</v>
      </c>
      <c r="AF757">
        <v>17</v>
      </c>
      <c r="AG757">
        <v>3</v>
      </c>
      <c r="AJ757" t="str">
        <f t="shared" si="67"/>
        <v>24207147</v>
      </c>
      <c r="AK757">
        <v>0.30525209747973769</v>
      </c>
      <c r="AL757">
        <f>IF(AK757&lt;'Company Market Shares'!$E$4,1,IF(AND(AK757&gt;'Company Market Shares'!$E$4,AK757&lt;'Company Market Shares'!$E$5),2,IF(AND(AK757&gt;'Company Market Shares'!$E$5,AK757&lt;'Company Market Shares'!$E$6),3,IF(AND(AK757&gt;'Company Market Shares'!$E$6,AK757&lt;'Company Market Shares'!$E$7),4,5))))</f>
        <v>1</v>
      </c>
      <c r="AM757">
        <f>VLOOKUP($U757,'Zone Coordinates'!$D$2:$G$2058,2)</f>
        <v>34.988331500000001</v>
      </c>
      <c r="AN757">
        <f t="shared" si="68"/>
        <v>0.61066158445424634</v>
      </c>
      <c r="AO757">
        <f>VLOOKUP($U757,'Zone Coordinates'!$D$2:$G$2058,3)</f>
        <v>136.64256470000001</v>
      </c>
      <c r="AP757">
        <f t="shared" si="69"/>
        <v>2.3848626523843777</v>
      </c>
      <c r="AQ757">
        <f>VLOOKUP($AB757,'Zone Coordinates'!$D$2:$G$2058,2)</f>
        <v>34.953103300000002</v>
      </c>
      <c r="AR757">
        <f t="shared" si="70"/>
        <v>0.61004673637469531</v>
      </c>
      <c r="AS757">
        <f>VLOOKUP($AB757,'Zone Coordinates'!$D$2:$G$2058,3)</f>
        <v>136.49635129999999</v>
      </c>
      <c r="AT757">
        <f t="shared" si="71"/>
        <v>2.3823107471438418</v>
      </c>
    </row>
    <row r="758" spans="1:46" x14ac:dyDescent="0.25">
      <c r="A758">
        <v>1</v>
      </c>
      <c r="B758">
        <v>24207</v>
      </c>
      <c r="C758">
        <v>4</v>
      </c>
      <c r="D758">
        <v>9002</v>
      </c>
      <c r="E758" t="str">
        <f t="shared" si="66"/>
        <v>2420749002</v>
      </c>
      <c r="F758">
        <v>24207</v>
      </c>
      <c r="G758">
        <v>4</v>
      </c>
      <c r="H758">
        <v>4</v>
      </c>
      <c r="I758">
        <v>1</v>
      </c>
      <c r="J758">
        <v>2</v>
      </c>
      <c r="K758">
        <v>4</v>
      </c>
      <c r="L758">
        <v>4</v>
      </c>
      <c r="M758">
        <v>2000</v>
      </c>
      <c r="N758">
        <v>220</v>
      </c>
      <c r="O758">
        <v>8</v>
      </c>
      <c r="P758">
        <v>14000</v>
      </c>
      <c r="Q758">
        <v>3</v>
      </c>
      <c r="R758">
        <v>1</v>
      </c>
      <c r="S758">
        <v>8</v>
      </c>
      <c r="T758">
        <v>7</v>
      </c>
      <c r="U758">
        <v>24202</v>
      </c>
      <c r="V758">
        <v>2</v>
      </c>
      <c r="W758">
        <v>3</v>
      </c>
      <c r="Y758">
        <v>12</v>
      </c>
      <c r="Z758">
        <v>3</v>
      </c>
      <c r="AA758">
        <v>1</v>
      </c>
      <c r="AB758">
        <v>24207</v>
      </c>
      <c r="AC758">
        <v>2</v>
      </c>
      <c r="AJ758" t="str">
        <f t="shared" si="67"/>
        <v>24207490027</v>
      </c>
      <c r="AK758">
        <v>0.93149096514289387</v>
      </c>
      <c r="AL758">
        <f>IF(AK758&lt;'Company Market Shares'!$E$4,1,IF(AND(AK758&gt;'Company Market Shares'!$E$4,AK758&lt;'Company Market Shares'!$E$5),2,IF(AND(AK758&gt;'Company Market Shares'!$E$5,AK758&lt;'Company Market Shares'!$E$6),3,IF(AND(AK758&gt;'Company Market Shares'!$E$6,AK758&lt;'Company Market Shares'!$E$7),4,5))))</f>
        <v>4</v>
      </c>
      <c r="AM758">
        <f>VLOOKUP($U758,'Zone Coordinates'!$D$2:$G$2058,2)</f>
        <v>35.071916299999998</v>
      </c>
      <c r="AN758">
        <f t="shared" si="68"/>
        <v>0.61212041441886733</v>
      </c>
      <c r="AO758">
        <f>VLOOKUP($U758,'Zone Coordinates'!$D$2:$G$2058,3)</f>
        <v>136.67770530000001</v>
      </c>
      <c r="AP758">
        <f t="shared" si="69"/>
        <v>2.3854759715555045</v>
      </c>
      <c r="AQ758">
        <f>VLOOKUP($AB758,'Zone Coordinates'!$D$2:$G$2058,2)</f>
        <v>34.988331500000001</v>
      </c>
      <c r="AR758">
        <f t="shared" si="70"/>
        <v>0.61066158445424634</v>
      </c>
      <c r="AS758">
        <f>VLOOKUP($AB758,'Zone Coordinates'!$D$2:$G$2058,3)</f>
        <v>136.64256470000001</v>
      </c>
      <c r="AT758">
        <f t="shared" si="71"/>
        <v>2.3848626523843777</v>
      </c>
    </row>
    <row r="759" spans="1:46" x14ac:dyDescent="0.25">
      <c r="A759">
        <v>1</v>
      </c>
      <c r="B759">
        <v>21213</v>
      </c>
      <c r="C759">
        <v>1</v>
      </c>
      <c r="D759">
        <v>33</v>
      </c>
      <c r="E759" t="str">
        <f t="shared" si="66"/>
        <v>21213133</v>
      </c>
      <c r="F759">
        <v>21213</v>
      </c>
      <c r="G759">
        <v>1</v>
      </c>
      <c r="H759">
        <v>2</v>
      </c>
      <c r="I759">
        <v>1</v>
      </c>
      <c r="J759">
        <v>1</v>
      </c>
      <c r="K759">
        <v>16</v>
      </c>
      <c r="L759">
        <v>11</v>
      </c>
      <c r="M759">
        <v>2120</v>
      </c>
      <c r="N759">
        <v>154</v>
      </c>
      <c r="O759">
        <v>7</v>
      </c>
      <c r="P759">
        <v>14840</v>
      </c>
      <c r="Q759">
        <v>4</v>
      </c>
      <c r="R759">
        <v>1</v>
      </c>
      <c r="S759">
        <v>18</v>
      </c>
      <c r="T759">
        <v>5</v>
      </c>
      <c r="U759">
        <v>21213</v>
      </c>
      <c r="V759">
        <v>2</v>
      </c>
      <c r="AB759">
        <v>21201</v>
      </c>
      <c r="AC759">
        <v>2</v>
      </c>
      <c r="AD759">
        <v>7</v>
      </c>
      <c r="AE759">
        <v>18</v>
      </c>
      <c r="AF759">
        <v>8</v>
      </c>
      <c r="AG759">
        <v>2</v>
      </c>
      <c r="AI759">
        <v>1</v>
      </c>
      <c r="AJ759" t="str">
        <f t="shared" si="67"/>
        <v>212131337</v>
      </c>
      <c r="AK759">
        <v>0.68071591160003453</v>
      </c>
      <c r="AL759">
        <f>IF(AK759&lt;'Company Market Shares'!$E$4,1,IF(AND(AK759&gt;'Company Market Shares'!$E$4,AK759&lt;'Company Market Shares'!$E$5),2,IF(AND(AK759&gt;'Company Market Shares'!$E$5,AK759&lt;'Company Market Shares'!$E$6),3,IF(AND(AK759&gt;'Company Market Shares'!$E$6,AK759&lt;'Company Market Shares'!$E$7),4,5))))</f>
        <v>2</v>
      </c>
      <c r="AM759">
        <f>VLOOKUP($U759,'Zone Coordinates'!$D$2:$G$2058,2)</f>
        <v>35.446760400000002</v>
      </c>
      <c r="AN759">
        <f t="shared" si="68"/>
        <v>0.61866267814554221</v>
      </c>
      <c r="AO759">
        <f>VLOOKUP($U759,'Zone Coordinates'!$D$2:$G$2058,3)</f>
        <v>136.96289340000001</v>
      </c>
      <c r="AP759">
        <f t="shared" si="69"/>
        <v>2.3904534428880111</v>
      </c>
      <c r="AQ759">
        <f>VLOOKUP($AB759,'Zone Coordinates'!$D$2:$G$2058,2)</f>
        <v>35.543131000000002</v>
      </c>
      <c r="AR759">
        <f t="shared" si="70"/>
        <v>0.62034466241766473</v>
      </c>
      <c r="AS759">
        <f>VLOOKUP($AB759,'Zone Coordinates'!$D$2:$G$2058,3)</f>
        <v>136.8861857</v>
      </c>
      <c r="AT759">
        <f t="shared" si="71"/>
        <v>2.3891146409613788</v>
      </c>
    </row>
    <row r="760" spans="1:46" x14ac:dyDescent="0.25">
      <c r="A760">
        <v>1</v>
      </c>
      <c r="B760">
        <v>21213</v>
      </c>
      <c r="C760">
        <v>1</v>
      </c>
      <c r="D760">
        <v>33</v>
      </c>
      <c r="E760" t="str">
        <f t="shared" si="66"/>
        <v>21213133</v>
      </c>
      <c r="F760">
        <v>21213</v>
      </c>
      <c r="G760">
        <v>1</v>
      </c>
      <c r="H760">
        <v>2</v>
      </c>
      <c r="I760">
        <v>1</v>
      </c>
      <c r="J760">
        <v>1</v>
      </c>
      <c r="K760">
        <v>16</v>
      </c>
      <c r="L760">
        <v>16</v>
      </c>
      <c r="M760">
        <v>2120</v>
      </c>
      <c r="N760">
        <v>154</v>
      </c>
      <c r="O760">
        <v>7</v>
      </c>
      <c r="P760">
        <v>14840</v>
      </c>
      <c r="Q760">
        <v>4</v>
      </c>
      <c r="R760">
        <v>1</v>
      </c>
      <c r="S760">
        <v>18</v>
      </c>
      <c r="T760">
        <v>5</v>
      </c>
      <c r="U760">
        <v>21213</v>
      </c>
      <c r="V760">
        <v>3</v>
      </c>
      <c r="AB760">
        <v>21219</v>
      </c>
      <c r="AC760">
        <v>3</v>
      </c>
      <c r="AD760">
        <v>3</v>
      </c>
      <c r="AE760">
        <v>18</v>
      </c>
      <c r="AF760">
        <v>8</v>
      </c>
      <c r="AG760">
        <v>2</v>
      </c>
      <c r="AI760">
        <v>1</v>
      </c>
      <c r="AJ760" t="str">
        <f t="shared" si="67"/>
        <v>212131337</v>
      </c>
      <c r="AK760">
        <v>0.1436996102853253</v>
      </c>
      <c r="AL760">
        <f>IF(AK760&lt;'Company Market Shares'!$E$4,1,IF(AND(AK760&gt;'Company Market Shares'!$E$4,AK760&lt;'Company Market Shares'!$E$5),2,IF(AND(AK760&gt;'Company Market Shares'!$E$5,AK760&lt;'Company Market Shares'!$E$6),3,IF(AND(AK760&gt;'Company Market Shares'!$E$6,AK760&lt;'Company Market Shares'!$E$7),4,5))))</f>
        <v>1</v>
      </c>
      <c r="AM760">
        <f>VLOOKUP($U760,'Zone Coordinates'!$D$2:$G$2058,2)</f>
        <v>35.446760400000002</v>
      </c>
      <c r="AN760">
        <f t="shared" si="68"/>
        <v>0.61866267814554221</v>
      </c>
      <c r="AO760">
        <f>VLOOKUP($U760,'Zone Coordinates'!$D$2:$G$2058,3)</f>
        <v>136.96289340000001</v>
      </c>
      <c r="AP760">
        <f t="shared" si="69"/>
        <v>2.3904534428880111</v>
      </c>
      <c r="AQ760">
        <f>VLOOKUP($AB760,'Zone Coordinates'!$D$2:$G$2058,2)</f>
        <v>36.0676475</v>
      </c>
      <c r="AR760">
        <f t="shared" si="70"/>
        <v>0.62949920232370149</v>
      </c>
      <c r="AS760">
        <f>VLOOKUP($AB760,'Zone Coordinates'!$D$2:$G$2058,3)</f>
        <v>137.16743210000001</v>
      </c>
      <c r="AT760">
        <f t="shared" si="71"/>
        <v>2.3940233166507601</v>
      </c>
    </row>
    <row r="761" spans="1:46" x14ac:dyDescent="0.25">
      <c r="A761">
        <v>1</v>
      </c>
      <c r="B761">
        <v>23110</v>
      </c>
      <c r="C761">
        <v>1</v>
      </c>
      <c r="D761">
        <v>106</v>
      </c>
      <c r="E761" t="str">
        <f t="shared" si="66"/>
        <v>231101106</v>
      </c>
      <c r="F761">
        <v>23110</v>
      </c>
      <c r="G761">
        <v>1</v>
      </c>
      <c r="H761">
        <v>2</v>
      </c>
      <c r="I761">
        <v>1</v>
      </c>
      <c r="J761">
        <v>2</v>
      </c>
      <c r="K761">
        <v>32</v>
      </c>
      <c r="L761">
        <v>10</v>
      </c>
      <c r="M761">
        <v>2121</v>
      </c>
      <c r="N761">
        <v>147</v>
      </c>
      <c r="O761">
        <v>6</v>
      </c>
      <c r="P761">
        <v>12726</v>
      </c>
      <c r="Q761">
        <v>4</v>
      </c>
      <c r="R761">
        <v>1</v>
      </c>
      <c r="S761">
        <v>20</v>
      </c>
      <c r="T761">
        <v>9</v>
      </c>
      <c r="U761">
        <v>13000</v>
      </c>
      <c r="V761">
        <v>5</v>
      </c>
      <c r="W761">
        <v>73</v>
      </c>
      <c r="X761">
        <v>4</v>
      </c>
      <c r="Y761">
        <v>1</v>
      </c>
      <c r="Z761">
        <v>1</v>
      </c>
      <c r="AA761">
        <v>3</v>
      </c>
      <c r="AB761">
        <v>23110</v>
      </c>
      <c r="AC761">
        <v>5</v>
      </c>
      <c r="AJ761" t="str">
        <f t="shared" si="67"/>
        <v>2311011067</v>
      </c>
      <c r="AK761">
        <v>5.8148772657095837E-2</v>
      </c>
      <c r="AL761">
        <f>IF(AK761&lt;'Company Market Shares'!$E$4,1,IF(AND(AK761&gt;'Company Market Shares'!$E$4,AK761&lt;'Company Market Shares'!$E$5),2,IF(AND(AK761&gt;'Company Market Shares'!$E$5,AK761&lt;'Company Market Shares'!$E$6),3,IF(AND(AK761&gt;'Company Market Shares'!$E$6,AK761&lt;'Company Market Shares'!$E$7),4,5))))</f>
        <v>1</v>
      </c>
      <c r="AM761">
        <f>VLOOKUP($U761,'Zone Coordinates'!$D$2:$G$2058,2)</f>
        <v>35.705215799999998</v>
      </c>
      <c r="AN761">
        <f t="shared" si="68"/>
        <v>0.62317357584510114</v>
      </c>
      <c r="AO761">
        <f>VLOOKUP($U761,'Zone Coordinates'!$D$2:$G$2058,3)</f>
        <v>139.78283350000001</v>
      </c>
      <c r="AP761">
        <f t="shared" si="69"/>
        <v>2.4396706823420291</v>
      </c>
      <c r="AQ761">
        <f>VLOOKUP($AB761,'Zone Coordinates'!$D$2:$G$2058,2)</f>
        <v>35.168336500000002</v>
      </c>
      <c r="AR761">
        <f t="shared" si="70"/>
        <v>0.61380326437429877</v>
      </c>
      <c r="AS761">
        <f>VLOOKUP($AB761,'Zone Coordinates'!$D$2:$G$2058,3)</f>
        <v>136.89852490000001</v>
      </c>
      <c r="AT761">
        <f t="shared" si="71"/>
        <v>2.389330000628441</v>
      </c>
    </row>
    <row r="762" spans="1:46" x14ac:dyDescent="0.25">
      <c r="A762">
        <v>1</v>
      </c>
      <c r="B762">
        <v>23110</v>
      </c>
      <c r="C762">
        <v>1</v>
      </c>
      <c r="D762">
        <v>106</v>
      </c>
      <c r="E762" t="str">
        <f t="shared" si="66"/>
        <v>231101106</v>
      </c>
      <c r="F762">
        <v>23110</v>
      </c>
      <c r="G762">
        <v>1</v>
      </c>
      <c r="H762">
        <v>2</v>
      </c>
      <c r="I762">
        <v>1</v>
      </c>
      <c r="J762">
        <v>2</v>
      </c>
      <c r="K762">
        <v>32</v>
      </c>
      <c r="L762">
        <v>14</v>
      </c>
      <c r="M762">
        <v>2273</v>
      </c>
      <c r="N762">
        <v>147</v>
      </c>
      <c r="O762">
        <v>6</v>
      </c>
      <c r="P762">
        <v>13638</v>
      </c>
      <c r="Q762">
        <v>4</v>
      </c>
      <c r="R762">
        <v>1</v>
      </c>
      <c r="S762">
        <v>20</v>
      </c>
      <c r="T762">
        <v>9</v>
      </c>
      <c r="U762">
        <v>22000</v>
      </c>
      <c r="V762">
        <v>5</v>
      </c>
      <c r="W762">
        <v>19</v>
      </c>
      <c r="X762">
        <v>4</v>
      </c>
      <c r="Y762">
        <v>1</v>
      </c>
      <c r="Z762">
        <v>1</v>
      </c>
      <c r="AA762">
        <v>3</v>
      </c>
      <c r="AB762">
        <v>23110</v>
      </c>
      <c r="AC762">
        <v>5</v>
      </c>
      <c r="AJ762" t="str">
        <f t="shared" si="67"/>
        <v>2311011067</v>
      </c>
      <c r="AK762">
        <v>0.10283375623736757</v>
      </c>
      <c r="AL762">
        <f>IF(AK762&lt;'Company Market Shares'!$E$4,1,IF(AND(AK762&gt;'Company Market Shares'!$E$4,AK762&lt;'Company Market Shares'!$E$5),2,IF(AND(AK762&gt;'Company Market Shares'!$E$5,AK762&lt;'Company Market Shares'!$E$6),3,IF(AND(AK762&gt;'Company Market Shares'!$E$6,AK762&lt;'Company Market Shares'!$E$7),4,5))))</f>
        <v>1</v>
      </c>
      <c r="AM762">
        <f>VLOOKUP($U762,'Zone Coordinates'!$D$2:$G$2058,2)</f>
        <v>35.645988199999998</v>
      </c>
      <c r="AN762">
        <f t="shared" si="68"/>
        <v>0.62213985921704695</v>
      </c>
      <c r="AO762">
        <f>VLOOKUP($U762,'Zone Coordinates'!$D$2:$G$2058,3)</f>
        <v>138.63582600000001</v>
      </c>
      <c r="AP762">
        <f t="shared" si="69"/>
        <v>2.4196516249219604</v>
      </c>
      <c r="AQ762">
        <f>VLOOKUP($AB762,'Zone Coordinates'!$D$2:$G$2058,2)</f>
        <v>35.168336500000002</v>
      </c>
      <c r="AR762">
        <f t="shared" si="70"/>
        <v>0.61380326437429877</v>
      </c>
      <c r="AS762">
        <f>VLOOKUP($AB762,'Zone Coordinates'!$D$2:$G$2058,3)</f>
        <v>136.89852490000001</v>
      </c>
      <c r="AT762">
        <f t="shared" si="71"/>
        <v>2.389330000628441</v>
      </c>
    </row>
    <row r="763" spans="1:46" x14ac:dyDescent="0.25">
      <c r="A763">
        <v>1</v>
      </c>
      <c r="B763">
        <v>21213</v>
      </c>
      <c r="C763">
        <v>1</v>
      </c>
      <c r="D763">
        <v>33</v>
      </c>
      <c r="E763" t="str">
        <f t="shared" si="66"/>
        <v>21213133</v>
      </c>
      <c r="F763">
        <v>21213</v>
      </c>
      <c r="G763">
        <v>1</v>
      </c>
      <c r="H763">
        <v>2</v>
      </c>
      <c r="I763">
        <v>1</v>
      </c>
      <c r="J763">
        <v>1</v>
      </c>
      <c r="K763">
        <v>16</v>
      </c>
      <c r="L763">
        <v>13</v>
      </c>
      <c r="M763">
        <v>2280</v>
      </c>
      <c r="N763">
        <v>154</v>
      </c>
      <c r="O763">
        <v>7</v>
      </c>
      <c r="P763">
        <v>15960</v>
      </c>
      <c r="Q763">
        <v>4</v>
      </c>
      <c r="R763">
        <v>1</v>
      </c>
      <c r="S763">
        <v>18</v>
      </c>
      <c r="T763">
        <v>5</v>
      </c>
      <c r="U763">
        <v>21213</v>
      </c>
      <c r="V763">
        <v>3</v>
      </c>
      <c r="AB763">
        <v>21215</v>
      </c>
      <c r="AC763">
        <v>3</v>
      </c>
      <c r="AD763">
        <v>5</v>
      </c>
      <c r="AE763">
        <v>18</v>
      </c>
      <c r="AF763">
        <v>8</v>
      </c>
      <c r="AG763">
        <v>2</v>
      </c>
      <c r="AI763">
        <v>1</v>
      </c>
      <c r="AJ763" t="str">
        <f t="shared" si="67"/>
        <v>212131337</v>
      </c>
      <c r="AK763">
        <v>0.84135466838208373</v>
      </c>
      <c r="AL763">
        <f>IF(AK763&lt;'Company Market Shares'!$E$4,1,IF(AND(AK763&gt;'Company Market Shares'!$E$4,AK763&lt;'Company Market Shares'!$E$5),2,IF(AND(AK763&gt;'Company Market Shares'!$E$5,AK763&lt;'Company Market Shares'!$E$6),3,IF(AND(AK763&gt;'Company Market Shares'!$E$6,AK763&lt;'Company Market Shares'!$E$7),4,5))))</f>
        <v>3</v>
      </c>
      <c r="AM763">
        <f>VLOOKUP($U763,'Zone Coordinates'!$D$2:$G$2058,2)</f>
        <v>35.446760400000002</v>
      </c>
      <c r="AN763">
        <f t="shared" si="68"/>
        <v>0.61866267814554221</v>
      </c>
      <c r="AO763">
        <f>VLOOKUP($U763,'Zone Coordinates'!$D$2:$G$2058,3)</f>
        <v>136.96289340000001</v>
      </c>
      <c r="AP763">
        <f t="shared" si="69"/>
        <v>2.3904534428880111</v>
      </c>
      <c r="AQ763">
        <f>VLOOKUP($AB763,'Zone Coordinates'!$D$2:$G$2058,2)</f>
        <v>35.719047699999997</v>
      </c>
      <c r="AR763">
        <f t="shared" si="70"/>
        <v>0.62341498804190776</v>
      </c>
      <c r="AS763">
        <f>VLOOKUP($AB763,'Zone Coordinates'!$D$2:$G$2058,3)</f>
        <v>136.82079010000001</v>
      </c>
      <c r="AT763">
        <f t="shared" si="71"/>
        <v>2.3879732724250617</v>
      </c>
    </row>
    <row r="764" spans="1:46" x14ac:dyDescent="0.25">
      <c r="A764">
        <v>1</v>
      </c>
      <c r="B764">
        <v>21211</v>
      </c>
      <c r="C764">
        <v>1</v>
      </c>
      <c r="D764">
        <v>31</v>
      </c>
      <c r="E764" t="str">
        <f t="shared" si="66"/>
        <v>21211131</v>
      </c>
      <c r="F764">
        <v>21211</v>
      </c>
      <c r="G764">
        <v>1</v>
      </c>
      <c r="H764">
        <v>3</v>
      </c>
      <c r="I764">
        <v>1</v>
      </c>
      <c r="J764">
        <v>2</v>
      </c>
      <c r="K764">
        <v>25</v>
      </c>
      <c r="L764">
        <v>15</v>
      </c>
      <c r="M764">
        <v>2300</v>
      </c>
      <c r="N764">
        <v>217</v>
      </c>
      <c r="O764">
        <v>9</v>
      </c>
      <c r="P764">
        <v>20700</v>
      </c>
      <c r="Q764">
        <v>4</v>
      </c>
      <c r="R764">
        <v>1</v>
      </c>
      <c r="S764">
        <v>20</v>
      </c>
      <c r="T764">
        <v>9</v>
      </c>
      <c r="U764">
        <v>23208</v>
      </c>
      <c r="V764">
        <v>4</v>
      </c>
      <c r="W764">
        <v>3</v>
      </c>
      <c r="X764">
        <v>15</v>
      </c>
      <c r="Y764">
        <v>16</v>
      </c>
      <c r="Z764">
        <v>3</v>
      </c>
      <c r="AA764">
        <v>3</v>
      </c>
      <c r="AB764">
        <v>21211</v>
      </c>
      <c r="AC764">
        <v>4</v>
      </c>
      <c r="AJ764" t="str">
        <f t="shared" si="67"/>
        <v>212111317</v>
      </c>
      <c r="AK764">
        <v>0.39601211936583181</v>
      </c>
      <c r="AL764">
        <f>IF(AK764&lt;'Company Market Shares'!$E$4,1,IF(AND(AK764&gt;'Company Market Shares'!$E$4,AK764&lt;'Company Market Shares'!$E$5),2,IF(AND(AK764&gt;'Company Market Shares'!$E$5,AK764&lt;'Company Market Shares'!$E$6),3,IF(AND(AK764&gt;'Company Market Shares'!$E$6,AK764&lt;'Company Market Shares'!$E$7),4,5))))</f>
        <v>1</v>
      </c>
      <c r="AM764">
        <f>VLOOKUP($U764,'Zone Coordinates'!$D$2:$G$2058,2)</f>
        <v>35.199998000000001</v>
      </c>
      <c r="AN764">
        <f t="shared" si="68"/>
        <v>0.61435586179541901</v>
      </c>
      <c r="AO764">
        <f>VLOOKUP($U764,'Zone Coordinates'!$D$2:$G$2058,3)</f>
        <v>136.78688629999999</v>
      </c>
      <c r="AP764">
        <f t="shared" si="69"/>
        <v>2.3873815394861237</v>
      </c>
      <c r="AQ764">
        <f>VLOOKUP($AB764,'Zone Coordinates'!$D$2:$G$2058,2)</f>
        <v>35.553743400000002</v>
      </c>
      <c r="AR764">
        <f t="shared" si="70"/>
        <v>0.62052988373920337</v>
      </c>
      <c r="AS764">
        <f>VLOOKUP($AB764,'Zone Coordinates'!$D$2:$G$2058,3)</f>
        <v>137.08665590000001</v>
      </c>
      <c r="AT764">
        <f t="shared" si="71"/>
        <v>2.3926135060035105</v>
      </c>
    </row>
    <row r="765" spans="1:46" x14ac:dyDescent="0.25">
      <c r="A765">
        <v>1</v>
      </c>
      <c r="B765">
        <v>23215</v>
      </c>
      <c r="C765">
        <v>1</v>
      </c>
      <c r="D765">
        <v>1</v>
      </c>
      <c r="E765" t="str">
        <f t="shared" si="66"/>
        <v>2321511</v>
      </c>
      <c r="F765">
        <v>23215</v>
      </c>
      <c r="G765">
        <v>1</v>
      </c>
      <c r="H765">
        <v>2</v>
      </c>
      <c r="I765">
        <v>1</v>
      </c>
      <c r="J765">
        <v>1</v>
      </c>
      <c r="K765">
        <v>15</v>
      </c>
      <c r="L765">
        <v>12</v>
      </c>
      <c r="M765">
        <v>2310</v>
      </c>
      <c r="N765">
        <v>161</v>
      </c>
      <c r="O765">
        <v>7</v>
      </c>
      <c r="P765">
        <v>16170</v>
      </c>
      <c r="Q765">
        <v>4</v>
      </c>
      <c r="R765">
        <v>1</v>
      </c>
      <c r="S765">
        <v>14</v>
      </c>
      <c r="T765">
        <v>4</v>
      </c>
      <c r="U765">
        <v>23215</v>
      </c>
      <c r="V765">
        <v>5</v>
      </c>
      <c r="AB765">
        <v>22100</v>
      </c>
      <c r="AC765">
        <v>5</v>
      </c>
      <c r="AD765">
        <v>4</v>
      </c>
      <c r="AE765">
        <v>8</v>
      </c>
      <c r="AF765">
        <v>16</v>
      </c>
      <c r="AG765">
        <v>3</v>
      </c>
      <c r="AI765">
        <v>2</v>
      </c>
      <c r="AJ765" t="str">
        <f t="shared" si="67"/>
        <v>23215117</v>
      </c>
      <c r="AK765">
        <v>2.7534276246542255E-2</v>
      </c>
      <c r="AL765">
        <f>IF(AK765&lt;'Company Market Shares'!$E$4,1,IF(AND(AK765&gt;'Company Market Shares'!$E$4,AK765&lt;'Company Market Shares'!$E$5),2,IF(AND(AK765&gt;'Company Market Shares'!$E$5,AK765&lt;'Company Market Shares'!$E$6),3,IF(AND(AK765&gt;'Company Market Shares'!$E$6,AK765&lt;'Company Market Shares'!$E$7),4,5))))</f>
        <v>1</v>
      </c>
      <c r="AM765">
        <f>VLOOKUP($U765,'Zone Coordinates'!$D$2:$G$2058,2)</f>
        <v>35.424821999999999</v>
      </c>
      <c r="AN765">
        <f t="shared" si="68"/>
        <v>0.61827978083292268</v>
      </c>
      <c r="AO765">
        <f>VLOOKUP($U765,'Zone Coordinates'!$D$2:$G$2058,3)</f>
        <v>137.04999190000001</v>
      </c>
      <c r="AP765">
        <f t="shared" si="69"/>
        <v>2.3919735984865595</v>
      </c>
      <c r="AQ765">
        <f>VLOOKUP($AB765,'Zone Coordinates'!$D$2:$G$2058,2)</f>
        <v>35.645988199999998</v>
      </c>
      <c r="AR765">
        <f t="shared" si="70"/>
        <v>0.62213985921704695</v>
      </c>
      <c r="AS765">
        <f>VLOOKUP($AB765,'Zone Coordinates'!$D$2:$G$2058,3)</f>
        <v>138.63582600000001</v>
      </c>
      <c r="AT765">
        <f t="shared" si="71"/>
        <v>2.4196516249219604</v>
      </c>
    </row>
    <row r="766" spans="1:46" x14ac:dyDescent="0.25">
      <c r="A766">
        <v>1</v>
      </c>
      <c r="B766">
        <v>21201</v>
      </c>
      <c r="C766">
        <v>1</v>
      </c>
      <c r="D766">
        <v>54</v>
      </c>
      <c r="E766" t="str">
        <f t="shared" si="66"/>
        <v>21201154</v>
      </c>
      <c r="F766">
        <v>21201</v>
      </c>
      <c r="G766">
        <v>1</v>
      </c>
      <c r="H766">
        <v>1</v>
      </c>
      <c r="I766">
        <v>1</v>
      </c>
      <c r="J766">
        <v>1</v>
      </c>
      <c r="K766">
        <v>3</v>
      </c>
      <c r="L766">
        <v>1</v>
      </c>
      <c r="M766">
        <v>2400</v>
      </c>
      <c r="N766">
        <v>176</v>
      </c>
      <c r="O766">
        <v>10</v>
      </c>
      <c r="P766">
        <v>24000</v>
      </c>
      <c r="Q766">
        <v>3</v>
      </c>
      <c r="R766">
        <v>1</v>
      </c>
      <c r="S766">
        <v>8</v>
      </c>
      <c r="T766">
        <v>7</v>
      </c>
      <c r="U766">
        <v>21201</v>
      </c>
      <c r="V766">
        <v>4</v>
      </c>
      <c r="AB766">
        <v>23106</v>
      </c>
      <c r="AC766">
        <v>4</v>
      </c>
      <c r="AD766">
        <v>5</v>
      </c>
      <c r="AE766">
        <v>11</v>
      </c>
      <c r="AF766">
        <v>8</v>
      </c>
      <c r="AG766">
        <v>2</v>
      </c>
      <c r="AH766">
        <v>230</v>
      </c>
      <c r="AI766">
        <v>1</v>
      </c>
      <c r="AJ766" t="str">
        <f t="shared" si="67"/>
        <v>212011547</v>
      </c>
      <c r="AK766">
        <v>0.22093016636590779</v>
      </c>
      <c r="AL766">
        <f>IF(AK766&lt;'Company Market Shares'!$E$4,1,IF(AND(AK766&gt;'Company Market Shares'!$E$4,AK766&lt;'Company Market Shares'!$E$5),2,IF(AND(AK766&gt;'Company Market Shares'!$E$5,AK766&lt;'Company Market Shares'!$E$6),3,IF(AND(AK766&gt;'Company Market Shares'!$E$6,AK766&lt;'Company Market Shares'!$E$7),4,5))))</f>
        <v>1</v>
      </c>
      <c r="AM766">
        <f>VLOOKUP($U766,'Zone Coordinates'!$D$2:$G$2058,2)</f>
        <v>35.543131000000002</v>
      </c>
      <c r="AN766">
        <f t="shared" si="68"/>
        <v>0.62034466241766473</v>
      </c>
      <c r="AO766">
        <f>VLOOKUP($U766,'Zone Coordinates'!$D$2:$G$2058,3)</f>
        <v>136.8861857</v>
      </c>
      <c r="AP766">
        <f t="shared" si="69"/>
        <v>2.3891146409613788</v>
      </c>
      <c r="AQ766">
        <f>VLOOKUP($AB766,'Zone Coordinates'!$D$2:$G$2058,2)</f>
        <v>35.187503599999999</v>
      </c>
      <c r="AR766">
        <f t="shared" si="70"/>
        <v>0.61413779337735774</v>
      </c>
      <c r="AS766">
        <f>VLOOKUP($AB766,'Zone Coordinates'!$D$2:$G$2058,3)</f>
        <v>136.92979410000001</v>
      </c>
      <c r="AT766">
        <f t="shared" si="71"/>
        <v>2.3898757511229056</v>
      </c>
    </row>
    <row r="767" spans="1:46" x14ac:dyDescent="0.25">
      <c r="A767">
        <v>1</v>
      </c>
      <c r="B767">
        <v>21211</v>
      </c>
      <c r="C767">
        <v>1</v>
      </c>
      <c r="D767">
        <v>31</v>
      </c>
      <c r="E767" t="str">
        <f t="shared" si="66"/>
        <v>21211131</v>
      </c>
      <c r="F767">
        <v>21211</v>
      </c>
      <c r="G767">
        <v>1</v>
      </c>
      <c r="H767">
        <v>3</v>
      </c>
      <c r="I767">
        <v>1</v>
      </c>
      <c r="J767">
        <v>2</v>
      </c>
      <c r="K767">
        <v>25</v>
      </c>
      <c r="L767">
        <v>14</v>
      </c>
      <c r="M767">
        <v>2400</v>
      </c>
      <c r="N767">
        <v>217</v>
      </c>
      <c r="O767">
        <v>9</v>
      </c>
      <c r="P767">
        <v>21600</v>
      </c>
      <c r="Q767">
        <v>4</v>
      </c>
      <c r="R767">
        <v>1</v>
      </c>
      <c r="S767">
        <v>20</v>
      </c>
      <c r="T767">
        <v>9</v>
      </c>
      <c r="U767">
        <v>22130</v>
      </c>
      <c r="V767">
        <v>5</v>
      </c>
      <c r="W767">
        <v>3</v>
      </c>
      <c r="X767">
        <v>15</v>
      </c>
      <c r="Y767">
        <v>16</v>
      </c>
      <c r="Z767">
        <v>3</v>
      </c>
      <c r="AA767">
        <v>3</v>
      </c>
      <c r="AB767">
        <v>21211</v>
      </c>
      <c r="AC767">
        <v>5</v>
      </c>
      <c r="AJ767" t="str">
        <f t="shared" si="67"/>
        <v>212111317</v>
      </c>
      <c r="AK767">
        <v>0.66591092168323451</v>
      </c>
      <c r="AL767">
        <f>IF(AK767&lt;'Company Market Shares'!$E$4,1,IF(AND(AK767&gt;'Company Market Shares'!$E$4,AK767&lt;'Company Market Shares'!$E$5),2,IF(AND(AK767&gt;'Company Market Shares'!$E$5,AK767&lt;'Company Market Shares'!$E$6),3,IF(AND(AK767&gt;'Company Market Shares'!$E$6,AK767&lt;'Company Market Shares'!$E$7),4,5))))</f>
        <v>2</v>
      </c>
      <c r="AM767">
        <f>VLOOKUP($U767,'Zone Coordinates'!$D$2:$G$2058,2)</f>
        <v>34.712040600000002</v>
      </c>
      <c r="AN767">
        <f t="shared" si="68"/>
        <v>0.60583939855594804</v>
      </c>
      <c r="AO767">
        <f>VLOOKUP($U767,'Zone Coordinates'!$D$2:$G$2058,3)</f>
        <v>137.7239783</v>
      </c>
      <c r="AP767">
        <f t="shared" si="69"/>
        <v>2.4037368802802228</v>
      </c>
      <c r="AQ767">
        <f>VLOOKUP($AB767,'Zone Coordinates'!$D$2:$G$2058,2)</f>
        <v>35.553743400000002</v>
      </c>
      <c r="AR767">
        <f t="shared" si="70"/>
        <v>0.62052988373920337</v>
      </c>
      <c r="AS767">
        <f>VLOOKUP($AB767,'Zone Coordinates'!$D$2:$G$2058,3)</f>
        <v>137.08665590000001</v>
      </c>
      <c r="AT767">
        <f t="shared" si="71"/>
        <v>2.3926135060035105</v>
      </c>
    </row>
    <row r="768" spans="1:46" x14ac:dyDescent="0.25">
      <c r="A768">
        <v>1</v>
      </c>
      <c r="B768">
        <v>21382</v>
      </c>
      <c r="C768">
        <v>1</v>
      </c>
      <c r="D768">
        <v>9001</v>
      </c>
      <c r="E768" t="str">
        <f t="shared" si="66"/>
        <v>2138219001</v>
      </c>
      <c r="F768">
        <v>21382</v>
      </c>
      <c r="G768">
        <v>1</v>
      </c>
      <c r="H768">
        <v>4</v>
      </c>
      <c r="I768">
        <v>1</v>
      </c>
      <c r="J768">
        <v>2</v>
      </c>
      <c r="K768">
        <v>4</v>
      </c>
      <c r="L768">
        <v>1</v>
      </c>
      <c r="M768">
        <v>2500</v>
      </c>
      <c r="N768">
        <v>300</v>
      </c>
      <c r="O768">
        <v>7</v>
      </c>
      <c r="P768">
        <v>17500</v>
      </c>
      <c r="Q768">
        <v>4</v>
      </c>
      <c r="R768">
        <v>1</v>
      </c>
      <c r="S768">
        <v>8</v>
      </c>
      <c r="T768">
        <v>7</v>
      </c>
      <c r="U768">
        <v>13000</v>
      </c>
      <c r="V768">
        <v>5</v>
      </c>
      <c r="X768">
        <v>5</v>
      </c>
      <c r="Y768">
        <v>2</v>
      </c>
      <c r="Z768">
        <v>1</v>
      </c>
      <c r="AA768">
        <v>3</v>
      </c>
      <c r="AB768">
        <v>21382</v>
      </c>
      <c r="AC768">
        <v>5</v>
      </c>
      <c r="AJ768" t="str">
        <f t="shared" si="67"/>
        <v>21382190017</v>
      </c>
      <c r="AK768">
        <v>0.39545830970562967</v>
      </c>
      <c r="AL768">
        <f>IF(AK768&lt;'Company Market Shares'!$E$4,1,IF(AND(AK768&gt;'Company Market Shares'!$E$4,AK768&lt;'Company Market Shares'!$E$5),2,IF(AND(AK768&gt;'Company Market Shares'!$E$5,AK768&lt;'Company Market Shares'!$E$6),3,IF(AND(AK768&gt;'Company Market Shares'!$E$6,AK768&lt;'Company Market Shares'!$E$7),4,5))))</f>
        <v>1</v>
      </c>
      <c r="AM768">
        <f>VLOOKUP($U768,'Zone Coordinates'!$D$2:$G$2058,2)</f>
        <v>35.705215799999998</v>
      </c>
      <c r="AN768">
        <f t="shared" si="68"/>
        <v>0.62317357584510114</v>
      </c>
      <c r="AO768">
        <f>VLOOKUP($U768,'Zone Coordinates'!$D$2:$G$2058,3)</f>
        <v>139.78283350000001</v>
      </c>
      <c r="AP768">
        <f t="shared" si="69"/>
        <v>2.4396706823420291</v>
      </c>
      <c r="AQ768">
        <f>VLOOKUP($AB768,'Zone Coordinates'!$D$2:$G$2058,2)</f>
        <v>35.312660700000002</v>
      </c>
      <c r="AR768">
        <f t="shared" si="70"/>
        <v>0.61632219685460554</v>
      </c>
      <c r="AS768">
        <f>VLOOKUP($AB768,'Zone Coordinates'!$D$2:$G$2058,3)</f>
        <v>136.67196089999999</v>
      </c>
      <c r="AT768">
        <f t="shared" si="71"/>
        <v>2.3853757128619524</v>
      </c>
    </row>
    <row r="769" spans="1:46" x14ac:dyDescent="0.25">
      <c r="A769">
        <v>1</v>
      </c>
      <c r="B769">
        <v>21382</v>
      </c>
      <c r="C769">
        <v>1</v>
      </c>
      <c r="D769">
        <v>9001</v>
      </c>
      <c r="E769" t="str">
        <f t="shared" si="66"/>
        <v>2138219001</v>
      </c>
      <c r="F769">
        <v>21382</v>
      </c>
      <c r="G769">
        <v>1</v>
      </c>
      <c r="H769">
        <v>4</v>
      </c>
      <c r="I769">
        <v>1</v>
      </c>
      <c r="J769">
        <v>2</v>
      </c>
      <c r="K769">
        <v>4</v>
      </c>
      <c r="L769">
        <v>2</v>
      </c>
      <c r="M769">
        <v>2500</v>
      </c>
      <c r="N769">
        <v>300</v>
      </c>
      <c r="O769">
        <v>7</v>
      </c>
      <c r="P769">
        <v>17500</v>
      </c>
      <c r="Q769">
        <v>4</v>
      </c>
      <c r="R769">
        <v>1</v>
      </c>
      <c r="S769">
        <v>8</v>
      </c>
      <c r="T769">
        <v>7</v>
      </c>
      <c r="U769">
        <v>27000</v>
      </c>
      <c r="V769">
        <v>6</v>
      </c>
      <c r="X769">
        <v>5</v>
      </c>
      <c r="Y769">
        <v>2</v>
      </c>
      <c r="Z769">
        <v>1</v>
      </c>
      <c r="AA769">
        <v>3</v>
      </c>
      <c r="AB769">
        <v>21382</v>
      </c>
      <c r="AC769">
        <v>6</v>
      </c>
      <c r="AJ769" t="str">
        <f t="shared" si="67"/>
        <v>21382190017</v>
      </c>
      <c r="AK769">
        <v>2.46712873597843E-2</v>
      </c>
      <c r="AL769">
        <f>IF(AK769&lt;'Company Market Shares'!$E$4,1,IF(AND(AK769&gt;'Company Market Shares'!$E$4,AK769&lt;'Company Market Shares'!$E$5),2,IF(AND(AK769&gt;'Company Market Shares'!$E$5,AK769&lt;'Company Market Shares'!$E$6),3,IF(AND(AK769&gt;'Company Market Shares'!$E$6,AK769&lt;'Company Market Shares'!$E$7),4,5))))</f>
        <v>1</v>
      </c>
      <c r="AM769">
        <f>VLOOKUP($U769,'Zone Coordinates'!$D$2:$G$2058,2)</f>
        <v>34.768754299999998</v>
      </c>
      <c r="AN769">
        <f t="shared" si="68"/>
        <v>0.60682923935193622</v>
      </c>
      <c r="AO769">
        <f>VLOOKUP($U769,'Zone Coordinates'!$D$2:$G$2058,3)</f>
        <v>135.5991712</v>
      </c>
      <c r="AP769">
        <f t="shared" si="69"/>
        <v>2.3666520004154701</v>
      </c>
      <c r="AQ769">
        <f>VLOOKUP($AB769,'Zone Coordinates'!$D$2:$G$2058,2)</f>
        <v>35.312660700000002</v>
      </c>
      <c r="AR769">
        <f t="shared" si="70"/>
        <v>0.61632219685460554</v>
      </c>
      <c r="AS769">
        <f>VLOOKUP($AB769,'Zone Coordinates'!$D$2:$G$2058,3)</f>
        <v>136.67196089999999</v>
      </c>
      <c r="AT769">
        <f t="shared" si="71"/>
        <v>2.3853757128619524</v>
      </c>
    </row>
    <row r="770" spans="1:46" x14ac:dyDescent="0.25">
      <c r="A770">
        <v>1</v>
      </c>
      <c r="B770">
        <v>21382</v>
      </c>
      <c r="C770">
        <v>1</v>
      </c>
      <c r="D770">
        <v>9001</v>
      </c>
      <c r="E770" t="str">
        <f t="shared" ref="E770:E833" si="72">CONCATENATE(B770,C770,D770)</f>
        <v>2138219001</v>
      </c>
      <c r="F770">
        <v>21382</v>
      </c>
      <c r="G770">
        <v>1</v>
      </c>
      <c r="H770">
        <v>4</v>
      </c>
      <c r="I770">
        <v>1</v>
      </c>
      <c r="J770">
        <v>2</v>
      </c>
      <c r="K770">
        <v>4</v>
      </c>
      <c r="L770">
        <v>3</v>
      </c>
      <c r="M770">
        <v>2500</v>
      </c>
      <c r="N770">
        <v>300</v>
      </c>
      <c r="O770">
        <v>7</v>
      </c>
      <c r="P770">
        <v>17500</v>
      </c>
      <c r="Q770">
        <v>4</v>
      </c>
      <c r="R770">
        <v>1</v>
      </c>
      <c r="S770">
        <v>8</v>
      </c>
      <c r="T770">
        <v>7</v>
      </c>
      <c r="U770">
        <v>15213</v>
      </c>
      <c r="V770">
        <v>5</v>
      </c>
      <c r="X770">
        <v>11</v>
      </c>
      <c r="Y770">
        <v>2</v>
      </c>
      <c r="Z770">
        <v>1</v>
      </c>
      <c r="AA770">
        <v>3</v>
      </c>
      <c r="AB770">
        <v>21382</v>
      </c>
      <c r="AC770">
        <v>5</v>
      </c>
      <c r="AJ770" t="str">
        <f t="shared" si="67"/>
        <v>21382190017</v>
      </c>
      <c r="AK770">
        <v>0.70362923739914751</v>
      </c>
      <c r="AL770">
        <f>IF(AK770&lt;'Company Market Shares'!$E$4,1,IF(AND(AK770&gt;'Company Market Shares'!$E$4,AK770&lt;'Company Market Shares'!$E$5),2,IF(AND(AK770&gt;'Company Market Shares'!$E$5,AK770&lt;'Company Market Shares'!$E$6),3,IF(AND(AK770&gt;'Company Market Shares'!$E$6,AK770&lt;'Company Market Shares'!$E$7),4,5))))</f>
        <v>2</v>
      </c>
      <c r="AM770">
        <f>VLOOKUP($U770,'Zone Coordinates'!$D$2:$G$2058,2)</f>
        <v>37.732255590000001</v>
      </c>
      <c r="AN770">
        <f t="shared" si="68"/>
        <v>0.65855209424953565</v>
      </c>
      <c r="AO770">
        <f>VLOOKUP($U770,'Zone Coordinates'!$D$2:$G$2058,3)</f>
        <v>138.97413299999999</v>
      </c>
      <c r="AP770">
        <f t="shared" si="69"/>
        <v>2.4255561959545044</v>
      </c>
      <c r="AQ770">
        <f>VLOOKUP($AB770,'Zone Coordinates'!$D$2:$G$2058,2)</f>
        <v>35.312660700000002</v>
      </c>
      <c r="AR770">
        <f t="shared" si="70"/>
        <v>0.61632219685460554</v>
      </c>
      <c r="AS770">
        <f>VLOOKUP($AB770,'Zone Coordinates'!$D$2:$G$2058,3)</f>
        <v>136.67196089999999</v>
      </c>
      <c r="AT770">
        <f t="shared" si="71"/>
        <v>2.3853757128619524</v>
      </c>
    </row>
    <row r="771" spans="1:46" x14ac:dyDescent="0.25">
      <c r="A771">
        <v>1</v>
      </c>
      <c r="B771">
        <v>21382</v>
      </c>
      <c r="C771">
        <v>1</v>
      </c>
      <c r="D771">
        <v>9001</v>
      </c>
      <c r="E771" t="str">
        <f t="shared" si="72"/>
        <v>2138219001</v>
      </c>
      <c r="F771">
        <v>21382</v>
      </c>
      <c r="G771">
        <v>1</v>
      </c>
      <c r="H771">
        <v>4</v>
      </c>
      <c r="I771">
        <v>1</v>
      </c>
      <c r="J771">
        <v>2</v>
      </c>
      <c r="K771">
        <v>4</v>
      </c>
      <c r="L771">
        <v>4</v>
      </c>
      <c r="M771">
        <v>2500</v>
      </c>
      <c r="N771">
        <v>300</v>
      </c>
      <c r="O771">
        <v>7</v>
      </c>
      <c r="P771">
        <v>17500</v>
      </c>
      <c r="Q771">
        <v>4</v>
      </c>
      <c r="R771">
        <v>1</v>
      </c>
      <c r="S771">
        <v>8</v>
      </c>
      <c r="T771">
        <v>7</v>
      </c>
      <c r="U771">
        <v>3201</v>
      </c>
      <c r="V771">
        <v>5</v>
      </c>
      <c r="X771">
        <v>4</v>
      </c>
      <c r="Y771">
        <v>2</v>
      </c>
      <c r="Z771">
        <v>1</v>
      </c>
      <c r="AB771">
        <v>21382</v>
      </c>
      <c r="AC771">
        <v>5</v>
      </c>
      <c r="AJ771" t="str">
        <f t="shared" ref="AJ771:AJ834" si="73">CONCATENATE(E771,7)</f>
        <v>21382190017</v>
      </c>
      <c r="AK771">
        <v>0.13405231744134105</v>
      </c>
      <c r="AL771">
        <f>IF(AK771&lt;'Company Market Shares'!$E$4,1,IF(AND(AK771&gt;'Company Market Shares'!$E$4,AK771&lt;'Company Market Shares'!$E$5),2,IF(AND(AK771&gt;'Company Market Shares'!$E$5,AK771&lt;'Company Market Shares'!$E$6),3,IF(AND(AK771&gt;'Company Market Shares'!$E$6,AK771&lt;'Company Market Shares'!$E$7),4,5))))</f>
        <v>1</v>
      </c>
      <c r="AM771">
        <f>VLOOKUP($U771,'Zone Coordinates'!$D$2:$G$2058,2)</f>
        <v>39.930278299999998</v>
      </c>
      <c r="AN771">
        <f t="shared" ref="AN771:AN834" si="74">(AM771*PI())/180</f>
        <v>0.696914827572644</v>
      </c>
      <c r="AO771">
        <f>VLOOKUP($U771,'Zone Coordinates'!$D$2:$G$2058,3)</f>
        <v>141.52733280000001</v>
      </c>
      <c r="AP771">
        <f t="shared" ref="AP771:AP834" si="75">(AO771*PI())/180</f>
        <v>2.4701179389257657</v>
      </c>
      <c r="AQ771">
        <f>VLOOKUP($AB771,'Zone Coordinates'!$D$2:$G$2058,2)</f>
        <v>35.312660700000002</v>
      </c>
      <c r="AR771">
        <f t="shared" ref="AR771:AR834" si="76">(AQ771*PI())/180</f>
        <v>0.61632219685460554</v>
      </c>
      <c r="AS771">
        <f>VLOOKUP($AB771,'Zone Coordinates'!$D$2:$G$2058,3)</f>
        <v>136.67196089999999</v>
      </c>
      <c r="AT771">
        <f t="shared" ref="AT771:AT834" si="77">(AS771*PI())/180</f>
        <v>2.3853757128619524</v>
      </c>
    </row>
    <row r="772" spans="1:46" x14ac:dyDescent="0.25">
      <c r="A772">
        <v>1</v>
      </c>
      <c r="B772">
        <v>23104</v>
      </c>
      <c r="C772">
        <v>1</v>
      </c>
      <c r="D772">
        <v>85</v>
      </c>
      <c r="E772" t="str">
        <f t="shared" si="72"/>
        <v>23104185</v>
      </c>
      <c r="F772">
        <v>23104</v>
      </c>
      <c r="G772">
        <v>1</v>
      </c>
      <c r="H772">
        <v>2</v>
      </c>
      <c r="I772">
        <v>1</v>
      </c>
      <c r="J772">
        <v>2</v>
      </c>
      <c r="K772">
        <v>2</v>
      </c>
      <c r="L772">
        <v>1</v>
      </c>
      <c r="M772">
        <v>2500</v>
      </c>
      <c r="N772">
        <v>147</v>
      </c>
      <c r="O772">
        <v>6</v>
      </c>
      <c r="P772">
        <v>15000</v>
      </c>
      <c r="Q772">
        <v>4</v>
      </c>
      <c r="R772">
        <v>1</v>
      </c>
      <c r="S772">
        <v>14</v>
      </c>
      <c r="T772">
        <v>4</v>
      </c>
      <c r="U772">
        <v>27140</v>
      </c>
      <c r="V772">
        <v>6</v>
      </c>
      <c r="W772">
        <v>1</v>
      </c>
      <c r="X772">
        <v>16</v>
      </c>
      <c r="AA772">
        <v>1</v>
      </c>
      <c r="AB772">
        <v>23104</v>
      </c>
      <c r="AC772">
        <v>6</v>
      </c>
      <c r="AJ772" t="str">
        <f t="shared" si="73"/>
        <v>231041857</v>
      </c>
      <c r="AK772">
        <v>0.66410851777393243</v>
      </c>
      <c r="AL772">
        <f>IF(AK772&lt;'Company Market Shares'!$E$4,1,IF(AND(AK772&gt;'Company Market Shares'!$E$4,AK772&lt;'Company Market Shares'!$E$5),2,IF(AND(AK772&gt;'Company Market Shares'!$E$5,AK772&lt;'Company Market Shares'!$E$6),3,IF(AND(AK772&gt;'Company Market Shares'!$E$6,AK772&lt;'Company Market Shares'!$E$7),4,5))))</f>
        <v>2</v>
      </c>
      <c r="AM772">
        <f>VLOOKUP($U772,'Zone Coordinates'!$D$2:$G$2058,2)</f>
        <v>34.608467300000001</v>
      </c>
      <c r="AN772">
        <f t="shared" si="74"/>
        <v>0.6040317034537922</v>
      </c>
      <c r="AO772">
        <f>VLOOKUP($U772,'Zone Coordinates'!$D$2:$G$2058,3)</f>
        <v>135.50256780000001</v>
      </c>
      <c r="AP772">
        <f t="shared" si="75"/>
        <v>2.3649659530168492</v>
      </c>
      <c r="AQ772">
        <f>VLOOKUP($AB772,'Zone Coordinates'!$D$2:$G$2058,2)</f>
        <v>35.234739699999999</v>
      </c>
      <c r="AR772">
        <f t="shared" si="76"/>
        <v>0.61496221884815905</v>
      </c>
      <c r="AS772">
        <f>VLOOKUP($AB772,'Zone Coordinates'!$D$2:$G$2058,3)</f>
        <v>136.90802020000001</v>
      </c>
      <c r="AT772">
        <f t="shared" si="77"/>
        <v>2.3894957248769058</v>
      </c>
    </row>
    <row r="773" spans="1:46" x14ac:dyDescent="0.25">
      <c r="A773">
        <v>1</v>
      </c>
      <c r="B773">
        <v>23202</v>
      </c>
      <c r="C773">
        <v>1</v>
      </c>
      <c r="D773">
        <v>39</v>
      </c>
      <c r="E773" t="str">
        <f t="shared" si="72"/>
        <v>23202139</v>
      </c>
      <c r="F773">
        <v>23202</v>
      </c>
      <c r="G773">
        <v>1</v>
      </c>
      <c r="H773">
        <v>3</v>
      </c>
      <c r="I773">
        <v>1</v>
      </c>
      <c r="J773">
        <v>2</v>
      </c>
      <c r="K773">
        <v>2</v>
      </c>
      <c r="L773">
        <v>2</v>
      </c>
      <c r="M773">
        <v>2500</v>
      </c>
      <c r="N773">
        <v>169</v>
      </c>
      <c r="O773">
        <v>7</v>
      </c>
      <c r="P773">
        <v>17500</v>
      </c>
      <c r="Q773">
        <v>4</v>
      </c>
      <c r="R773">
        <v>1</v>
      </c>
      <c r="S773">
        <v>9</v>
      </c>
      <c r="T773">
        <v>7</v>
      </c>
      <c r="U773">
        <v>23219</v>
      </c>
      <c r="V773">
        <v>3</v>
      </c>
      <c r="W773">
        <v>2</v>
      </c>
      <c r="X773">
        <v>17</v>
      </c>
      <c r="Y773">
        <v>8</v>
      </c>
      <c r="Z773">
        <v>2</v>
      </c>
      <c r="AA773">
        <v>2</v>
      </c>
      <c r="AB773">
        <v>23202</v>
      </c>
      <c r="AC773">
        <v>3</v>
      </c>
      <c r="AJ773" t="str">
        <f t="shared" si="73"/>
        <v>232021397</v>
      </c>
      <c r="AK773">
        <v>0.51116034446713654</v>
      </c>
      <c r="AL773">
        <f>IF(AK773&lt;'Company Market Shares'!$E$4,1,IF(AND(AK773&gt;'Company Market Shares'!$E$4,AK773&lt;'Company Market Shares'!$E$5),2,IF(AND(AK773&gt;'Company Market Shares'!$E$5,AK773&lt;'Company Market Shares'!$E$6),3,IF(AND(AK773&gt;'Company Market Shares'!$E$6,AK773&lt;'Company Market Shares'!$E$7),4,5))))</f>
        <v>2</v>
      </c>
      <c r="AM773">
        <f>VLOOKUP($U773,'Zone Coordinates'!$D$2:$G$2058,2)</f>
        <v>35.338933900000001</v>
      </c>
      <c r="AN773">
        <f t="shared" si="74"/>
        <v>0.61678075069964056</v>
      </c>
      <c r="AO773">
        <f>VLOOKUP($U773,'Zone Coordinates'!$D$2:$G$2058,3)</f>
        <v>137.0457212</v>
      </c>
      <c r="AP773">
        <f t="shared" si="75"/>
        <v>2.3918990607101942</v>
      </c>
      <c r="AQ773">
        <f>VLOOKUP($AB773,'Zone Coordinates'!$D$2:$G$2058,2)</f>
        <v>35.041512900000001</v>
      </c>
      <c r="AR773">
        <f t="shared" si="76"/>
        <v>0.6115897749850665</v>
      </c>
      <c r="AS773">
        <f>VLOOKUP($AB773,'Zone Coordinates'!$D$2:$G$2058,3)</f>
        <v>137.42111600000001</v>
      </c>
      <c r="AT773">
        <f t="shared" si="77"/>
        <v>2.3984509359650601</v>
      </c>
    </row>
    <row r="774" spans="1:46" x14ac:dyDescent="0.25">
      <c r="A774">
        <v>1</v>
      </c>
      <c r="B774">
        <v>24202</v>
      </c>
      <c r="C774">
        <v>1</v>
      </c>
      <c r="D774">
        <v>146</v>
      </c>
      <c r="E774" t="str">
        <f t="shared" si="72"/>
        <v>242021146</v>
      </c>
      <c r="F774">
        <v>24202</v>
      </c>
      <c r="G774">
        <v>1</v>
      </c>
      <c r="H774">
        <v>2</v>
      </c>
      <c r="I774">
        <v>1</v>
      </c>
      <c r="J774">
        <v>3</v>
      </c>
      <c r="K774">
        <v>11</v>
      </c>
      <c r="L774">
        <v>3</v>
      </c>
      <c r="M774">
        <v>2500</v>
      </c>
      <c r="Q774">
        <v>4</v>
      </c>
      <c r="R774">
        <v>1</v>
      </c>
      <c r="S774">
        <v>16</v>
      </c>
      <c r="T774">
        <v>4</v>
      </c>
      <c r="U774">
        <v>23211</v>
      </c>
      <c r="V774">
        <v>4</v>
      </c>
      <c r="W774">
        <v>2</v>
      </c>
      <c r="X774">
        <v>17</v>
      </c>
      <c r="Y774">
        <v>17</v>
      </c>
      <c r="Z774">
        <v>3</v>
      </c>
      <c r="AA774">
        <v>4</v>
      </c>
      <c r="AB774">
        <v>24204</v>
      </c>
      <c r="AC774">
        <v>4</v>
      </c>
      <c r="AD774">
        <v>2</v>
      </c>
      <c r="AE774">
        <v>17</v>
      </c>
      <c r="AF774">
        <v>17</v>
      </c>
      <c r="AG774">
        <v>3</v>
      </c>
      <c r="AI774">
        <v>4</v>
      </c>
      <c r="AJ774" t="str">
        <f t="shared" si="73"/>
        <v>2420211467</v>
      </c>
      <c r="AK774">
        <v>0.20205640367581357</v>
      </c>
      <c r="AL774">
        <f>IF(AK774&lt;'Company Market Shares'!$E$4,1,IF(AND(AK774&gt;'Company Market Shares'!$E$4,AK774&lt;'Company Market Shares'!$E$5),2,IF(AND(AK774&gt;'Company Market Shares'!$E$5,AK774&lt;'Company Market Shares'!$E$6),3,IF(AND(AK774&gt;'Company Market Shares'!$E$6,AK774&lt;'Company Market Shares'!$E$7),4,5))))</f>
        <v>1</v>
      </c>
      <c r="AM774">
        <f>VLOOKUP($U774,'Zone Coordinates'!$D$2:$G$2058,2)</f>
        <v>35.2912374</v>
      </c>
      <c r="AN774">
        <f t="shared" si="74"/>
        <v>0.61594828973296312</v>
      </c>
      <c r="AO774">
        <f>VLOOKUP($U774,'Zone Coordinates'!$D$2:$G$2058,3)</f>
        <v>137.58173210000001</v>
      </c>
      <c r="AP774">
        <f t="shared" si="75"/>
        <v>2.4012542157417727</v>
      </c>
      <c r="AQ774">
        <f>VLOOKUP($AB774,'Zone Coordinates'!$D$2:$G$2058,2)</f>
        <v>34.651500890000001</v>
      </c>
      <c r="AR774">
        <f t="shared" si="76"/>
        <v>0.60478278128824547</v>
      </c>
      <c r="AS774">
        <f>VLOOKUP($AB774,'Zone Coordinates'!$D$2:$G$2058,3)</f>
        <v>136.6166806</v>
      </c>
      <c r="AT774">
        <f t="shared" si="77"/>
        <v>2.3844108896154621</v>
      </c>
    </row>
    <row r="775" spans="1:46" x14ac:dyDescent="0.25">
      <c r="A775">
        <v>1</v>
      </c>
      <c r="B775">
        <v>24202</v>
      </c>
      <c r="C775">
        <v>1</v>
      </c>
      <c r="D775">
        <v>146</v>
      </c>
      <c r="E775" t="str">
        <f t="shared" si="72"/>
        <v>242021146</v>
      </c>
      <c r="F775">
        <v>24202</v>
      </c>
      <c r="G775">
        <v>1</v>
      </c>
      <c r="H775">
        <v>2</v>
      </c>
      <c r="I775">
        <v>1</v>
      </c>
      <c r="J775">
        <v>3</v>
      </c>
      <c r="K775">
        <v>11</v>
      </c>
      <c r="L775">
        <v>11</v>
      </c>
      <c r="M775">
        <v>2500</v>
      </c>
      <c r="Q775">
        <v>4</v>
      </c>
      <c r="R775">
        <v>1</v>
      </c>
      <c r="S775">
        <v>16</v>
      </c>
      <c r="T775">
        <v>4</v>
      </c>
      <c r="U775">
        <v>24202</v>
      </c>
      <c r="V775">
        <v>3</v>
      </c>
      <c r="W775">
        <v>1</v>
      </c>
      <c r="X775">
        <v>17</v>
      </c>
      <c r="Y775">
        <v>17</v>
      </c>
      <c r="Z775">
        <v>3</v>
      </c>
      <c r="AA775">
        <v>4</v>
      </c>
      <c r="AB775">
        <v>24204</v>
      </c>
      <c r="AC775">
        <v>3</v>
      </c>
      <c r="AD775">
        <v>2</v>
      </c>
      <c r="AE775">
        <v>17</v>
      </c>
      <c r="AF775">
        <v>17</v>
      </c>
      <c r="AG775">
        <v>3</v>
      </c>
      <c r="AI775">
        <v>4</v>
      </c>
      <c r="AJ775" t="str">
        <f t="shared" si="73"/>
        <v>2420211467</v>
      </c>
      <c r="AK775">
        <v>0.2028925871793571</v>
      </c>
      <c r="AL775">
        <f>IF(AK775&lt;'Company Market Shares'!$E$4,1,IF(AND(AK775&gt;'Company Market Shares'!$E$4,AK775&lt;'Company Market Shares'!$E$5),2,IF(AND(AK775&gt;'Company Market Shares'!$E$5,AK775&lt;'Company Market Shares'!$E$6),3,IF(AND(AK775&gt;'Company Market Shares'!$E$6,AK775&lt;'Company Market Shares'!$E$7),4,5))))</f>
        <v>1</v>
      </c>
      <c r="AM775">
        <f>VLOOKUP($U775,'Zone Coordinates'!$D$2:$G$2058,2)</f>
        <v>35.071916299999998</v>
      </c>
      <c r="AN775">
        <f t="shared" si="74"/>
        <v>0.61212041441886733</v>
      </c>
      <c r="AO775">
        <f>VLOOKUP($U775,'Zone Coordinates'!$D$2:$G$2058,3)</f>
        <v>136.67770530000001</v>
      </c>
      <c r="AP775">
        <f t="shared" si="75"/>
        <v>2.3854759715555045</v>
      </c>
      <c r="AQ775">
        <f>VLOOKUP($AB775,'Zone Coordinates'!$D$2:$G$2058,2)</f>
        <v>34.651500890000001</v>
      </c>
      <c r="AR775">
        <f t="shared" si="76"/>
        <v>0.60478278128824547</v>
      </c>
      <c r="AS775">
        <f>VLOOKUP($AB775,'Zone Coordinates'!$D$2:$G$2058,3)</f>
        <v>136.6166806</v>
      </c>
      <c r="AT775">
        <f t="shared" si="77"/>
        <v>2.3844108896154621</v>
      </c>
    </row>
    <row r="776" spans="1:46" x14ac:dyDescent="0.25">
      <c r="A776">
        <v>1</v>
      </c>
      <c r="B776">
        <v>23215</v>
      </c>
      <c r="C776">
        <v>1</v>
      </c>
      <c r="D776">
        <v>1</v>
      </c>
      <c r="E776" t="str">
        <f t="shared" si="72"/>
        <v>2321511</v>
      </c>
      <c r="F776">
        <v>23215</v>
      </c>
      <c r="G776">
        <v>1</v>
      </c>
      <c r="H776">
        <v>2</v>
      </c>
      <c r="I776">
        <v>1</v>
      </c>
      <c r="J776">
        <v>1</v>
      </c>
      <c r="K776">
        <v>15</v>
      </c>
      <c r="L776">
        <v>7</v>
      </c>
      <c r="M776">
        <v>2590</v>
      </c>
      <c r="N776">
        <v>161</v>
      </c>
      <c r="O776">
        <v>7</v>
      </c>
      <c r="P776">
        <v>18130</v>
      </c>
      <c r="Q776">
        <v>4</v>
      </c>
      <c r="R776">
        <v>1</v>
      </c>
      <c r="S776">
        <v>14</v>
      </c>
      <c r="T776">
        <v>4</v>
      </c>
      <c r="U776">
        <v>23215</v>
      </c>
      <c r="V776">
        <v>5</v>
      </c>
      <c r="AB776">
        <v>7208</v>
      </c>
      <c r="AC776">
        <v>5</v>
      </c>
      <c r="AD776">
        <v>1</v>
      </c>
      <c r="AE776">
        <v>8</v>
      </c>
      <c r="AF776">
        <v>16</v>
      </c>
      <c r="AG776">
        <v>3</v>
      </c>
      <c r="AI776">
        <v>2</v>
      </c>
      <c r="AJ776" t="str">
        <f t="shared" si="73"/>
        <v>23215117</v>
      </c>
      <c r="AK776">
        <v>0.44959038113847605</v>
      </c>
      <c r="AL776">
        <f>IF(AK776&lt;'Company Market Shares'!$E$4,1,IF(AND(AK776&gt;'Company Market Shares'!$E$4,AK776&lt;'Company Market Shares'!$E$5),2,IF(AND(AK776&gt;'Company Market Shares'!$E$5,AK776&lt;'Company Market Shares'!$E$6),3,IF(AND(AK776&gt;'Company Market Shares'!$E$6,AK776&lt;'Company Market Shares'!$E$7),4,5))))</f>
        <v>1</v>
      </c>
      <c r="AM776">
        <f>VLOOKUP($U776,'Zone Coordinates'!$D$2:$G$2058,2)</f>
        <v>35.424821999999999</v>
      </c>
      <c r="AN776">
        <f t="shared" si="74"/>
        <v>0.61827978083292268</v>
      </c>
      <c r="AO776">
        <f>VLOOKUP($U776,'Zone Coordinates'!$D$2:$G$2058,3)</f>
        <v>137.04999190000001</v>
      </c>
      <c r="AP776">
        <f t="shared" si="75"/>
        <v>2.3919735984865595</v>
      </c>
      <c r="AQ776">
        <f>VLOOKUP($AB776,'Zone Coordinates'!$D$2:$G$2058,2)</f>
        <v>37.855991199999998</v>
      </c>
      <c r="AR776">
        <f t="shared" si="76"/>
        <v>0.66071168804599911</v>
      </c>
      <c r="AS776">
        <f>VLOOKUP($AB776,'Zone Coordinates'!$D$2:$G$2058,3)</f>
        <v>140.0007286</v>
      </c>
      <c r="AT776">
        <f t="shared" si="77"/>
        <v>2.4434736692609911</v>
      </c>
    </row>
    <row r="777" spans="1:46" x14ac:dyDescent="0.25">
      <c r="A777">
        <v>1</v>
      </c>
      <c r="B777">
        <v>21211</v>
      </c>
      <c r="C777">
        <v>1</v>
      </c>
      <c r="D777">
        <v>31</v>
      </c>
      <c r="E777" t="str">
        <f t="shared" si="72"/>
        <v>21211131</v>
      </c>
      <c r="F777">
        <v>21211</v>
      </c>
      <c r="G777">
        <v>1</v>
      </c>
      <c r="H777">
        <v>3</v>
      </c>
      <c r="I777">
        <v>1</v>
      </c>
      <c r="J777">
        <v>2</v>
      </c>
      <c r="K777">
        <v>25</v>
      </c>
      <c r="L777">
        <v>13</v>
      </c>
      <c r="M777">
        <v>2600</v>
      </c>
      <c r="N777">
        <v>217</v>
      </c>
      <c r="O777">
        <v>9</v>
      </c>
      <c r="P777">
        <v>23400</v>
      </c>
      <c r="Q777">
        <v>4</v>
      </c>
      <c r="R777">
        <v>1</v>
      </c>
      <c r="S777">
        <v>20</v>
      </c>
      <c r="T777">
        <v>9</v>
      </c>
      <c r="U777">
        <v>27227</v>
      </c>
      <c r="V777">
        <v>6</v>
      </c>
      <c r="W777">
        <v>3</v>
      </c>
      <c r="X777">
        <v>15</v>
      </c>
      <c r="Y777">
        <v>16</v>
      </c>
      <c r="Z777">
        <v>3</v>
      </c>
      <c r="AA777">
        <v>3</v>
      </c>
      <c r="AB777">
        <v>21211</v>
      </c>
      <c r="AC777">
        <v>6</v>
      </c>
      <c r="AJ777" t="str">
        <f t="shared" si="73"/>
        <v>212111317</v>
      </c>
      <c r="AK777">
        <v>2.1675730092623469E-2</v>
      </c>
      <c r="AL777">
        <f>IF(AK777&lt;'Company Market Shares'!$E$4,1,IF(AND(AK777&gt;'Company Market Shares'!$E$4,AK777&lt;'Company Market Shares'!$E$5),2,IF(AND(AK777&gt;'Company Market Shares'!$E$5,AK777&lt;'Company Market Shares'!$E$6),3,IF(AND(AK777&gt;'Company Market Shares'!$E$6,AK777&lt;'Company Market Shares'!$E$7),4,5))))</f>
        <v>1</v>
      </c>
      <c r="AM777">
        <f>VLOOKUP($U777,'Zone Coordinates'!$D$2:$G$2058,2)</f>
        <v>34.704236299999998</v>
      </c>
      <c r="AN777">
        <f t="shared" si="74"/>
        <v>0.60570318782513455</v>
      </c>
      <c r="AO777">
        <f>VLOOKUP($U777,'Zone Coordinates'!$D$2:$G$2058,3)</f>
        <v>135.6790939</v>
      </c>
      <c r="AP777">
        <f t="shared" si="75"/>
        <v>2.3680469146775538</v>
      </c>
      <c r="AQ777">
        <f>VLOOKUP($AB777,'Zone Coordinates'!$D$2:$G$2058,2)</f>
        <v>35.553743400000002</v>
      </c>
      <c r="AR777">
        <f t="shared" si="76"/>
        <v>0.62052988373920337</v>
      </c>
      <c r="AS777">
        <f>VLOOKUP($AB777,'Zone Coordinates'!$D$2:$G$2058,3)</f>
        <v>137.08665590000001</v>
      </c>
      <c r="AT777">
        <f t="shared" si="77"/>
        <v>2.3926135060035105</v>
      </c>
    </row>
    <row r="778" spans="1:46" x14ac:dyDescent="0.25">
      <c r="A778">
        <v>1</v>
      </c>
      <c r="B778">
        <v>23230</v>
      </c>
      <c r="C778">
        <v>1</v>
      </c>
      <c r="D778">
        <v>14</v>
      </c>
      <c r="E778" t="str">
        <f t="shared" si="72"/>
        <v>23230114</v>
      </c>
      <c r="F778">
        <v>23230</v>
      </c>
      <c r="G778">
        <v>1</v>
      </c>
      <c r="H778">
        <v>3</v>
      </c>
      <c r="I778">
        <v>1</v>
      </c>
      <c r="J778">
        <v>1</v>
      </c>
      <c r="K778">
        <v>9</v>
      </c>
      <c r="L778">
        <v>3</v>
      </c>
      <c r="M778">
        <v>2660</v>
      </c>
      <c r="N778">
        <v>161</v>
      </c>
      <c r="O778">
        <v>6</v>
      </c>
      <c r="P778">
        <v>15960</v>
      </c>
      <c r="Q778">
        <v>4</v>
      </c>
      <c r="R778">
        <v>1</v>
      </c>
      <c r="S778">
        <v>20</v>
      </c>
      <c r="T778">
        <v>9</v>
      </c>
      <c r="U778">
        <v>23230</v>
      </c>
      <c r="V778">
        <v>4</v>
      </c>
      <c r="AB778">
        <v>24000</v>
      </c>
      <c r="AC778">
        <v>4</v>
      </c>
      <c r="AE778">
        <v>21</v>
      </c>
      <c r="AF778">
        <v>7</v>
      </c>
      <c r="AG778">
        <v>1</v>
      </c>
      <c r="AI778">
        <v>4</v>
      </c>
      <c r="AJ778" t="str">
        <f t="shared" si="73"/>
        <v>232301147</v>
      </c>
      <c r="AK778">
        <v>0.82980784396976948</v>
      </c>
      <c r="AL778">
        <f>IF(AK778&lt;'Company Market Shares'!$E$4,1,IF(AND(AK778&gt;'Company Market Shares'!$E$4,AK778&lt;'Company Market Shares'!$E$5),2,IF(AND(AK778&gt;'Company Market Shares'!$E$5,AK778&lt;'Company Market Shares'!$E$6),3,IF(AND(AK778&gt;'Company Market Shares'!$E$6,AK778&lt;'Company Market Shares'!$E$7),4,5))))</f>
        <v>3</v>
      </c>
      <c r="AM778">
        <f>VLOOKUP($U778,'Zone Coordinates'!$D$2:$G$2058,2)</f>
        <v>35.169037600000003</v>
      </c>
      <c r="AN778">
        <f t="shared" si="74"/>
        <v>0.61381550087768455</v>
      </c>
      <c r="AO778">
        <f>VLOOKUP($U778,'Zone Coordinates'!$D$2:$G$2058,3)</f>
        <v>137.09878850000001</v>
      </c>
      <c r="AP778">
        <f t="shared" si="75"/>
        <v>2.3928252598203379</v>
      </c>
      <c r="AQ778">
        <f>VLOOKUP($AB778,'Zone Coordinates'!$D$2:$G$2058,2)</f>
        <v>34.844355800000002</v>
      </c>
      <c r="AR778">
        <f t="shared" si="76"/>
        <v>0.60814873444638284</v>
      </c>
      <c r="AS778">
        <f>VLOOKUP($AB778,'Zone Coordinates'!$D$2:$G$2058,3)</f>
        <v>136.57044719999999</v>
      </c>
      <c r="AT778">
        <f t="shared" si="77"/>
        <v>2.3836039645610705</v>
      </c>
    </row>
    <row r="779" spans="1:46" x14ac:dyDescent="0.25">
      <c r="A779">
        <v>1</v>
      </c>
      <c r="B779">
        <v>23230</v>
      </c>
      <c r="C779">
        <v>1</v>
      </c>
      <c r="D779">
        <v>14</v>
      </c>
      <c r="E779" t="str">
        <f t="shared" si="72"/>
        <v>23230114</v>
      </c>
      <c r="F779">
        <v>23230</v>
      </c>
      <c r="G779">
        <v>1</v>
      </c>
      <c r="H779">
        <v>3</v>
      </c>
      <c r="I779">
        <v>1</v>
      </c>
      <c r="J779">
        <v>1</v>
      </c>
      <c r="K779">
        <v>9</v>
      </c>
      <c r="L779">
        <v>1</v>
      </c>
      <c r="M779">
        <v>2670</v>
      </c>
      <c r="N779">
        <v>161</v>
      </c>
      <c r="O779">
        <v>6</v>
      </c>
      <c r="P779">
        <v>16020</v>
      </c>
      <c r="Q779">
        <v>4</v>
      </c>
      <c r="R779">
        <v>1</v>
      </c>
      <c r="S779">
        <v>20</v>
      </c>
      <c r="T779">
        <v>9</v>
      </c>
      <c r="U779">
        <v>23230</v>
      </c>
      <c r="V779">
        <v>3</v>
      </c>
      <c r="AB779">
        <v>23000</v>
      </c>
      <c r="AC779">
        <v>3</v>
      </c>
      <c r="AE779">
        <v>21</v>
      </c>
      <c r="AF779">
        <v>7</v>
      </c>
      <c r="AG779">
        <v>1</v>
      </c>
      <c r="AI779">
        <v>4</v>
      </c>
      <c r="AJ779" t="str">
        <f t="shared" si="73"/>
        <v>232301147</v>
      </c>
      <c r="AK779">
        <v>0.58962541498436705</v>
      </c>
      <c r="AL779">
        <f>IF(AK779&lt;'Company Market Shares'!$E$4,1,IF(AND(AK779&gt;'Company Market Shares'!$E$4,AK779&lt;'Company Market Shares'!$E$5),2,IF(AND(AK779&gt;'Company Market Shares'!$E$5,AK779&lt;'Company Market Shares'!$E$6),3,IF(AND(AK779&gt;'Company Market Shares'!$E$6,AK779&lt;'Company Market Shares'!$E$7),4,5))))</f>
        <v>2</v>
      </c>
      <c r="AM779">
        <f>VLOOKUP($U779,'Zone Coordinates'!$D$2:$G$2058,2)</f>
        <v>35.169037600000003</v>
      </c>
      <c r="AN779">
        <f t="shared" si="74"/>
        <v>0.61381550087768455</v>
      </c>
      <c r="AO779">
        <f>VLOOKUP($U779,'Zone Coordinates'!$D$2:$G$2058,3)</f>
        <v>137.09878850000001</v>
      </c>
      <c r="AP779">
        <f t="shared" si="75"/>
        <v>2.3928252598203379</v>
      </c>
      <c r="AQ779">
        <f>VLOOKUP($AB779,'Zone Coordinates'!$D$2:$G$2058,2)</f>
        <v>35.136727399999998</v>
      </c>
      <c r="AR779">
        <f t="shared" si="76"/>
        <v>0.61325158150570658</v>
      </c>
      <c r="AS779">
        <f>VLOOKUP($AB779,'Zone Coordinates'!$D$2:$G$2058,3)</f>
        <v>136.93514300000001</v>
      </c>
      <c r="AT779">
        <f t="shared" si="77"/>
        <v>2.3899691070392657</v>
      </c>
    </row>
    <row r="780" spans="1:46" x14ac:dyDescent="0.25">
      <c r="A780">
        <v>1</v>
      </c>
      <c r="B780">
        <v>23230</v>
      </c>
      <c r="C780">
        <v>1</v>
      </c>
      <c r="D780">
        <v>14</v>
      </c>
      <c r="E780" t="str">
        <f t="shared" si="72"/>
        <v>23230114</v>
      </c>
      <c r="F780">
        <v>23230</v>
      </c>
      <c r="G780">
        <v>1</v>
      </c>
      <c r="H780">
        <v>3</v>
      </c>
      <c r="I780">
        <v>1</v>
      </c>
      <c r="J780">
        <v>1</v>
      </c>
      <c r="K780">
        <v>9</v>
      </c>
      <c r="L780">
        <v>2</v>
      </c>
      <c r="M780">
        <v>2670</v>
      </c>
      <c r="N780">
        <v>161</v>
      </c>
      <c r="O780">
        <v>6</v>
      </c>
      <c r="P780">
        <v>16020</v>
      </c>
      <c r="Q780">
        <v>4</v>
      </c>
      <c r="R780">
        <v>1</v>
      </c>
      <c r="S780">
        <v>20</v>
      </c>
      <c r="T780">
        <v>9</v>
      </c>
      <c r="U780">
        <v>23230</v>
      </c>
      <c r="V780">
        <v>4</v>
      </c>
      <c r="AB780">
        <v>21000</v>
      </c>
      <c r="AC780">
        <v>4</v>
      </c>
      <c r="AE780">
        <v>21</v>
      </c>
      <c r="AF780">
        <v>7</v>
      </c>
      <c r="AG780">
        <v>1</v>
      </c>
      <c r="AI780">
        <v>4</v>
      </c>
      <c r="AJ780" t="str">
        <f t="shared" si="73"/>
        <v>232301147</v>
      </c>
      <c r="AK780">
        <v>9.7234225925563189E-2</v>
      </c>
      <c r="AL780">
        <f>IF(AK780&lt;'Company Market Shares'!$E$4,1,IF(AND(AK780&gt;'Company Market Shares'!$E$4,AK780&lt;'Company Market Shares'!$E$5),2,IF(AND(AK780&gt;'Company Market Shares'!$E$5,AK780&lt;'Company Market Shares'!$E$6),3,IF(AND(AK780&gt;'Company Market Shares'!$E$6,AK780&lt;'Company Market Shares'!$E$7),4,5))))</f>
        <v>1</v>
      </c>
      <c r="AM780">
        <f>VLOOKUP($U780,'Zone Coordinates'!$D$2:$G$2058,2)</f>
        <v>35.169037600000003</v>
      </c>
      <c r="AN780">
        <f t="shared" si="74"/>
        <v>0.61381550087768455</v>
      </c>
      <c r="AO780">
        <f>VLOOKUP($U780,'Zone Coordinates'!$D$2:$G$2058,3)</f>
        <v>137.09878850000001</v>
      </c>
      <c r="AP780">
        <f t="shared" si="75"/>
        <v>2.3928252598203379</v>
      </c>
      <c r="AQ780">
        <f>VLOOKUP($AB780,'Zone Coordinates'!$D$2:$G$2058,2)</f>
        <v>35.543131000000002</v>
      </c>
      <c r="AR780">
        <f t="shared" si="76"/>
        <v>0.62034466241766473</v>
      </c>
      <c r="AS780">
        <f>VLOOKUP($AB780,'Zone Coordinates'!$D$2:$G$2058,3)</f>
        <v>136.8861857</v>
      </c>
      <c r="AT780">
        <f t="shared" si="77"/>
        <v>2.3891146409613788</v>
      </c>
    </row>
    <row r="781" spans="1:46" x14ac:dyDescent="0.25">
      <c r="A781">
        <v>1</v>
      </c>
      <c r="B781">
        <v>23215</v>
      </c>
      <c r="C781">
        <v>1</v>
      </c>
      <c r="D781">
        <v>1</v>
      </c>
      <c r="E781" t="str">
        <f t="shared" si="72"/>
        <v>2321511</v>
      </c>
      <c r="F781">
        <v>23215</v>
      </c>
      <c r="G781">
        <v>1</v>
      </c>
      <c r="H781">
        <v>2</v>
      </c>
      <c r="I781">
        <v>1</v>
      </c>
      <c r="J781">
        <v>1</v>
      </c>
      <c r="K781">
        <v>15</v>
      </c>
      <c r="L781">
        <v>3</v>
      </c>
      <c r="M781">
        <v>2715</v>
      </c>
      <c r="N781">
        <v>161</v>
      </c>
      <c r="O781">
        <v>7</v>
      </c>
      <c r="P781">
        <v>19005</v>
      </c>
      <c r="Q781">
        <v>4</v>
      </c>
      <c r="R781">
        <v>1</v>
      </c>
      <c r="S781">
        <v>14</v>
      </c>
      <c r="T781">
        <v>4</v>
      </c>
      <c r="U781">
        <v>23215</v>
      </c>
      <c r="V781">
        <v>5</v>
      </c>
      <c r="AB781">
        <v>4202</v>
      </c>
      <c r="AC781">
        <v>5</v>
      </c>
      <c r="AD781">
        <v>1</v>
      </c>
      <c r="AE781">
        <v>8</v>
      </c>
      <c r="AF781">
        <v>16</v>
      </c>
      <c r="AG781">
        <v>3</v>
      </c>
      <c r="AI781">
        <v>2</v>
      </c>
      <c r="AJ781" t="str">
        <f t="shared" si="73"/>
        <v>23215117</v>
      </c>
      <c r="AK781">
        <v>5.3617194140531788E-2</v>
      </c>
      <c r="AL781">
        <f>IF(AK781&lt;'Company Market Shares'!$E$4,1,IF(AND(AK781&gt;'Company Market Shares'!$E$4,AK781&lt;'Company Market Shares'!$E$5),2,IF(AND(AK781&gt;'Company Market Shares'!$E$5,AK781&lt;'Company Market Shares'!$E$6),3,IF(AND(AK781&gt;'Company Market Shares'!$E$6,AK781&lt;'Company Market Shares'!$E$7),4,5))))</f>
        <v>1</v>
      </c>
      <c r="AM781">
        <f>VLOOKUP($U781,'Zone Coordinates'!$D$2:$G$2058,2)</f>
        <v>35.424821999999999</v>
      </c>
      <c r="AN781">
        <f t="shared" si="74"/>
        <v>0.61827978083292268</v>
      </c>
      <c r="AO781">
        <f>VLOOKUP($U781,'Zone Coordinates'!$D$2:$G$2058,3)</f>
        <v>137.04999190000001</v>
      </c>
      <c r="AP781">
        <f t="shared" si="75"/>
        <v>2.3919735984865595</v>
      </c>
      <c r="AQ781">
        <f>VLOOKUP($AB781,'Zone Coordinates'!$D$2:$G$2058,2)</f>
        <v>38.430555499999997</v>
      </c>
      <c r="AR781">
        <f t="shared" si="76"/>
        <v>0.67073972684541561</v>
      </c>
      <c r="AS781">
        <f>VLOOKUP($AB781,'Zone Coordinates'!$D$2:$G$2058,3)</f>
        <v>141.2763908</v>
      </c>
      <c r="AT781">
        <f t="shared" si="77"/>
        <v>2.4657381747942257</v>
      </c>
    </row>
    <row r="782" spans="1:46" x14ac:dyDescent="0.25">
      <c r="A782">
        <v>1</v>
      </c>
      <c r="B782">
        <v>23211</v>
      </c>
      <c r="C782">
        <v>1</v>
      </c>
      <c r="D782">
        <v>137</v>
      </c>
      <c r="E782" t="str">
        <f t="shared" si="72"/>
        <v>232111137</v>
      </c>
      <c r="F782">
        <v>23211</v>
      </c>
      <c r="G782">
        <v>1</v>
      </c>
      <c r="H782">
        <v>1</v>
      </c>
      <c r="I782">
        <v>1</v>
      </c>
      <c r="J782">
        <v>2</v>
      </c>
      <c r="K782">
        <v>1</v>
      </c>
      <c r="L782">
        <v>1</v>
      </c>
      <c r="M782">
        <v>2750</v>
      </c>
      <c r="N782">
        <v>166</v>
      </c>
      <c r="O782">
        <v>9</v>
      </c>
      <c r="P782">
        <v>24750</v>
      </c>
      <c r="Q782">
        <v>4</v>
      </c>
      <c r="R782">
        <v>1</v>
      </c>
      <c r="S782">
        <v>15</v>
      </c>
      <c r="T782">
        <v>4</v>
      </c>
      <c r="U782">
        <v>23222</v>
      </c>
      <c r="V782">
        <v>3</v>
      </c>
      <c r="W782">
        <v>1</v>
      </c>
      <c r="X782">
        <v>17</v>
      </c>
      <c r="AA782">
        <v>1</v>
      </c>
      <c r="AB782">
        <v>23211</v>
      </c>
      <c r="AC782">
        <v>3</v>
      </c>
      <c r="AJ782" t="str">
        <f t="shared" si="73"/>
        <v>2321111377</v>
      </c>
      <c r="AK782">
        <v>0.68684753489083006</v>
      </c>
      <c r="AL782">
        <f>IF(AK782&lt;'Company Market Shares'!$E$4,1,IF(AND(AK782&gt;'Company Market Shares'!$E$4,AK782&lt;'Company Market Shares'!$E$5),2,IF(AND(AK782&gt;'Company Market Shares'!$E$5,AK782&lt;'Company Market Shares'!$E$6),3,IF(AND(AK782&gt;'Company Market Shares'!$E$6,AK782&lt;'Company Market Shares'!$E$7),4,5))))</f>
        <v>2</v>
      </c>
      <c r="AM782">
        <f>VLOOKUP($U782,'Zone Coordinates'!$D$2:$G$2058,2)</f>
        <v>35.068380699999999</v>
      </c>
      <c r="AN782">
        <f t="shared" si="74"/>
        <v>0.61205870655783379</v>
      </c>
      <c r="AO782">
        <f>VLOOKUP($U782,'Zone Coordinates'!$D$2:$G$2058,3)</f>
        <v>136.94046560000001</v>
      </c>
      <c r="AP782">
        <f t="shared" si="75"/>
        <v>2.3900620039340321</v>
      </c>
      <c r="AQ782">
        <f>VLOOKUP($AB782,'Zone Coordinates'!$D$2:$G$2058,2)</f>
        <v>35.2912374</v>
      </c>
      <c r="AR782">
        <f t="shared" si="76"/>
        <v>0.61594828973296312</v>
      </c>
      <c r="AS782">
        <f>VLOOKUP($AB782,'Zone Coordinates'!$D$2:$G$2058,3)</f>
        <v>137.58173210000001</v>
      </c>
      <c r="AT782">
        <f t="shared" si="77"/>
        <v>2.4012542157417727</v>
      </c>
    </row>
    <row r="783" spans="1:46" x14ac:dyDescent="0.25">
      <c r="A783">
        <v>1</v>
      </c>
      <c r="B783">
        <v>21205</v>
      </c>
      <c r="C783">
        <v>2</v>
      </c>
      <c r="D783">
        <v>4003</v>
      </c>
      <c r="E783" t="str">
        <f t="shared" si="72"/>
        <v>2120524003</v>
      </c>
      <c r="F783">
        <v>21205</v>
      </c>
      <c r="G783">
        <v>2</v>
      </c>
      <c r="H783">
        <v>4</v>
      </c>
      <c r="I783">
        <v>3</v>
      </c>
      <c r="J783">
        <v>2</v>
      </c>
      <c r="K783">
        <v>4</v>
      </c>
      <c r="L783">
        <v>3</v>
      </c>
      <c r="M783">
        <v>2789</v>
      </c>
      <c r="N783">
        <v>163</v>
      </c>
      <c r="O783">
        <v>4</v>
      </c>
      <c r="P783">
        <v>11156</v>
      </c>
      <c r="Q783">
        <v>4</v>
      </c>
      <c r="R783">
        <v>1</v>
      </c>
      <c r="S783">
        <v>5</v>
      </c>
      <c r="T783">
        <v>6</v>
      </c>
      <c r="U783">
        <v>21204</v>
      </c>
      <c r="V783">
        <v>3</v>
      </c>
      <c r="W783">
        <v>1</v>
      </c>
      <c r="X783">
        <v>12</v>
      </c>
      <c r="Y783">
        <v>15</v>
      </c>
      <c r="Z783">
        <v>3</v>
      </c>
      <c r="AA783">
        <v>4</v>
      </c>
      <c r="AB783">
        <v>21205</v>
      </c>
      <c r="AC783">
        <v>3</v>
      </c>
      <c r="AJ783" t="str">
        <f t="shared" si="73"/>
        <v>21205240037</v>
      </c>
      <c r="AK783">
        <v>6.9646969297737504E-3</v>
      </c>
      <c r="AL783">
        <f>IF(AK783&lt;'Company Market Shares'!$E$4,1,IF(AND(AK783&gt;'Company Market Shares'!$E$4,AK783&lt;'Company Market Shares'!$E$5),2,IF(AND(AK783&gt;'Company Market Shares'!$E$5,AK783&lt;'Company Market Shares'!$E$6),3,IF(AND(AK783&gt;'Company Market Shares'!$E$6,AK783&lt;'Company Market Shares'!$E$7),4,5))))</f>
        <v>1</v>
      </c>
      <c r="AM783">
        <f>VLOOKUP($U783,'Zone Coordinates'!$D$2:$G$2058,2)</f>
        <v>35.403085900000001</v>
      </c>
      <c r="AN783">
        <f t="shared" si="74"/>
        <v>0.61790041432137999</v>
      </c>
      <c r="AO783">
        <f>VLOOKUP($U783,'Zone Coordinates'!$D$2:$G$2058,3)</f>
        <v>137.18655860000001</v>
      </c>
      <c r="AP783">
        <f t="shared" si="75"/>
        <v>2.3943571370501426</v>
      </c>
      <c r="AQ783">
        <f>VLOOKUP($AB783,'Zone Coordinates'!$D$2:$G$2058,2)</f>
        <v>35.810560899999999</v>
      </c>
      <c r="AR783">
        <f t="shared" si="76"/>
        <v>0.62501219469094382</v>
      </c>
      <c r="AS783">
        <f>VLOOKUP($AB783,'Zone Coordinates'!$D$2:$G$2058,3)</f>
        <v>137.1015558</v>
      </c>
      <c r="AT783">
        <f t="shared" si="77"/>
        <v>2.3928735583167287</v>
      </c>
    </row>
    <row r="784" spans="1:46" x14ac:dyDescent="0.25">
      <c r="A784">
        <v>1</v>
      </c>
      <c r="B784">
        <v>23106</v>
      </c>
      <c r="C784">
        <v>1</v>
      </c>
      <c r="D784">
        <v>47</v>
      </c>
      <c r="E784" t="str">
        <f t="shared" si="72"/>
        <v>23106147</v>
      </c>
      <c r="F784">
        <v>23106</v>
      </c>
      <c r="G784">
        <v>1</v>
      </c>
      <c r="H784">
        <v>2</v>
      </c>
      <c r="I784">
        <v>1</v>
      </c>
      <c r="J784">
        <v>1</v>
      </c>
      <c r="K784">
        <v>5</v>
      </c>
      <c r="L784">
        <v>1</v>
      </c>
      <c r="M784">
        <v>2800</v>
      </c>
      <c r="N784">
        <v>148</v>
      </c>
      <c r="O784">
        <v>6</v>
      </c>
      <c r="P784">
        <v>16800</v>
      </c>
      <c r="Q784">
        <v>3</v>
      </c>
      <c r="R784">
        <v>1</v>
      </c>
      <c r="S784">
        <v>20</v>
      </c>
      <c r="T784">
        <v>9</v>
      </c>
      <c r="U784">
        <v>23106</v>
      </c>
      <c r="V784">
        <v>1</v>
      </c>
      <c r="AB784">
        <v>23106</v>
      </c>
      <c r="AC784">
        <v>1</v>
      </c>
      <c r="AD784">
        <v>1</v>
      </c>
      <c r="AE784">
        <v>20</v>
      </c>
      <c r="AF784">
        <v>16</v>
      </c>
      <c r="AG784">
        <v>3</v>
      </c>
      <c r="AH784">
        <v>500</v>
      </c>
      <c r="AI784">
        <v>1</v>
      </c>
      <c r="AJ784" t="str">
        <f t="shared" si="73"/>
        <v>231061477</v>
      </c>
      <c r="AK784">
        <v>0.41737670150230843</v>
      </c>
      <c r="AL784">
        <f>IF(AK784&lt;'Company Market Shares'!$E$4,1,IF(AND(AK784&gt;'Company Market Shares'!$E$4,AK784&lt;'Company Market Shares'!$E$5),2,IF(AND(AK784&gt;'Company Market Shares'!$E$5,AK784&lt;'Company Market Shares'!$E$6),3,IF(AND(AK784&gt;'Company Market Shares'!$E$6,AK784&lt;'Company Market Shares'!$E$7),4,5))))</f>
        <v>1</v>
      </c>
      <c r="AM784">
        <f>VLOOKUP($U784,'Zone Coordinates'!$D$2:$G$2058,2)</f>
        <v>35.187503599999999</v>
      </c>
      <c r="AN784">
        <f t="shared" si="74"/>
        <v>0.61413779337735774</v>
      </c>
      <c r="AO784">
        <f>VLOOKUP($U784,'Zone Coordinates'!$D$2:$G$2058,3)</f>
        <v>136.92979410000001</v>
      </c>
      <c r="AP784">
        <f t="shared" si="75"/>
        <v>2.3898757511229056</v>
      </c>
      <c r="AQ784">
        <f>VLOOKUP($AB784,'Zone Coordinates'!$D$2:$G$2058,2)</f>
        <v>35.187503599999999</v>
      </c>
      <c r="AR784">
        <f t="shared" si="76"/>
        <v>0.61413779337735774</v>
      </c>
      <c r="AS784">
        <f>VLOOKUP($AB784,'Zone Coordinates'!$D$2:$G$2058,3)</f>
        <v>136.92979410000001</v>
      </c>
      <c r="AT784">
        <f t="shared" si="77"/>
        <v>2.3898757511229056</v>
      </c>
    </row>
    <row r="785" spans="1:46" x14ac:dyDescent="0.25">
      <c r="A785">
        <v>1</v>
      </c>
      <c r="B785">
        <v>23106</v>
      </c>
      <c r="C785">
        <v>1</v>
      </c>
      <c r="D785">
        <v>47</v>
      </c>
      <c r="E785" t="str">
        <f t="shared" si="72"/>
        <v>23106147</v>
      </c>
      <c r="F785">
        <v>23106</v>
      </c>
      <c r="G785">
        <v>1</v>
      </c>
      <c r="H785">
        <v>2</v>
      </c>
      <c r="I785">
        <v>1</v>
      </c>
      <c r="J785">
        <v>1</v>
      </c>
      <c r="K785">
        <v>5</v>
      </c>
      <c r="L785">
        <v>2</v>
      </c>
      <c r="M785">
        <v>2800</v>
      </c>
      <c r="N785">
        <v>148</v>
      </c>
      <c r="O785">
        <v>6</v>
      </c>
      <c r="P785">
        <v>16800</v>
      </c>
      <c r="Q785">
        <v>3</v>
      </c>
      <c r="R785">
        <v>1</v>
      </c>
      <c r="S785">
        <v>20</v>
      </c>
      <c r="T785">
        <v>9</v>
      </c>
      <c r="U785">
        <v>23106</v>
      </c>
      <c r="V785">
        <v>2</v>
      </c>
      <c r="AB785">
        <v>23105</v>
      </c>
      <c r="AC785">
        <v>2</v>
      </c>
      <c r="AD785">
        <v>1</v>
      </c>
      <c r="AE785">
        <v>20</v>
      </c>
      <c r="AF785">
        <v>16</v>
      </c>
      <c r="AG785">
        <v>3</v>
      </c>
      <c r="AH785">
        <v>500</v>
      </c>
      <c r="AI785">
        <v>1</v>
      </c>
      <c r="AJ785" t="str">
        <f t="shared" si="73"/>
        <v>231061477</v>
      </c>
      <c r="AK785">
        <v>0.28073329274382286</v>
      </c>
      <c r="AL785">
        <f>IF(AK785&lt;'Company Market Shares'!$E$4,1,IF(AND(AK785&gt;'Company Market Shares'!$E$4,AK785&lt;'Company Market Shares'!$E$5),2,IF(AND(AK785&gt;'Company Market Shares'!$E$5,AK785&lt;'Company Market Shares'!$E$6),3,IF(AND(AK785&gt;'Company Market Shares'!$E$6,AK785&lt;'Company Market Shares'!$E$7),4,5))))</f>
        <v>1</v>
      </c>
      <c r="AM785">
        <f>VLOOKUP($U785,'Zone Coordinates'!$D$2:$G$2058,2)</f>
        <v>35.187503599999999</v>
      </c>
      <c r="AN785">
        <f t="shared" si="74"/>
        <v>0.61413779337735774</v>
      </c>
      <c r="AO785">
        <f>VLOOKUP($U785,'Zone Coordinates'!$D$2:$G$2058,3)</f>
        <v>136.92979410000001</v>
      </c>
      <c r="AP785">
        <f t="shared" si="75"/>
        <v>2.3898757511229056</v>
      </c>
      <c r="AQ785">
        <f>VLOOKUP($AB785,'Zone Coordinates'!$D$2:$G$2058,2)</f>
        <v>35.191659999999999</v>
      </c>
      <c r="AR785">
        <f t="shared" si="76"/>
        <v>0.61421033624238763</v>
      </c>
      <c r="AS785">
        <f>VLOOKUP($AB785,'Zone Coordinates'!$D$2:$G$2058,3)</f>
        <v>136.8930234</v>
      </c>
      <c r="AT785">
        <f t="shared" si="77"/>
        <v>2.3892339813396428</v>
      </c>
    </row>
    <row r="786" spans="1:46" x14ac:dyDescent="0.25">
      <c r="A786">
        <v>1</v>
      </c>
      <c r="B786">
        <v>23106</v>
      </c>
      <c r="C786">
        <v>1</v>
      </c>
      <c r="D786">
        <v>47</v>
      </c>
      <c r="E786" t="str">
        <f t="shared" si="72"/>
        <v>23106147</v>
      </c>
      <c r="F786">
        <v>23106</v>
      </c>
      <c r="G786">
        <v>1</v>
      </c>
      <c r="H786">
        <v>2</v>
      </c>
      <c r="I786">
        <v>1</v>
      </c>
      <c r="J786">
        <v>1</v>
      </c>
      <c r="K786">
        <v>5</v>
      </c>
      <c r="L786">
        <v>3</v>
      </c>
      <c r="M786">
        <v>2800</v>
      </c>
      <c r="N786">
        <v>148</v>
      </c>
      <c r="O786">
        <v>6</v>
      </c>
      <c r="P786">
        <v>16800</v>
      </c>
      <c r="Q786">
        <v>3</v>
      </c>
      <c r="R786">
        <v>1</v>
      </c>
      <c r="S786">
        <v>20</v>
      </c>
      <c r="T786">
        <v>9</v>
      </c>
      <c r="U786">
        <v>23106</v>
      </c>
      <c r="V786">
        <v>3</v>
      </c>
      <c r="AB786">
        <v>23000</v>
      </c>
      <c r="AC786">
        <v>3</v>
      </c>
      <c r="AD786">
        <v>1</v>
      </c>
      <c r="AE786">
        <v>20</v>
      </c>
      <c r="AF786">
        <v>16</v>
      </c>
      <c r="AG786">
        <v>3</v>
      </c>
      <c r="AH786">
        <v>500</v>
      </c>
      <c r="AI786">
        <v>1</v>
      </c>
      <c r="AJ786" t="str">
        <f t="shared" si="73"/>
        <v>231061477</v>
      </c>
      <c r="AK786">
        <v>0.18152855014721636</v>
      </c>
      <c r="AL786">
        <f>IF(AK786&lt;'Company Market Shares'!$E$4,1,IF(AND(AK786&gt;'Company Market Shares'!$E$4,AK786&lt;'Company Market Shares'!$E$5),2,IF(AND(AK786&gt;'Company Market Shares'!$E$5,AK786&lt;'Company Market Shares'!$E$6),3,IF(AND(AK786&gt;'Company Market Shares'!$E$6,AK786&lt;'Company Market Shares'!$E$7),4,5))))</f>
        <v>1</v>
      </c>
      <c r="AM786">
        <f>VLOOKUP($U786,'Zone Coordinates'!$D$2:$G$2058,2)</f>
        <v>35.187503599999999</v>
      </c>
      <c r="AN786">
        <f t="shared" si="74"/>
        <v>0.61413779337735774</v>
      </c>
      <c r="AO786">
        <f>VLOOKUP($U786,'Zone Coordinates'!$D$2:$G$2058,3)</f>
        <v>136.92979410000001</v>
      </c>
      <c r="AP786">
        <f t="shared" si="75"/>
        <v>2.3898757511229056</v>
      </c>
      <c r="AQ786">
        <f>VLOOKUP($AB786,'Zone Coordinates'!$D$2:$G$2058,2)</f>
        <v>35.136727399999998</v>
      </c>
      <c r="AR786">
        <f t="shared" si="76"/>
        <v>0.61325158150570658</v>
      </c>
      <c r="AS786">
        <f>VLOOKUP($AB786,'Zone Coordinates'!$D$2:$G$2058,3)</f>
        <v>136.93514300000001</v>
      </c>
      <c r="AT786">
        <f t="shared" si="77"/>
        <v>2.3899691070392657</v>
      </c>
    </row>
    <row r="787" spans="1:46" x14ac:dyDescent="0.25">
      <c r="A787">
        <v>1</v>
      </c>
      <c r="B787">
        <v>23106</v>
      </c>
      <c r="C787">
        <v>1</v>
      </c>
      <c r="D787">
        <v>47</v>
      </c>
      <c r="E787" t="str">
        <f t="shared" si="72"/>
        <v>23106147</v>
      </c>
      <c r="F787">
        <v>23106</v>
      </c>
      <c r="G787">
        <v>1</v>
      </c>
      <c r="H787">
        <v>2</v>
      </c>
      <c r="I787">
        <v>1</v>
      </c>
      <c r="J787">
        <v>1</v>
      </c>
      <c r="K787">
        <v>5</v>
      </c>
      <c r="L787">
        <v>4</v>
      </c>
      <c r="M787">
        <v>2800</v>
      </c>
      <c r="N787">
        <v>148</v>
      </c>
      <c r="O787">
        <v>6</v>
      </c>
      <c r="P787">
        <v>16800</v>
      </c>
      <c r="Q787">
        <v>3</v>
      </c>
      <c r="R787">
        <v>1</v>
      </c>
      <c r="S787">
        <v>20</v>
      </c>
      <c r="T787">
        <v>9</v>
      </c>
      <c r="U787">
        <v>23106</v>
      </c>
      <c r="V787">
        <v>5</v>
      </c>
      <c r="AB787">
        <v>13000</v>
      </c>
      <c r="AC787">
        <v>5</v>
      </c>
      <c r="AD787">
        <v>1</v>
      </c>
      <c r="AE787">
        <v>20</v>
      </c>
      <c r="AF787">
        <v>16</v>
      </c>
      <c r="AG787">
        <v>3</v>
      </c>
      <c r="AH787">
        <v>500</v>
      </c>
      <c r="AI787">
        <v>1</v>
      </c>
      <c r="AJ787" t="str">
        <f t="shared" si="73"/>
        <v>231061477</v>
      </c>
      <c r="AK787">
        <v>0.46431067777710822</v>
      </c>
      <c r="AL787">
        <f>IF(AK787&lt;'Company Market Shares'!$E$4,1,IF(AND(AK787&gt;'Company Market Shares'!$E$4,AK787&lt;'Company Market Shares'!$E$5),2,IF(AND(AK787&gt;'Company Market Shares'!$E$5,AK787&lt;'Company Market Shares'!$E$6),3,IF(AND(AK787&gt;'Company Market Shares'!$E$6,AK787&lt;'Company Market Shares'!$E$7),4,5))))</f>
        <v>2</v>
      </c>
      <c r="AM787">
        <f>VLOOKUP($U787,'Zone Coordinates'!$D$2:$G$2058,2)</f>
        <v>35.187503599999999</v>
      </c>
      <c r="AN787">
        <f t="shared" si="74"/>
        <v>0.61413779337735774</v>
      </c>
      <c r="AO787">
        <f>VLOOKUP($U787,'Zone Coordinates'!$D$2:$G$2058,3)</f>
        <v>136.92979410000001</v>
      </c>
      <c r="AP787">
        <f t="shared" si="75"/>
        <v>2.3898757511229056</v>
      </c>
      <c r="AQ787">
        <f>VLOOKUP($AB787,'Zone Coordinates'!$D$2:$G$2058,2)</f>
        <v>35.705215799999998</v>
      </c>
      <c r="AR787">
        <f t="shared" si="76"/>
        <v>0.62317357584510114</v>
      </c>
      <c r="AS787">
        <f>VLOOKUP($AB787,'Zone Coordinates'!$D$2:$G$2058,3)</f>
        <v>139.78283350000001</v>
      </c>
      <c r="AT787">
        <f t="shared" si="77"/>
        <v>2.4396706823420291</v>
      </c>
    </row>
    <row r="788" spans="1:46" x14ac:dyDescent="0.25">
      <c r="A788">
        <v>1</v>
      </c>
      <c r="B788">
        <v>23106</v>
      </c>
      <c r="C788">
        <v>1</v>
      </c>
      <c r="D788">
        <v>47</v>
      </c>
      <c r="E788" t="str">
        <f t="shared" si="72"/>
        <v>23106147</v>
      </c>
      <c r="F788">
        <v>23106</v>
      </c>
      <c r="G788">
        <v>1</v>
      </c>
      <c r="H788">
        <v>2</v>
      </c>
      <c r="I788">
        <v>1</v>
      </c>
      <c r="J788">
        <v>1</v>
      </c>
      <c r="K788">
        <v>5</v>
      </c>
      <c r="L788">
        <v>5</v>
      </c>
      <c r="M788">
        <v>2800</v>
      </c>
      <c r="N788">
        <v>148</v>
      </c>
      <c r="O788">
        <v>6</v>
      </c>
      <c r="P788">
        <v>16800</v>
      </c>
      <c r="Q788">
        <v>3</v>
      </c>
      <c r="R788">
        <v>1</v>
      </c>
      <c r="S788">
        <v>20</v>
      </c>
      <c r="T788">
        <v>9</v>
      </c>
      <c r="U788">
        <v>23106</v>
      </c>
      <c r="V788">
        <v>6</v>
      </c>
      <c r="AB788">
        <v>27000</v>
      </c>
      <c r="AC788">
        <v>6</v>
      </c>
      <c r="AD788">
        <v>1</v>
      </c>
      <c r="AE788">
        <v>20</v>
      </c>
      <c r="AF788">
        <v>16</v>
      </c>
      <c r="AG788">
        <v>3</v>
      </c>
      <c r="AH788">
        <v>500</v>
      </c>
      <c r="AI788">
        <v>1</v>
      </c>
      <c r="AJ788" t="str">
        <f t="shared" si="73"/>
        <v>231061477</v>
      </c>
      <c r="AK788">
        <v>0.22088122587935854</v>
      </c>
      <c r="AL788">
        <f>IF(AK788&lt;'Company Market Shares'!$E$4,1,IF(AND(AK788&gt;'Company Market Shares'!$E$4,AK788&lt;'Company Market Shares'!$E$5),2,IF(AND(AK788&gt;'Company Market Shares'!$E$5,AK788&lt;'Company Market Shares'!$E$6),3,IF(AND(AK788&gt;'Company Market Shares'!$E$6,AK788&lt;'Company Market Shares'!$E$7),4,5))))</f>
        <v>1</v>
      </c>
      <c r="AM788">
        <f>VLOOKUP($U788,'Zone Coordinates'!$D$2:$G$2058,2)</f>
        <v>35.187503599999999</v>
      </c>
      <c r="AN788">
        <f t="shared" si="74"/>
        <v>0.61413779337735774</v>
      </c>
      <c r="AO788">
        <f>VLOOKUP($U788,'Zone Coordinates'!$D$2:$G$2058,3)</f>
        <v>136.92979410000001</v>
      </c>
      <c r="AP788">
        <f t="shared" si="75"/>
        <v>2.3898757511229056</v>
      </c>
      <c r="AQ788">
        <f>VLOOKUP($AB788,'Zone Coordinates'!$D$2:$G$2058,2)</f>
        <v>34.768754299999998</v>
      </c>
      <c r="AR788">
        <f t="shared" si="76"/>
        <v>0.60682923935193622</v>
      </c>
      <c r="AS788">
        <f>VLOOKUP($AB788,'Zone Coordinates'!$D$2:$G$2058,3)</f>
        <v>135.5991712</v>
      </c>
      <c r="AT788">
        <f t="shared" si="77"/>
        <v>2.3666520004154701</v>
      </c>
    </row>
    <row r="789" spans="1:46" x14ac:dyDescent="0.25">
      <c r="A789">
        <v>1</v>
      </c>
      <c r="B789">
        <v>23219</v>
      </c>
      <c r="C789">
        <v>1</v>
      </c>
      <c r="D789">
        <v>206</v>
      </c>
      <c r="E789" t="str">
        <f t="shared" si="72"/>
        <v>232191206</v>
      </c>
      <c r="F789">
        <v>23219</v>
      </c>
      <c r="G789">
        <v>1</v>
      </c>
      <c r="H789">
        <v>2</v>
      </c>
      <c r="I789">
        <v>1</v>
      </c>
      <c r="J789">
        <v>2</v>
      </c>
      <c r="K789">
        <v>8</v>
      </c>
      <c r="L789">
        <v>4</v>
      </c>
      <c r="M789">
        <v>2800</v>
      </c>
      <c r="N789">
        <v>154</v>
      </c>
      <c r="O789">
        <v>7</v>
      </c>
      <c r="P789">
        <v>19600</v>
      </c>
      <c r="Q789">
        <v>4</v>
      </c>
      <c r="R789">
        <v>1</v>
      </c>
      <c r="S789">
        <v>20</v>
      </c>
      <c r="T789">
        <v>9</v>
      </c>
      <c r="U789">
        <v>34207</v>
      </c>
      <c r="V789">
        <v>6</v>
      </c>
      <c r="W789">
        <v>1</v>
      </c>
      <c r="X789">
        <v>4</v>
      </c>
      <c r="Y789">
        <v>16</v>
      </c>
      <c r="Z789">
        <v>3</v>
      </c>
      <c r="AA789">
        <v>3</v>
      </c>
      <c r="AB789">
        <v>23219</v>
      </c>
      <c r="AC789">
        <v>6</v>
      </c>
      <c r="AJ789" t="str">
        <f t="shared" si="73"/>
        <v>2321912067</v>
      </c>
      <c r="AK789">
        <v>0.68884444388475896</v>
      </c>
      <c r="AL789">
        <f>IF(AK789&lt;'Company Market Shares'!$E$4,1,IF(AND(AK789&gt;'Company Market Shares'!$E$4,AK789&lt;'Company Market Shares'!$E$5),2,IF(AND(AK789&gt;'Company Market Shares'!$E$5,AK789&lt;'Company Market Shares'!$E$6),3,IF(AND(AK789&gt;'Company Market Shares'!$E$6,AK789&lt;'Company Market Shares'!$E$7),4,5))))</f>
        <v>2</v>
      </c>
      <c r="AM789">
        <f>VLOOKUP($U789,'Zone Coordinates'!$D$2:$G$2058,2)</f>
        <v>34.712237999999999</v>
      </c>
      <c r="AN789">
        <f t="shared" si="74"/>
        <v>0.60584284383589138</v>
      </c>
      <c r="AO789">
        <f>VLOOKUP($U789,'Zone Coordinates'!$D$2:$G$2058,3)</f>
        <v>133.4706267</v>
      </c>
      <c r="AP789">
        <f t="shared" si="75"/>
        <v>2.329501890615254</v>
      </c>
      <c r="AQ789">
        <f>VLOOKUP($AB789,'Zone Coordinates'!$D$2:$G$2058,2)</f>
        <v>35.338933900000001</v>
      </c>
      <c r="AR789">
        <f t="shared" si="76"/>
        <v>0.61678075069964056</v>
      </c>
      <c r="AS789">
        <f>VLOOKUP($AB789,'Zone Coordinates'!$D$2:$G$2058,3)</f>
        <v>137.0457212</v>
      </c>
      <c r="AT789">
        <f t="shared" si="77"/>
        <v>2.3918990607101942</v>
      </c>
    </row>
    <row r="790" spans="1:46" x14ac:dyDescent="0.25">
      <c r="A790">
        <v>1</v>
      </c>
      <c r="B790">
        <v>23219</v>
      </c>
      <c r="C790">
        <v>1</v>
      </c>
      <c r="D790">
        <v>206</v>
      </c>
      <c r="E790" t="str">
        <f t="shared" si="72"/>
        <v>232191206</v>
      </c>
      <c r="F790">
        <v>23219</v>
      </c>
      <c r="G790">
        <v>1</v>
      </c>
      <c r="H790">
        <v>2</v>
      </c>
      <c r="I790">
        <v>1</v>
      </c>
      <c r="J790">
        <v>2</v>
      </c>
      <c r="K790">
        <v>8</v>
      </c>
      <c r="L790">
        <v>5</v>
      </c>
      <c r="M790">
        <v>2800</v>
      </c>
      <c r="N790">
        <v>154</v>
      </c>
      <c r="O790">
        <v>7</v>
      </c>
      <c r="P790">
        <v>19600</v>
      </c>
      <c r="Q790">
        <v>4</v>
      </c>
      <c r="R790">
        <v>1</v>
      </c>
      <c r="S790">
        <v>20</v>
      </c>
      <c r="T790">
        <v>9</v>
      </c>
      <c r="U790">
        <v>34208</v>
      </c>
      <c r="V790">
        <v>6</v>
      </c>
      <c r="W790">
        <v>1</v>
      </c>
      <c r="X790">
        <v>4</v>
      </c>
      <c r="Y790">
        <v>16</v>
      </c>
      <c r="Z790">
        <v>3</v>
      </c>
      <c r="AA790">
        <v>3</v>
      </c>
      <c r="AB790">
        <v>23219</v>
      </c>
      <c r="AC790">
        <v>6</v>
      </c>
      <c r="AJ790" t="str">
        <f t="shared" si="73"/>
        <v>2321912067</v>
      </c>
      <c r="AK790">
        <v>0.65009254140454387</v>
      </c>
      <c r="AL790">
        <f>IF(AK790&lt;'Company Market Shares'!$E$4,1,IF(AND(AK790&gt;'Company Market Shares'!$E$4,AK790&lt;'Company Market Shares'!$E$5),2,IF(AND(AK790&gt;'Company Market Shares'!$E$5,AK790&lt;'Company Market Shares'!$E$6),3,IF(AND(AK790&gt;'Company Market Shares'!$E$6,AK790&lt;'Company Market Shares'!$E$7),4,5))))</f>
        <v>2</v>
      </c>
      <c r="AM790">
        <f>VLOOKUP($U790,'Zone Coordinates'!$D$2:$G$2058,2)</f>
        <v>34.757839699999998</v>
      </c>
      <c r="AN790">
        <f t="shared" si="74"/>
        <v>0.60663874364539805</v>
      </c>
      <c r="AO790">
        <f>VLOOKUP($U790,'Zone Coordinates'!$D$2:$G$2058,3)</f>
        <v>133.2703635</v>
      </c>
      <c r="AP790">
        <f t="shared" si="75"/>
        <v>2.326006638404674</v>
      </c>
      <c r="AQ790">
        <f>VLOOKUP($AB790,'Zone Coordinates'!$D$2:$G$2058,2)</f>
        <v>35.338933900000001</v>
      </c>
      <c r="AR790">
        <f t="shared" si="76"/>
        <v>0.61678075069964056</v>
      </c>
      <c r="AS790">
        <f>VLOOKUP($AB790,'Zone Coordinates'!$D$2:$G$2058,3)</f>
        <v>137.0457212</v>
      </c>
      <c r="AT790">
        <f t="shared" si="77"/>
        <v>2.3918990607101942</v>
      </c>
    </row>
    <row r="791" spans="1:46" x14ac:dyDescent="0.25">
      <c r="A791">
        <v>1</v>
      </c>
      <c r="B791">
        <v>23112</v>
      </c>
      <c r="C791">
        <v>1</v>
      </c>
      <c r="D791">
        <v>67</v>
      </c>
      <c r="E791" t="str">
        <f t="shared" si="72"/>
        <v>23112167</v>
      </c>
      <c r="F791">
        <v>23112</v>
      </c>
      <c r="G791">
        <v>1</v>
      </c>
      <c r="H791">
        <v>2</v>
      </c>
      <c r="I791">
        <v>1</v>
      </c>
      <c r="J791">
        <v>3</v>
      </c>
      <c r="K791">
        <v>25</v>
      </c>
      <c r="L791">
        <v>17</v>
      </c>
      <c r="M791">
        <v>2900</v>
      </c>
      <c r="Q791">
        <v>4</v>
      </c>
      <c r="R791">
        <v>1</v>
      </c>
      <c r="S791">
        <v>15</v>
      </c>
      <c r="T791">
        <v>4</v>
      </c>
      <c r="U791">
        <v>23113</v>
      </c>
      <c r="V791">
        <v>3</v>
      </c>
      <c r="X791">
        <v>8</v>
      </c>
      <c r="Y791">
        <v>11</v>
      </c>
      <c r="Z791">
        <v>2</v>
      </c>
      <c r="AA791">
        <v>3</v>
      </c>
      <c r="AB791">
        <v>23100</v>
      </c>
      <c r="AC791">
        <v>3</v>
      </c>
      <c r="AE791">
        <v>13</v>
      </c>
      <c r="AF791">
        <v>3</v>
      </c>
      <c r="AG791">
        <v>1</v>
      </c>
      <c r="AI791">
        <v>3</v>
      </c>
      <c r="AJ791" t="str">
        <f t="shared" si="73"/>
        <v>231121677</v>
      </c>
      <c r="AK791">
        <v>0.78984005758966558</v>
      </c>
      <c r="AL791">
        <f>IF(AK791&lt;'Company Market Shares'!$E$4,1,IF(AND(AK791&gt;'Company Market Shares'!$E$4,AK791&lt;'Company Market Shares'!$E$5),2,IF(AND(AK791&gt;'Company Market Shares'!$E$5,AK791&lt;'Company Market Shares'!$E$6),3,IF(AND(AK791&gt;'Company Market Shares'!$E$6,AK791&lt;'Company Market Shares'!$E$7),4,5))))</f>
        <v>2</v>
      </c>
      <c r="AM791">
        <f>VLOOKUP($U791,'Zone Coordinates'!$D$2:$G$2058,2)</f>
        <v>35.260454500000002</v>
      </c>
      <c r="AN791">
        <f t="shared" si="74"/>
        <v>0.61541102677465087</v>
      </c>
      <c r="AO791">
        <f>VLOOKUP($U791,'Zone Coordinates'!$D$2:$G$2058,3)</f>
        <v>137.06092469999999</v>
      </c>
      <c r="AP791">
        <f t="shared" si="75"/>
        <v>2.3921644118430208</v>
      </c>
      <c r="AQ791">
        <f>VLOOKUP($AB791,'Zone Coordinates'!$D$2:$G$2058,2)</f>
        <v>35.136727399999998</v>
      </c>
      <c r="AR791">
        <f t="shared" si="76"/>
        <v>0.61325158150570658</v>
      </c>
      <c r="AS791">
        <f>VLOOKUP($AB791,'Zone Coordinates'!$D$2:$G$2058,3)</f>
        <v>136.93514300000001</v>
      </c>
      <c r="AT791">
        <f t="shared" si="77"/>
        <v>2.3899691070392657</v>
      </c>
    </row>
    <row r="792" spans="1:46" x14ac:dyDescent="0.25">
      <c r="A792">
        <v>1</v>
      </c>
      <c r="B792">
        <v>23112</v>
      </c>
      <c r="C792">
        <v>1</v>
      </c>
      <c r="D792">
        <v>67</v>
      </c>
      <c r="E792" t="str">
        <f t="shared" si="72"/>
        <v>23112167</v>
      </c>
      <c r="F792">
        <v>23112</v>
      </c>
      <c r="G792">
        <v>1</v>
      </c>
      <c r="H792">
        <v>2</v>
      </c>
      <c r="I792">
        <v>1</v>
      </c>
      <c r="J792">
        <v>3</v>
      </c>
      <c r="K792">
        <v>25</v>
      </c>
      <c r="L792">
        <v>18</v>
      </c>
      <c r="M792">
        <v>2900</v>
      </c>
      <c r="Q792">
        <v>4</v>
      </c>
      <c r="R792">
        <v>1</v>
      </c>
      <c r="S792">
        <v>15</v>
      </c>
      <c r="T792">
        <v>4</v>
      </c>
      <c r="U792">
        <v>23219</v>
      </c>
      <c r="V792">
        <v>3</v>
      </c>
      <c r="X792">
        <v>16</v>
      </c>
      <c r="Y792">
        <v>18</v>
      </c>
      <c r="Z792">
        <v>3</v>
      </c>
      <c r="AA792">
        <v>3</v>
      </c>
      <c r="AB792">
        <v>23000</v>
      </c>
      <c r="AC792">
        <v>3</v>
      </c>
      <c r="AE792">
        <v>13</v>
      </c>
      <c r="AF792">
        <v>3</v>
      </c>
      <c r="AG792">
        <v>1</v>
      </c>
      <c r="AI792">
        <v>3</v>
      </c>
      <c r="AJ792" t="str">
        <f t="shared" si="73"/>
        <v>231121677</v>
      </c>
      <c r="AK792">
        <v>0.56255988908621202</v>
      </c>
      <c r="AL792">
        <f>IF(AK792&lt;'Company Market Shares'!$E$4,1,IF(AND(AK792&gt;'Company Market Shares'!$E$4,AK792&lt;'Company Market Shares'!$E$5),2,IF(AND(AK792&gt;'Company Market Shares'!$E$5,AK792&lt;'Company Market Shares'!$E$6),3,IF(AND(AK792&gt;'Company Market Shares'!$E$6,AK792&lt;'Company Market Shares'!$E$7),4,5))))</f>
        <v>2</v>
      </c>
      <c r="AM792">
        <f>VLOOKUP($U792,'Zone Coordinates'!$D$2:$G$2058,2)</f>
        <v>35.338933900000001</v>
      </c>
      <c r="AN792">
        <f t="shared" si="74"/>
        <v>0.61678075069964056</v>
      </c>
      <c r="AO792">
        <f>VLOOKUP($U792,'Zone Coordinates'!$D$2:$G$2058,3)</f>
        <v>137.0457212</v>
      </c>
      <c r="AP792">
        <f t="shared" si="75"/>
        <v>2.3918990607101942</v>
      </c>
      <c r="AQ792">
        <f>VLOOKUP($AB792,'Zone Coordinates'!$D$2:$G$2058,2)</f>
        <v>35.136727399999998</v>
      </c>
      <c r="AR792">
        <f t="shared" si="76"/>
        <v>0.61325158150570658</v>
      </c>
      <c r="AS792">
        <f>VLOOKUP($AB792,'Zone Coordinates'!$D$2:$G$2058,3)</f>
        <v>136.93514300000001</v>
      </c>
      <c r="AT792">
        <f t="shared" si="77"/>
        <v>2.3899691070392657</v>
      </c>
    </row>
    <row r="793" spans="1:46" x14ac:dyDescent="0.25">
      <c r="A793">
        <v>1</v>
      </c>
      <c r="B793">
        <v>23112</v>
      </c>
      <c r="C793">
        <v>1</v>
      </c>
      <c r="D793">
        <v>67</v>
      </c>
      <c r="E793" t="str">
        <f t="shared" si="72"/>
        <v>23112167</v>
      </c>
      <c r="F793">
        <v>23112</v>
      </c>
      <c r="G793">
        <v>1</v>
      </c>
      <c r="H793">
        <v>2</v>
      </c>
      <c r="I793">
        <v>1</v>
      </c>
      <c r="J793">
        <v>3</v>
      </c>
      <c r="K793">
        <v>25</v>
      </c>
      <c r="L793">
        <v>19</v>
      </c>
      <c r="M793">
        <v>2900</v>
      </c>
      <c r="Q793">
        <v>4</v>
      </c>
      <c r="R793">
        <v>1</v>
      </c>
      <c r="S793">
        <v>15</v>
      </c>
      <c r="T793">
        <v>4</v>
      </c>
      <c r="U793">
        <v>23219</v>
      </c>
      <c r="V793">
        <v>3</v>
      </c>
      <c r="X793">
        <v>16</v>
      </c>
      <c r="Y793">
        <v>18</v>
      </c>
      <c r="Z793">
        <v>3</v>
      </c>
      <c r="AA793">
        <v>3</v>
      </c>
      <c r="AB793">
        <v>23000</v>
      </c>
      <c r="AC793">
        <v>3</v>
      </c>
      <c r="AE793">
        <v>13</v>
      </c>
      <c r="AF793">
        <v>3</v>
      </c>
      <c r="AG793">
        <v>1</v>
      </c>
      <c r="AI793">
        <v>3</v>
      </c>
      <c r="AJ793" t="str">
        <f t="shared" si="73"/>
        <v>231121677</v>
      </c>
      <c r="AK793">
        <v>0.23474667110726832</v>
      </c>
      <c r="AL793">
        <f>IF(AK793&lt;'Company Market Shares'!$E$4,1,IF(AND(AK793&gt;'Company Market Shares'!$E$4,AK793&lt;'Company Market Shares'!$E$5),2,IF(AND(AK793&gt;'Company Market Shares'!$E$5,AK793&lt;'Company Market Shares'!$E$6),3,IF(AND(AK793&gt;'Company Market Shares'!$E$6,AK793&lt;'Company Market Shares'!$E$7),4,5))))</f>
        <v>1</v>
      </c>
      <c r="AM793">
        <f>VLOOKUP($U793,'Zone Coordinates'!$D$2:$G$2058,2)</f>
        <v>35.338933900000001</v>
      </c>
      <c r="AN793">
        <f t="shared" si="74"/>
        <v>0.61678075069964056</v>
      </c>
      <c r="AO793">
        <f>VLOOKUP($U793,'Zone Coordinates'!$D$2:$G$2058,3)</f>
        <v>137.0457212</v>
      </c>
      <c r="AP793">
        <f t="shared" si="75"/>
        <v>2.3918990607101942</v>
      </c>
      <c r="AQ793">
        <f>VLOOKUP($AB793,'Zone Coordinates'!$D$2:$G$2058,2)</f>
        <v>35.136727399999998</v>
      </c>
      <c r="AR793">
        <f t="shared" si="76"/>
        <v>0.61325158150570658</v>
      </c>
      <c r="AS793">
        <f>VLOOKUP($AB793,'Zone Coordinates'!$D$2:$G$2058,3)</f>
        <v>136.93514300000001</v>
      </c>
      <c r="AT793">
        <f t="shared" si="77"/>
        <v>2.3899691070392657</v>
      </c>
    </row>
    <row r="794" spans="1:46" x14ac:dyDescent="0.25">
      <c r="A794">
        <v>1</v>
      </c>
      <c r="B794">
        <v>23112</v>
      </c>
      <c r="C794">
        <v>1</v>
      </c>
      <c r="D794">
        <v>67</v>
      </c>
      <c r="E794" t="str">
        <f t="shared" si="72"/>
        <v>23112167</v>
      </c>
      <c r="F794">
        <v>23112</v>
      </c>
      <c r="G794">
        <v>1</v>
      </c>
      <c r="H794">
        <v>2</v>
      </c>
      <c r="I794">
        <v>1</v>
      </c>
      <c r="J794">
        <v>3</v>
      </c>
      <c r="K794">
        <v>25</v>
      </c>
      <c r="L794">
        <v>20</v>
      </c>
      <c r="M794">
        <v>2900</v>
      </c>
      <c r="Q794">
        <v>4</v>
      </c>
      <c r="R794">
        <v>1</v>
      </c>
      <c r="S794">
        <v>15</v>
      </c>
      <c r="T794">
        <v>4</v>
      </c>
      <c r="U794">
        <v>23219</v>
      </c>
      <c r="V794">
        <v>4</v>
      </c>
      <c r="X794">
        <v>16</v>
      </c>
      <c r="Y794">
        <v>18</v>
      </c>
      <c r="Z794">
        <v>3</v>
      </c>
      <c r="AA794">
        <v>3</v>
      </c>
      <c r="AB794">
        <v>21000</v>
      </c>
      <c r="AC794">
        <v>4</v>
      </c>
      <c r="AE794">
        <v>13</v>
      </c>
      <c r="AF794">
        <v>3</v>
      </c>
      <c r="AG794">
        <v>1</v>
      </c>
      <c r="AI794">
        <v>3</v>
      </c>
      <c r="AJ794" t="str">
        <f t="shared" si="73"/>
        <v>231121677</v>
      </c>
      <c r="AK794">
        <v>0.91136474710319026</v>
      </c>
      <c r="AL794">
        <f>IF(AK794&lt;'Company Market Shares'!$E$4,1,IF(AND(AK794&gt;'Company Market Shares'!$E$4,AK794&lt;'Company Market Shares'!$E$5),2,IF(AND(AK794&gt;'Company Market Shares'!$E$5,AK794&lt;'Company Market Shares'!$E$6),3,IF(AND(AK794&gt;'Company Market Shares'!$E$6,AK794&lt;'Company Market Shares'!$E$7),4,5))))</f>
        <v>3</v>
      </c>
      <c r="AM794">
        <f>VLOOKUP($U794,'Zone Coordinates'!$D$2:$G$2058,2)</f>
        <v>35.338933900000001</v>
      </c>
      <c r="AN794">
        <f t="shared" si="74"/>
        <v>0.61678075069964056</v>
      </c>
      <c r="AO794">
        <f>VLOOKUP($U794,'Zone Coordinates'!$D$2:$G$2058,3)</f>
        <v>137.0457212</v>
      </c>
      <c r="AP794">
        <f t="shared" si="75"/>
        <v>2.3918990607101942</v>
      </c>
      <c r="AQ794">
        <f>VLOOKUP($AB794,'Zone Coordinates'!$D$2:$G$2058,2)</f>
        <v>35.543131000000002</v>
      </c>
      <c r="AR794">
        <f t="shared" si="76"/>
        <v>0.62034466241766473</v>
      </c>
      <c r="AS794">
        <f>VLOOKUP($AB794,'Zone Coordinates'!$D$2:$G$2058,3)</f>
        <v>136.8861857</v>
      </c>
      <c r="AT794">
        <f t="shared" si="77"/>
        <v>2.3891146409613788</v>
      </c>
    </row>
    <row r="795" spans="1:46" x14ac:dyDescent="0.25">
      <c r="A795">
        <v>1</v>
      </c>
      <c r="B795">
        <v>23112</v>
      </c>
      <c r="C795">
        <v>1</v>
      </c>
      <c r="D795">
        <v>67</v>
      </c>
      <c r="E795" t="str">
        <f t="shared" si="72"/>
        <v>23112167</v>
      </c>
      <c r="F795">
        <v>23112</v>
      </c>
      <c r="G795">
        <v>1</v>
      </c>
      <c r="H795">
        <v>2</v>
      </c>
      <c r="I795">
        <v>1</v>
      </c>
      <c r="J795">
        <v>3</v>
      </c>
      <c r="K795">
        <v>25</v>
      </c>
      <c r="L795">
        <v>21</v>
      </c>
      <c r="M795">
        <v>2900</v>
      </c>
      <c r="Q795">
        <v>4</v>
      </c>
      <c r="R795">
        <v>1</v>
      </c>
      <c r="S795">
        <v>15</v>
      </c>
      <c r="T795">
        <v>4</v>
      </c>
      <c r="U795">
        <v>23219</v>
      </c>
      <c r="V795">
        <v>4</v>
      </c>
      <c r="X795">
        <v>16</v>
      </c>
      <c r="Y795">
        <v>18</v>
      </c>
      <c r="Z795">
        <v>3</v>
      </c>
      <c r="AA795">
        <v>3</v>
      </c>
      <c r="AB795">
        <v>21000</v>
      </c>
      <c r="AC795">
        <v>4</v>
      </c>
      <c r="AE795">
        <v>13</v>
      </c>
      <c r="AF795">
        <v>3</v>
      </c>
      <c r="AG795">
        <v>1</v>
      </c>
      <c r="AI795">
        <v>3</v>
      </c>
      <c r="AJ795" t="str">
        <f t="shared" si="73"/>
        <v>231121677</v>
      </c>
      <c r="AK795">
        <v>1.1541931308390985E-2</v>
      </c>
      <c r="AL795">
        <f>IF(AK795&lt;'Company Market Shares'!$E$4,1,IF(AND(AK795&gt;'Company Market Shares'!$E$4,AK795&lt;'Company Market Shares'!$E$5),2,IF(AND(AK795&gt;'Company Market Shares'!$E$5,AK795&lt;'Company Market Shares'!$E$6),3,IF(AND(AK795&gt;'Company Market Shares'!$E$6,AK795&lt;'Company Market Shares'!$E$7),4,5))))</f>
        <v>1</v>
      </c>
      <c r="AM795">
        <f>VLOOKUP($U795,'Zone Coordinates'!$D$2:$G$2058,2)</f>
        <v>35.338933900000001</v>
      </c>
      <c r="AN795">
        <f t="shared" si="74"/>
        <v>0.61678075069964056</v>
      </c>
      <c r="AO795">
        <f>VLOOKUP($U795,'Zone Coordinates'!$D$2:$G$2058,3)</f>
        <v>137.0457212</v>
      </c>
      <c r="AP795">
        <f t="shared" si="75"/>
        <v>2.3918990607101942</v>
      </c>
      <c r="AQ795">
        <f>VLOOKUP($AB795,'Zone Coordinates'!$D$2:$G$2058,2)</f>
        <v>35.543131000000002</v>
      </c>
      <c r="AR795">
        <f t="shared" si="76"/>
        <v>0.62034466241766473</v>
      </c>
      <c r="AS795">
        <f>VLOOKUP($AB795,'Zone Coordinates'!$D$2:$G$2058,3)</f>
        <v>136.8861857</v>
      </c>
      <c r="AT795">
        <f t="shared" si="77"/>
        <v>2.3891146409613788</v>
      </c>
    </row>
    <row r="796" spans="1:46" x14ac:dyDescent="0.25">
      <c r="A796">
        <v>1</v>
      </c>
      <c r="B796">
        <v>23112</v>
      </c>
      <c r="C796">
        <v>1</v>
      </c>
      <c r="D796">
        <v>67</v>
      </c>
      <c r="E796" t="str">
        <f t="shared" si="72"/>
        <v>23112167</v>
      </c>
      <c r="F796">
        <v>23112</v>
      </c>
      <c r="G796">
        <v>1</v>
      </c>
      <c r="H796">
        <v>2</v>
      </c>
      <c r="I796">
        <v>1</v>
      </c>
      <c r="J796">
        <v>3</v>
      </c>
      <c r="K796">
        <v>25</v>
      </c>
      <c r="L796">
        <v>22</v>
      </c>
      <c r="M796">
        <v>2900</v>
      </c>
      <c r="Q796">
        <v>4</v>
      </c>
      <c r="R796">
        <v>1</v>
      </c>
      <c r="S796">
        <v>15</v>
      </c>
      <c r="T796">
        <v>4</v>
      </c>
      <c r="U796">
        <v>23219</v>
      </c>
      <c r="V796">
        <v>4</v>
      </c>
      <c r="X796">
        <v>16</v>
      </c>
      <c r="Y796">
        <v>18</v>
      </c>
      <c r="Z796">
        <v>3</v>
      </c>
      <c r="AA796">
        <v>3</v>
      </c>
      <c r="AB796">
        <v>24203</v>
      </c>
      <c r="AC796">
        <v>4</v>
      </c>
      <c r="AE796">
        <v>13</v>
      </c>
      <c r="AF796">
        <v>3</v>
      </c>
      <c r="AG796">
        <v>1</v>
      </c>
      <c r="AI796">
        <v>3</v>
      </c>
      <c r="AJ796" t="str">
        <f t="shared" si="73"/>
        <v>231121677</v>
      </c>
      <c r="AK796">
        <v>0.89189483631447808</v>
      </c>
      <c r="AL796">
        <f>IF(AK796&lt;'Company Market Shares'!$E$4,1,IF(AND(AK796&gt;'Company Market Shares'!$E$4,AK796&lt;'Company Market Shares'!$E$5),2,IF(AND(AK796&gt;'Company Market Shares'!$E$5,AK796&lt;'Company Market Shares'!$E$6),3,IF(AND(AK796&gt;'Company Market Shares'!$E$6,AK796&lt;'Company Market Shares'!$E$7),4,5))))</f>
        <v>3</v>
      </c>
      <c r="AM796">
        <f>VLOOKUP($U796,'Zone Coordinates'!$D$2:$G$2058,2)</f>
        <v>35.338933900000001</v>
      </c>
      <c r="AN796">
        <f t="shared" si="74"/>
        <v>0.61678075069964056</v>
      </c>
      <c r="AO796">
        <f>VLOOKUP($U796,'Zone Coordinates'!$D$2:$G$2058,3)</f>
        <v>137.0457212</v>
      </c>
      <c r="AP796">
        <f t="shared" si="75"/>
        <v>2.3918990607101942</v>
      </c>
      <c r="AQ796">
        <f>VLOOKUP($AB796,'Zone Coordinates'!$D$2:$G$2058,2)</f>
        <v>34.566524000000001</v>
      </c>
      <c r="AR796">
        <f t="shared" si="76"/>
        <v>0.60329965476964043</v>
      </c>
      <c r="AS796">
        <f>VLOOKUP($AB796,'Zone Coordinates'!$D$2:$G$2058,3)</f>
        <v>136.81770940000001</v>
      </c>
      <c r="AT796">
        <f t="shared" si="77"/>
        <v>2.387919504066796</v>
      </c>
    </row>
    <row r="797" spans="1:46" x14ac:dyDescent="0.25">
      <c r="A797">
        <v>1</v>
      </c>
      <c r="B797">
        <v>23112</v>
      </c>
      <c r="C797">
        <v>1</v>
      </c>
      <c r="D797">
        <v>67</v>
      </c>
      <c r="E797" t="str">
        <f t="shared" si="72"/>
        <v>23112167</v>
      </c>
      <c r="F797">
        <v>23112</v>
      </c>
      <c r="G797">
        <v>1</v>
      </c>
      <c r="H797">
        <v>2</v>
      </c>
      <c r="I797">
        <v>1</v>
      </c>
      <c r="J797">
        <v>3</v>
      </c>
      <c r="K797">
        <v>25</v>
      </c>
      <c r="L797">
        <v>23</v>
      </c>
      <c r="M797">
        <v>2900</v>
      </c>
      <c r="Q797">
        <v>4</v>
      </c>
      <c r="R797">
        <v>1</v>
      </c>
      <c r="S797">
        <v>15</v>
      </c>
      <c r="T797">
        <v>4</v>
      </c>
      <c r="U797">
        <v>23219</v>
      </c>
      <c r="V797">
        <v>4</v>
      </c>
      <c r="X797">
        <v>16</v>
      </c>
      <c r="Y797">
        <v>18</v>
      </c>
      <c r="Z797">
        <v>3</v>
      </c>
      <c r="AA797">
        <v>3</v>
      </c>
      <c r="AB797">
        <v>24201</v>
      </c>
      <c r="AC797">
        <v>4</v>
      </c>
      <c r="AE797">
        <v>13</v>
      </c>
      <c r="AF797">
        <v>3</v>
      </c>
      <c r="AG797">
        <v>1</v>
      </c>
      <c r="AI797">
        <v>3</v>
      </c>
      <c r="AJ797" t="str">
        <f t="shared" si="73"/>
        <v>231121677</v>
      </c>
      <c r="AK797">
        <v>0.48695336806733358</v>
      </c>
      <c r="AL797">
        <f>IF(AK797&lt;'Company Market Shares'!$E$4,1,IF(AND(AK797&gt;'Company Market Shares'!$E$4,AK797&lt;'Company Market Shares'!$E$5),2,IF(AND(AK797&gt;'Company Market Shares'!$E$5,AK797&lt;'Company Market Shares'!$E$6),3,IF(AND(AK797&gt;'Company Market Shares'!$E$6,AK797&lt;'Company Market Shares'!$E$7),4,5))))</f>
        <v>2</v>
      </c>
      <c r="AM797">
        <f>VLOOKUP($U797,'Zone Coordinates'!$D$2:$G$2058,2)</f>
        <v>35.338933900000001</v>
      </c>
      <c r="AN797">
        <f t="shared" si="74"/>
        <v>0.61678075069964056</v>
      </c>
      <c r="AO797">
        <f>VLOOKUP($U797,'Zone Coordinates'!$D$2:$G$2058,3)</f>
        <v>137.0457212</v>
      </c>
      <c r="AP797">
        <f t="shared" si="75"/>
        <v>2.3918990607101942</v>
      </c>
      <c r="AQ797">
        <f>VLOOKUP($AB797,'Zone Coordinates'!$D$2:$G$2058,2)</f>
        <v>34.844355800000002</v>
      </c>
      <c r="AR797">
        <f t="shared" si="76"/>
        <v>0.60814873444638284</v>
      </c>
      <c r="AS797">
        <f>VLOOKUP($AB797,'Zone Coordinates'!$D$2:$G$2058,3)</f>
        <v>136.57044719999999</v>
      </c>
      <c r="AT797">
        <f t="shared" si="77"/>
        <v>2.3836039645610705</v>
      </c>
    </row>
    <row r="798" spans="1:46" x14ac:dyDescent="0.25">
      <c r="A798">
        <v>1</v>
      </c>
      <c r="B798">
        <v>23112</v>
      </c>
      <c r="C798">
        <v>1</v>
      </c>
      <c r="D798">
        <v>67</v>
      </c>
      <c r="E798" t="str">
        <f t="shared" si="72"/>
        <v>23112167</v>
      </c>
      <c r="F798">
        <v>23112</v>
      </c>
      <c r="G798">
        <v>1</v>
      </c>
      <c r="H798">
        <v>2</v>
      </c>
      <c r="I798">
        <v>1</v>
      </c>
      <c r="J798">
        <v>3</v>
      </c>
      <c r="K798">
        <v>25</v>
      </c>
      <c r="L798">
        <v>24</v>
      </c>
      <c r="M798">
        <v>2900</v>
      </c>
      <c r="Q798">
        <v>4</v>
      </c>
      <c r="R798">
        <v>1</v>
      </c>
      <c r="S798">
        <v>15</v>
      </c>
      <c r="T798">
        <v>4</v>
      </c>
      <c r="U798">
        <v>23219</v>
      </c>
      <c r="V798">
        <v>4</v>
      </c>
      <c r="X798">
        <v>16</v>
      </c>
      <c r="Y798">
        <v>18</v>
      </c>
      <c r="Z798">
        <v>3</v>
      </c>
      <c r="AA798">
        <v>3</v>
      </c>
      <c r="AB798">
        <v>24202</v>
      </c>
      <c r="AC798">
        <v>4</v>
      </c>
      <c r="AE798">
        <v>13</v>
      </c>
      <c r="AF798">
        <v>3</v>
      </c>
      <c r="AG798">
        <v>1</v>
      </c>
      <c r="AI798">
        <v>3</v>
      </c>
      <c r="AJ798" t="str">
        <f t="shared" si="73"/>
        <v>231121677</v>
      </c>
      <c r="AK798">
        <v>5.8133644163579579E-2</v>
      </c>
      <c r="AL798">
        <f>IF(AK798&lt;'Company Market Shares'!$E$4,1,IF(AND(AK798&gt;'Company Market Shares'!$E$4,AK798&lt;'Company Market Shares'!$E$5),2,IF(AND(AK798&gt;'Company Market Shares'!$E$5,AK798&lt;'Company Market Shares'!$E$6),3,IF(AND(AK798&gt;'Company Market Shares'!$E$6,AK798&lt;'Company Market Shares'!$E$7),4,5))))</f>
        <v>1</v>
      </c>
      <c r="AM798">
        <f>VLOOKUP($U798,'Zone Coordinates'!$D$2:$G$2058,2)</f>
        <v>35.338933900000001</v>
      </c>
      <c r="AN798">
        <f t="shared" si="74"/>
        <v>0.61678075069964056</v>
      </c>
      <c r="AO798">
        <f>VLOOKUP($U798,'Zone Coordinates'!$D$2:$G$2058,3)</f>
        <v>137.0457212</v>
      </c>
      <c r="AP798">
        <f t="shared" si="75"/>
        <v>2.3918990607101942</v>
      </c>
      <c r="AQ798">
        <f>VLOOKUP($AB798,'Zone Coordinates'!$D$2:$G$2058,2)</f>
        <v>35.071916299999998</v>
      </c>
      <c r="AR798">
        <f t="shared" si="76"/>
        <v>0.61212041441886733</v>
      </c>
      <c r="AS798">
        <f>VLOOKUP($AB798,'Zone Coordinates'!$D$2:$G$2058,3)</f>
        <v>136.67770530000001</v>
      </c>
      <c r="AT798">
        <f t="shared" si="77"/>
        <v>2.3854759715555045</v>
      </c>
    </row>
    <row r="799" spans="1:46" x14ac:dyDescent="0.25">
      <c r="A799">
        <v>1</v>
      </c>
      <c r="B799">
        <v>23112</v>
      </c>
      <c r="C799">
        <v>1</v>
      </c>
      <c r="D799">
        <v>67</v>
      </c>
      <c r="E799" t="str">
        <f t="shared" si="72"/>
        <v>23112167</v>
      </c>
      <c r="F799">
        <v>23112</v>
      </c>
      <c r="G799">
        <v>1</v>
      </c>
      <c r="H799">
        <v>2</v>
      </c>
      <c r="I799">
        <v>1</v>
      </c>
      <c r="J799">
        <v>3</v>
      </c>
      <c r="K799">
        <v>25</v>
      </c>
      <c r="L799">
        <v>25</v>
      </c>
      <c r="M799">
        <v>2900</v>
      </c>
      <c r="Q799">
        <v>4</v>
      </c>
      <c r="R799">
        <v>1</v>
      </c>
      <c r="S799">
        <v>15</v>
      </c>
      <c r="T799">
        <v>4</v>
      </c>
      <c r="U799">
        <v>23219</v>
      </c>
      <c r="V799">
        <v>4</v>
      </c>
      <c r="X799">
        <v>16</v>
      </c>
      <c r="Y799">
        <v>18</v>
      </c>
      <c r="Z799">
        <v>3</v>
      </c>
      <c r="AA799">
        <v>3</v>
      </c>
      <c r="AB799">
        <v>24205</v>
      </c>
      <c r="AC799">
        <v>4</v>
      </c>
      <c r="AE799">
        <v>13</v>
      </c>
      <c r="AF799">
        <v>3</v>
      </c>
      <c r="AG799">
        <v>1</v>
      </c>
      <c r="AI799">
        <v>3</v>
      </c>
      <c r="AJ799" t="str">
        <f t="shared" si="73"/>
        <v>231121677</v>
      </c>
      <c r="AK799">
        <v>2.4108791276491126E-2</v>
      </c>
      <c r="AL799">
        <f>IF(AK799&lt;'Company Market Shares'!$E$4,1,IF(AND(AK799&gt;'Company Market Shares'!$E$4,AK799&lt;'Company Market Shares'!$E$5),2,IF(AND(AK799&gt;'Company Market Shares'!$E$5,AK799&lt;'Company Market Shares'!$E$6),3,IF(AND(AK799&gt;'Company Market Shares'!$E$6,AK799&lt;'Company Market Shares'!$E$7),4,5))))</f>
        <v>1</v>
      </c>
      <c r="AM799">
        <f>VLOOKUP($U799,'Zone Coordinates'!$D$2:$G$2058,2)</f>
        <v>35.338933900000001</v>
      </c>
      <c r="AN799">
        <f t="shared" si="74"/>
        <v>0.61678075069964056</v>
      </c>
      <c r="AO799">
        <f>VLOOKUP($U799,'Zone Coordinates'!$D$2:$G$2058,3)</f>
        <v>137.0457212</v>
      </c>
      <c r="AP799">
        <f t="shared" si="75"/>
        <v>2.3918990607101942</v>
      </c>
      <c r="AQ799">
        <f>VLOOKUP($AB799,'Zone Coordinates'!$D$2:$G$2058,2)</f>
        <v>35.180935699999999</v>
      </c>
      <c r="AR799">
        <f t="shared" si="76"/>
        <v>0.61402316189741601</v>
      </c>
      <c r="AS799">
        <f>VLOOKUP($AB799,'Zone Coordinates'!$D$2:$G$2058,3)</f>
        <v>136.75527109999999</v>
      </c>
      <c r="AT799">
        <f t="shared" si="77"/>
        <v>2.3868297501524474</v>
      </c>
    </row>
    <row r="800" spans="1:46" x14ac:dyDescent="0.25">
      <c r="A800">
        <v>1</v>
      </c>
      <c r="B800">
        <v>21211</v>
      </c>
      <c r="C800">
        <v>1</v>
      </c>
      <c r="D800">
        <v>31</v>
      </c>
      <c r="E800" t="str">
        <f t="shared" si="72"/>
        <v>21211131</v>
      </c>
      <c r="F800">
        <v>21211</v>
      </c>
      <c r="G800">
        <v>1</v>
      </c>
      <c r="H800">
        <v>3</v>
      </c>
      <c r="I800">
        <v>1</v>
      </c>
      <c r="J800">
        <v>1</v>
      </c>
      <c r="K800">
        <v>16</v>
      </c>
      <c r="L800">
        <v>14</v>
      </c>
      <c r="M800">
        <v>3000</v>
      </c>
      <c r="N800">
        <v>260</v>
      </c>
      <c r="O800">
        <v>11</v>
      </c>
      <c r="P800">
        <v>33000</v>
      </c>
      <c r="Q800">
        <v>4</v>
      </c>
      <c r="R800">
        <v>1</v>
      </c>
      <c r="S800">
        <v>20</v>
      </c>
      <c r="T800">
        <v>9</v>
      </c>
      <c r="U800">
        <v>21211</v>
      </c>
      <c r="V800">
        <v>4</v>
      </c>
      <c r="AB800">
        <v>23219</v>
      </c>
      <c r="AC800">
        <v>4</v>
      </c>
      <c r="AD800">
        <v>2</v>
      </c>
      <c r="AE800">
        <v>15</v>
      </c>
      <c r="AF800">
        <v>16</v>
      </c>
      <c r="AG800">
        <v>3</v>
      </c>
      <c r="AI800">
        <v>3</v>
      </c>
      <c r="AJ800" t="str">
        <f t="shared" si="73"/>
        <v>212111317</v>
      </c>
      <c r="AK800">
        <v>0.73030010611002816</v>
      </c>
      <c r="AL800">
        <f>IF(AK800&lt;'Company Market Shares'!$E$4,1,IF(AND(AK800&gt;'Company Market Shares'!$E$4,AK800&lt;'Company Market Shares'!$E$5),2,IF(AND(AK800&gt;'Company Market Shares'!$E$5,AK800&lt;'Company Market Shares'!$E$6),3,IF(AND(AK800&gt;'Company Market Shares'!$E$6,AK800&lt;'Company Market Shares'!$E$7),4,5))))</f>
        <v>2</v>
      </c>
      <c r="AM800">
        <f>VLOOKUP($U800,'Zone Coordinates'!$D$2:$G$2058,2)</f>
        <v>35.553743400000002</v>
      </c>
      <c r="AN800">
        <f t="shared" si="74"/>
        <v>0.62052988373920337</v>
      </c>
      <c r="AO800">
        <f>VLOOKUP($U800,'Zone Coordinates'!$D$2:$G$2058,3)</f>
        <v>137.08665590000001</v>
      </c>
      <c r="AP800">
        <f t="shared" si="75"/>
        <v>2.3926135060035105</v>
      </c>
      <c r="AQ800">
        <f>VLOOKUP($AB800,'Zone Coordinates'!$D$2:$G$2058,2)</f>
        <v>35.338933900000001</v>
      </c>
      <c r="AR800">
        <f t="shared" si="76"/>
        <v>0.61678075069964056</v>
      </c>
      <c r="AS800">
        <f>VLOOKUP($AB800,'Zone Coordinates'!$D$2:$G$2058,3)</f>
        <v>137.0457212</v>
      </c>
      <c r="AT800">
        <f t="shared" si="77"/>
        <v>2.3918990607101942</v>
      </c>
    </row>
    <row r="801" spans="1:46" x14ac:dyDescent="0.25">
      <c r="A801">
        <v>1</v>
      </c>
      <c r="B801">
        <v>21211</v>
      </c>
      <c r="C801">
        <v>1</v>
      </c>
      <c r="D801">
        <v>31</v>
      </c>
      <c r="E801" t="str">
        <f t="shared" si="72"/>
        <v>21211131</v>
      </c>
      <c r="F801">
        <v>21211</v>
      </c>
      <c r="G801">
        <v>1</v>
      </c>
      <c r="H801">
        <v>3</v>
      </c>
      <c r="I801">
        <v>1</v>
      </c>
      <c r="J801">
        <v>1</v>
      </c>
      <c r="K801">
        <v>16</v>
      </c>
      <c r="L801">
        <v>15</v>
      </c>
      <c r="M801">
        <v>3000</v>
      </c>
      <c r="N801">
        <v>260</v>
      </c>
      <c r="O801">
        <v>11</v>
      </c>
      <c r="P801">
        <v>33000</v>
      </c>
      <c r="Q801">
        <v>4</v>
      </c>
      <c r="R801">
        <v>1</v>
      </c>
      <c r="S801">
        <v>20</v>
      </c>
      <c r="T801">
        <v>9</v>
      </c>
      <c r="U801">
        <v>21211</v>
      </c>
      <c r="V801">
        <v>4</v>
      </c>
      <c r="AB801">
        <v>23104</v>
      </c>
      <c r="AC801">
        <v>4</v>
      </c>
      <c r="AD801">
        <v>5</v>
      </c>
      <c r="AE801">
        <v>15</v>
      </c>
      <c r="AF801">
        <v>16</v>
      </c>
      <c r="AG801">
        <v>3</v>
      </c>
      <c r="AI801">
        <v>3</v>
      </c>
      <c r="AJ801" t="str">
        <f t="shared" si="73"/>
        <v>212111317</v>
      </c>
      <c r="AK801">
        <v>0.1389441704256501</v>
      </c>
      <c r="AL801">
        <f>IF(AK801&lt;'Company Market Shares'!$E$4,1,IF(AND(AK801&gt;'Company Market Shares'!$E$4,AK801&lt;'Company Market Shares'!$E$5),2,IF(AND(AK801&gt;'Company Market Shares'!$E$5,AK801&lt;'Company Market Shares'!$E$6),3,IF(AND(AK801&gt;'Company Market Shares'!$E$6,AK801&lt;'Company Market Shares'!$E$7),4,5))))</f>
        <v>1</v>
      </c>
      <c r="AM801">
        <f>VLOOKUP($U801,'Zone Coordinates'!$D$2:$G$2058,2)</f>
        <v>35.553743400000002</v>
      </c>
      <c r="AN801">
        <f t="shared" si="74"/>
        <v>0.62052988373920337</v>
      </c>
      <c r="AO801">
        <f>VLOOKUP($U801,'Zone Coordinates'!$D$2:$G$2058,3)</f>
        <v>137.08665590000001</v>
      </c>
      <c r="AP801">
        <f t="shared" si="75"/>
        <v>2.3926135060035105</v>
      </c>
      <c r="AQ801">
        <f>VLOOKUP($AB801,'Zone Coordinates'!$D$2:$G$2058,2)</f>
        <v>35.234739699999999</v>
      </c>
      <c r="AR801">
        <f t="shared" si="76"/>
        <v>0.61496221884815905</v>
      </c>
      <c r="AS801">
        <f>VLOOKUP($AB801,'Zone Coordinates'!$D$2:$G$2058,3)</f>
        <v>136.90802020000001</v>
      </c>
      <c r="AT801">
        <f t="shared" si="77"/>
        <v>2.3894957248769058</v>
      </c>
    </row>
    <row r="802" spans="1:46" x14ac:dyDescent="0.25">
      <c r="A802">
        <v>1</v>
      </c>
      <c r="B802">
        <v>21218</v>
      </c>
      <c r="C802">
        <v>1</v>
      </c>
      <c r="D802">
        <v>11</v>
      </c>
      <c r="E802" t="str">
        <f t="shared" si="72"/>
        <v>21218111</v>
      </c>
      <c r="F802">
        <v>21218</v>
      </c>
      <c r="G802">
        <v>1</v>
      </c>
      <c r="H802">
        <v>3</v>
      </c>
      <c r="I802">
        <v>1</v>
      </c>
      <c r="J802">
        <v>2</v>
      </c>
      <c r="K802">
        <v>7</v>
      </c>
      <c r="L802">
        <v>7</v>
      </c>
      <c r="M802">
        <v>3000</v>
      </c>
      <c r="N802">
        <v>217</v>
      </c>
      <c r="O802">
        <v>9</v>
      </c>
      <c r="P802">
        <v>27000</v>
      </c>
      <c r="Q802">
        <v>4</v>
      </c>
      <c r="R802">
        <v>1</v>
      </c>
      <c r="S802">
        <v>8</v>
      </c>
      <c r="T802">
        <v>7</v>
      </c>
      <c r="U802">
        <v>23235</v>
      </c>
      <c r="V802">
        <v>4</v>
      </c>
      <c r="W802">
        <v>1</v>
      </c>
      <c r="X802">
        <v>12</v>
      </c>
      <c r="Y802">
        <v>17</v>
      </c>
      <c r="Z802">
        <v>3</v>
      </c>
      <c r="AA802">
        <v>1</v>
      </c>
      <c r="AB802">
        <v>21218</v>
      </c>
      <c r="AC802">
        <v>4</v>
      </c>
      <c r="AJ802" t="str">
        <f t="shared" si="73"/>
        <v>212181117</v>
      </c>
      <c r="AK802">
        <v>0.50747036186249794</v>
      </c>
      <c r="AL802">
        <f>IF(AK802&lt;'Company Market Shares'!$E$4,1,IF(AND(AK802&gt;'Company Market Shares'!$E$4,AK802&lt;'Company Market Shares'!$E$5),2,IF(AND(AK802&gt;'Company Market Shares'!$E$5,AK802&lt;'Company Market Shares'!$E$6),3,IF(AND(AK802&gt;'Company Market Shares'!$E$6,AK802&lt;'Company Market Shares'!$E$7),4,5))))</f>
        <v>2</v>
      </c>
      <c r="AM802">
        <f>VLOOKUP($U802,'Zone Coordinates'!$D$2:$G$2058,2)</f>
        <v>35.132545</v>
      </c>
      <c r="AN802">
        <f t="shared" si="74"/>
        <v>0.61317858485507126</v>
      </c>
      <c r="AO802">
        <f>VLOOKUP($U802,'Zone Coordinates'!$D$2:$G$2058,3)</f>
        <v>136.8067652</v>
      </c>
      <c r="AP802">
        <f t="shared" si="75"/>
        <v>2.3877284917427986</v>
      </c>
      <c r="AQ802">
        <f>VLOOKUP($AB802,'Zone Coordinates'!$D$2:$G$2058,2)</f>
        <v>35.8072315</v>
      </c>
      <c r="AR802">
        <f t="shared" si="76"/>
        <v>0.62495408569882793</v>
      </c>
      <c r="AS802">
        <f>VLOOKUP($AB802,'Zone Coordinates'!$D$2:$G$2058,3)</f>
        <v>136.69880900000001</v>
      </c>
      <c r="AT802">
        <f t="shared" si="77"/>
        <v>2.3858443006048571</v>
      </c>
    </row>
    <row r="803" spans="1:46" x14ac:dyDescent="0.25">
      <c r="A803">
        <v>1</v>
      </c>
      <c r="B803">
        <v>23101</v>
      </c>
      <c r="C803">
        <v>1</v>
      </c>
      <c r="D803">
        <v>4</v>
      </c>
      <c r="E803" t="str">
        <f t="shared" si="72"/>
        <v>2310114</v>
      </c>
      <c r="F803">
        <v>23101</v>
      </c>
      <c r="G803">
        <v>1</v>
      </c>
      <c r="H803">
        <v>3</v>
      </c>
      <c r="I803">
        <v>1</v>
      </c>
      <c r="J803">
        <v>1</v>
      </c>
      <c r="K803">
        <v>18</v>
      </c>
      <c r="L803">
        <v>12</v>
      </c>
      <c r="M803">
        <v>3000</v>
      </c>
      <c r="N803">
        <v>187</v>
      </c>
      <c r="O803">
        <v>7</v>
      </c>
      <c r="P803">
        <v>21000</v>
      </c>
      <c r="Q803">
        <v>4</v>
      </c>
      <c r="R803">
        <v>1</v>
      </c>
      <c r="S803">
        <v>5</v>
      </c>
      <c r="T803">
        <v>6</v>
      </c>
      <c r="U803">
        <v>23101</v>
      </c>
      <c r="V803">
        <v>3</v>
      </c>
      <c r="AB803">
        <v>23226</v>
      </c>
      <c r="AC803">
        <v>3</v>
      </c>
      <c r="AD803">
        <v>30</v>
      </c>
      <c r="AE803">
        <v>12</v>
      </c>
      <c r="AF803">
        <v>4</v>
      </c>
      <c r="AG803">
        <v>1</v>
      </c>
      <c r="AI803">
        <v>3</v>
      </c>
      <c r="AJ803" t="str">
        <f t="shared" si="73"/>
        <v>23101147</v>
      </c>
      <c r="AK803">
        <v>0.33494895415009407</v>
      </c>
      <c r="AL803">
        <f>IF(AK803&lt;'Company Market Shares'!$E$4,1,IF(AND(AK803&gt;'Company Market Shares'!$E$4,AK803&lt;'Company Market Shares'!$E$5),2,IF(AND(AK803&gt;'Company Market Shares'!$E$5,AK803&lt;'Company Market Shares'!$E$6),3,IF(AND(AK803&gt;'Company Market Shares'!$E$6,AK803&lt;'Company Market Shares'!$E$7),4,5))))</f>
        <v>1</v>
      </c>
      <c r="AM803">
        <f>VLOOKUP($U803,'Zone Coordinates'!$D$2:$G$2058,2)</f>
        <v>35.193533100000003</v>
      </c>
      <c r="AN803">
        <f t="shared" si="74"/>
        <v>0.61424302800460684</v>
      </c>
      <c r="AO803">
        <f>VLOOKUP($U803,'Zone Coordinates'!$D$2:$G$2058,3)</f>
        <v>136.99241520000001</v>
      </c>
      <c r="AP803">
        <f t="shared" si="75"/>
        <v>2.3909686954991263</v>
      </c>
      <c r="AQ803">
        <f>VLOOKUP($AB803,'Zone Coordinates'!$D$2:$G$2058,2)</f>
        <v>35.2466042</v>
      </c>
      <c r="AR803">
        <f t="shared" si="76"/>
        <v>0.6151692934372619</v>
      </c>
      <c r="AS803">
        <f>VLOOKUP($AB803,'Zone Coordinates'!$D$2:$G$2058,3)</f>
        <v>137.06826810000001</v>
      </c>
      <c r="AT803">
        <f t="shared" si="77"/>
        <v>2.3922925783513125</v>
      </c>
    </row>
    <row r="804" spans="1:46" x14ac:dyDescent="0.25">
      <c r="A804">
        <v>1</v>
      </c>
      <c r="B804">
        <v>23101</v>
      </c>
      <c r="C804">
        <v>1</v>
      </c>
      <c r="D804">
        <v>4</v>
      </c>
      <c r="E804" t="str">
        <f t="shared" si="72"/>
        <v>2310114</v>
      </c>
      <c r="F804">
        <v>23101</v>
      </c>
      <c r="G804">
        <v>1</v>
      </c>
      <c r="H804">
        <v>3</v>
      </c>
      <c r="I804">
        <v>1</v>
      </c>
      <c r="J804">
        <v>1</v>
      </c>
      <c r="K804">
        <v>18</v>
      </c>
      <c r="L804">
        <v>14</v>
      </c>
      <c r="M804">
        <v>3000</v>
      </c>
      <c r="N804">
        <v>187</v>
      </c>
      <c r="O804">
        <v>7</v>
      </c>
      <c r="P804">
        <v>21000</v>
      </c>
      <c r="Q804">
        <v>4</v>
      </c>
      <c r="R804">
        <v>1</v>
      </c>
      <c r="S804">
        <v>5</v>
      </c>
      <c r="T804">
        <v>6</v>
      </c>
      <c r="U804">
        <v>23101</v>
      </c>
      <c r="V804">
        <v>3</v>
      </c>
      <c r="AB804">
        <v>23304</v>
      </c>
      <c r="AC804">
        <v>3</v>
      </c>
      <c r="AD804">
        <v>30</v>
      </c>
      <c r="AE804">
        <v>12</v>
      </c>
      <c r="AF804">
        <v>4</v>
      </c>
      <c r="AG804">
        <v>1</v>
      </c>
      <c r="AI804">
        <v>3</v>
      </c>
      <c r="AJ804" t="str">
        <f t="shared" si="73"/>
        <v>23101147</v>
      </c>
      <c r="AK804">
        <v>0.26458336593752019</v>
      </c>
      <c r="AL804">
        <f>IF(AK804&lt;'Company Market Shares'!$E$4,1,IF(AND(AK804&gt;'Company Market Shares'!$E$4,AK804&lt;'Company Market Shares'!$E$5),2,IF(AND(AK804&gt;'Company Market Shares'!$E$5,AK804&lt;'Company Market Shares'!$E$6),3,IF(AND(AK804&gt;'Company Market Shares'!$E$6,AK804&lt;'Company Market Shares'!$E$7),4,5))))</f>
        <v>1</v>
      </c>
      <c r="AM804">
        <f>VLOOKUP($U804,'Zone Coordinates'!$D$2:$G$2058,2)</f>
        <v>35.193533100000003</v>
      </c>
      <c r="AN804">
        <f t="shared" si="74"/>
        <v>0.61424302800460684</v>
      </c>
      <c r="AO804">
        <f>VLOOKUP($U804,'Zone Coordinates'!$D$2:$G$2058,3)</f>
        <v>136.99241520000001</v>
      </c>
      <c r="AP804">
        <f t="shared" si="75"/>
        <v>2.3909686954991263</v>
      </c>
      <c r="AQ804">
        <f>VLOOKUP($AB804,'Zone Coordinates'!$D$2:$G$2058,2)</f>
        <v>35.125011399999998</v>
      </c>
      <c r="AR804">
        <f t="shared" si="76"/>
        <v>0.61304709873054297</v>
      </c>
      <c r="AS804">
        <f>VLOOKUP($AB804,'Zone Coordinates'!$D$2:$G$2058,3)</f>
        <v>137.08924569999999</v>
      </c>
      <c r="AT804">
        <f t="shared" si="77"/>
        <v>2.3926587065404781</v>
      </c>
    </row>
    <row r="805" spans="1:46" x14ac:dyDescent="0.25">
      <c r="A805">
        <v>1</v>
      </c>
      <c r="B805">
        <v>23101</v>
      </c>
      <c r="C805">
        <v>1</v>
      </c>
      <c r="D805">
        <v>4</v>
      </c>
      <c r="E805" t="str">
        <f t="shared" si="72"/>
        <v>2310114</v>
      </c>
      <c r="F805">
        <v>23101</v>
      </c>
      <c r="G805">
        <v>1</v>
      </c>
      <c r="H805">
        <v>3</v>
      </c>
      <c r="I805">
        <v>1</v>
      </c>
      <c r="J805">
        <v>1</v>
      </c>
      <c r="K805">
        <v>18</v>
      </c>
      <c r="L805">
        <v>15</v>
      </c>
      <c r="M805">
        <v>3000</v>
      </c>
      <c r="N805">
        <v>187</v>
      </c>
      <c r="O805">
        <v>7</v>
      </c>
      <c r="P805">
        <v>21000</v>
      </c>
      <c r="Q805">
        <v>4</v>
      </c>
      <c r="R805">
        <v>1</v>
      </c>
      <c r="S805">
        <v>5</v>
      </c>
      <c r="T805">
        <v>6</v>
      </c>
      <c r="U805">
        <v>23101</v>
      </c>
      <c r="V805">
        <v>3</v>
      </c>
      <c r="AB805">
        <v>23230</v>
      </c>
      <c r="AC805">
        <v>3</v>
      </c>
      <c r="AD805">
        <v>30</v>
      </c>
      <c r="AE805">
        <v>12</v>
      </c>
      <c r="AF805">
        <v>4</v>
      </c>
      <c r="AG805">
        <v>1</v>
      </c>
      <c r="AI805">
        <v>3</v>
      </c>
      <c r="AJ805" t="str">
        <f t="shared" si="73"/>
        <v>23101147</v>
      </c>
      <c r="AK805">
        <v>0.23753750864158818</v>
      </c>
      <c r="AL805">
        <f>IF(AK805&lt;'Company Market Shares'!$E$4,1,IF(AND(AK805&gt;'Company Market Shares'!$E$4,AK805&lt;'Company Market Shares'!$E$5),2,IF(AND(AK805&gt;'Company Market Shares'!$E$5,AK805&lt;'Company Market Shares'!$E$6),3,IF(AND(AK805&gt;'Company Market Shares'!$E$6,AK805&lt;'Company Market Shares'!$E$7),4,5))))</f>
        <v>1</v>
      </c>
      <c r="AM805">
        <f>VLOOKUP($U805,'Zone Coordinates'!$D$2:$G$2058,2)</f>
        <v>35.193533100000003</v>
      </c>
      <c r="AN805">
        <f t="shared" si="74"/>
        <v>0.61424302800460684</v>
      </c>
      <c r="AO805">
        <f>VLOOKUP($U805,'Zone Coordinates'!$D$2:$G$2058,3)</f>
        <v>136.99241520000001</v>
      </c>
      <c r="AP805">
        <f t="shared" si="75"/>
        <v>2.3909686954991263</v>
      </c>
      <c r="AQ805">
        <f>VLOOKUP($AB805,'Zone Coordinates'!$D$2:$G$2058,2)</f>
        <v>35.169037600000003</v>
      </c>
      <c r="AR805">
        <f t="shared" si="76"/>
        <v>0.61381550087768455</v>
      </c>
      <c r="AS805">
        <f>VLOOKUP($AB805,'Zone Coordinates'!$D$2:$G$2058,3)</f>
        <v>137.09878850000001</v>
      </c>
      <c r="AT805">
        <f t="shared" si="77"/>
        <v>2.3928252598203379</v>
      </c>
    </row>
    <row r="806" spans="1:46" x14ac:dyDescent="0.25">
      <c r="A806">
        <v>1</v>
      </c>
      <c r="B806">
        <v>23112</v>
      </c>
      <c r="C806">
        <v>1</v>
      </c>
      <c r="D806">
        <v>25</v>
      </c>
      <c r="E806" t="str">
        <f t="shared" si="72"/>
        <v>23112125</v>
      </c>
      <c r="F806">
        <v>23112</v>
      </c>
      <c r="G806">
        <v>1</v>
      </c>
      <c r="H806">
        <v>2</v>
      </c>
      <c r="I806">
        <v>1</v>
      </c>
      <c r="J806">
        <v>1</v>
      </c>
      <c r="K806">
        <v>20</v>
      </c>
      <c r="L806">
        <v>1</v>
      </c>
      <c r="M806">
        <v>3000</v>
      </c>
      <c r="N806">
        <v>148</v>
      </c>
      <c r="O806">
        <v>6</v>
      </c>
      <c r="P806">
        <v>18000</v>
      </c>
      <c r="Q806">
        <v>4</v>
      </c>
      <c r="R806">
        <v>1</v>
      </c>
      <c r="S806">
        <v>20</v>
      </c>
      <c r="T806">
        <v>9</v>
      </c>
      <c r="U806">
        <v>23112</v>
      </c>
      <c r="V806">
        <v>1</v>
      </c>
      <c r="AB806">
        <v>23112</v>
      </c>
      <c r="AC806">
        <v>1</v>
      </c>
      <c r="AD806">
        <v>3</v>
      </c>
      <c r="AE806">
        <v>6</v>
      </c>
      <c r="AF806">
        <v>2</v>
      </c>
      <c r="AG806">
        <v>1</v>
      </c>
      <c r="AI806">
        <v>3</v>
      </c>
      <c r="AJ806" t="str">
        <f t="shared" si="73"/>
        <v>231121257</v>
      </c>
      <c r="AK806">
        <v>0.1400286158892099</v>
      </c>
      <c r="AL806">
        <f>IF(AK806&lt;'Company Market Shares'!$E$4,1,IF(AND(AK806&gt;'Company Market Shares'!$E$4,AK806&lt;'Company Market Shares'!$E$5),2,IF(AND(AK806&gt;'Company Market Shares'!$E$5,AK806&lt;'Company Market Shares'!$E$6),3,IF(AND(AK806&gt;'Company Market Shares'!$E$6,AK806&lt;'Company Market Shares'!$E$7),4,5))))</f>
        <v>1</v>
      </c>
      <c r="AM806">
        <f>VLOOKUP($U806,'Zone Coordinates'!$D$2:$G$2058,2)</f>
        <v>35.117853199999999</v>
      </c>
      <c r="AN806">
        <f t="shared" si="74"/>
        <v>0.61292216457202664</v>
      </c>
      <c r="AO806">
        <f>VLOOKUP($U806,'Zone Coordinates'!$D$2:$G$2058,3)</f>
        <v>136.95008809999999</v>
      </c>
      <c r="AP806">
        <f t="shared" si="75"/>
        <v>2.3902299482413052</v>
      </c>
      <c r="AQ806">
        <f>VLOOKUP($AB806,'Zone Coordinates'!$D$2:$G$2058,2)</f>
        <v>35.117853199999999</v>
      </c>
      <c r="AR806">
        <f t="shared" si="76"/>
        <v>0.61292216457202664</v>
      </c>
      <c r="AS806">
        <f>VLOOKUP($AB806,'Zone Coordinates'!$D$2:$G$2058,3)</f>
        <v>136.95008809999999</v>
      </c>
      <c r="AT806">
        <f t="shared" si="77"/>
        <v>2.3902299482413052</v>
      </c>
    </row>
    <row r="807" spans="1:46" x14ac:dyDescent="0.25">
      <c r="A807">
        <v>1</v>
      </c>
      <c r="B807">
        <v>23112</v>
      </c>
      <c r="C807">
        <v>1</v>
      </c>
      <c r="D807">
        <v>25</v>
      </c>
      <c r="E807" t="str">
        <f t="shared" si="72"/>
        <v>23112125</v>
      </c>
      <c r="F807">
        <v>23112</v>
      </c>
      <c r="G807">
        <v>1</v>
      </c>
      <c r="H807">
        <v>2</v>
      </c>
      <c r="I807">
        <v>1</v>
      </c>
      <c r="J807">
        <v>1</v>
      </c>
      <c r="K807">
        <v>20</v>
      </c>
      <c r="L807">
        <v>2</v>
      </c>
      <c r="M807">
        <v>3000</v>
      </c>
      <c r="N807">
        <v>148</v>
      </c>
      <c r="O807">
        <v>6</v>
      </c>
      <c r="P807">
        <v>18000</v>
      </c>
      <c r="Q807">
        <v>4</v>
      </c>
      <c r="R807">
        <v>1</v>
      </c>
      <c r="S807">
        <v>20</v>
      </c>
      <c r="T807">
        <v>9</v>
      </c>
      <c r="U807">
        <v>23112</v>
      </c>
      <c r="V807">
        <v>2</v>
      </c>
      <c r="AB807">
        <v>23114</v>
      </c>
      <c r="AC807">
        <v>2</v>
      </c>
      <c r="AD807">
        <v>3</v>
      </c>
      <c r="AE807">
        <v>19</v>
      </c>
      <c r="AF807">
        <v>8</v>
      </c>
      <c r="AG807">
        <v>2</v>
      </c>
      <c r="AI807">
        <v>3</v>
      </c>
      <c r="AJ807" t="str">
        <f t="shared" si="73"/>
        <v>231121257</v>
      </c>
      <c r="AK807">
        <v>0.97429261395709288</v>
      </c>
      <c r="AL807">
        <f>IF(AK807&lt;'Company Market Shares'!$E$4,1,IF(AND(AK807&gt;'Company Market Shares'!$E$4,AK807&lt;'Company Market Shares'!$E$5),2,IF(AND(AK807&gt;'Company Market Shares'!$E$5,AK807&lt;'Company Market Shares'!$E$6),3,IF(AND(AK807&gt;'Company Market Shares'!$E$6,AK807&lt;'Company Market Shares'!$E$7),4,5))))</f>
        <v>5</v>
      </c>
      <c r="AM807">
        <f>VLOOKUP($U807,'Zone Coordinates'!$D$2:$G$2058,2)</f>
        <v>35.117853199999999</v>
      </c>
      <c r="AN807">
        <f t="shared" si="74"/>
        <v>0.61292216457202664</v>
      </c>
      <c r="AO807">
        <f>VLOOKUP($U807,'Zone Coordinates'!$D$2:$G$2058,3)</f>
        <v>136.95008809999999</v>
      </c>
      <c r="AP807">
        <f t="shared" si="75"/>
        <v>2.3902299482413052</v>
      </c>
      <c r="AQ807">
        <f>VLOOKUP($AB807,'Zone Coordinates'!$D$2:$G$2058,2)</f>
        <v>35.109721</v>
      </c>
      <c r="AR807">
        <f t="shared" si="76"/>
        <v>0.61278023090659606</v>
      </c>
      <c r="AS807">
        <f>VLOOKUP($AB807,'Zone Coordinates'!$D$2:$G$2058,3)</f>
        <v>137.0235137</v>
      </c>
      <c r="AT807">
        <f t="shared" si="77"/>
        <v>2.3915114667165573</v>
      </c>
    </row>
    <row r="808" spans="1:46" x14ac:dyDescent="0.25">
      <c r="A808">
        <v>1</v>
      </c>
      <c r="B808">
        <v>23112</v>
      </c>
      <c r="C808">
        <v>1</v>
      </c>
      <c r="D808">
        <v>25</v>
      </c>
      <c r="E808" t="str">
        <f t="shared" si="72"/>
        <v>23112125</v>
      </c>
      <c r="F808">
        <v>23112</v>
      </c>
      <c r="G808">
        <v>1</v>
      </c>
      <c r="H808">
        <v>2</v>
      </c>
      <c r="I808">
        <v>1</v>
      </c>
      <c r="J808">
        <v>1</v>
      </c>
      <c r="K808">
        <v>20</v>
      </c>
      <c r="L808">
        <v>11</v>
      </c>
      <c r="M808">
        <v>3000</v>
      </c>
      <c r="N808">
        <v>148</v>
      </c>
      <c r="O808">
        <v>6</v>
      </c>
      <c r="P808">
        <v>18000</v>
      </c>
      <c r="Q808">
        <v>4</v>
      </c>
      <c r="R808">
        <v>1</v>
      </c>
      <c r="S808">
        <v>20</v>
      </c>
      <c r="T808">
        <v>9</v>
      </c>
      <c r="U808">
        <v>23112</v>
      </c>
      <c r="V808">
        <v>3</v>
      </c>
      <c r="AB808">
        <v>23205</v>
      </c>
      <c r="AC808">
        <v>3</v>
      </c>
      <c r="AD808">
        <v>4</v>
      </c>
      <c r="AE808">
        <v>8</v>
      </c>
      <c r="AF808">
        <v>2</v>
      </c>
      <c r="AG808">
        <v>1</v>
      </c>
      <c r="AI808">
        <v>3</v>
      </c>
      <c r="AJ808" t="str">
        <f t="shared" si="73"/>
        <v>231121257</v>
      </c>
      <c r="AK808">
        <v>0.7988999767679118</v>
      </c>
      <c r="AL808">
        <f>IF(AK808&lt;'Company Market Shares'!$E$4,1,IF(AND(AK808&gt;'Company Market Shares'!$E$4,AK808&lt;'Company Market Shares'!$E$5),2,IF(AND(AK808&gt;'Company Market Shares'!$E$5,AK808&lt;'Company Market Shares'!$E$6),3,IF(AND(AK808&gt;'Company Market Shares'!$E$6,AK808&lt;'Company Market Shares'!$E$7),4,5))))</f>
        <v>3</v>
      </c>
      <c r="AM808">
        <f>VLOOKUP($U808,'Zone Coordinates'!$D$2:$G$2058,2)</f>
        <v>35.117853199999999</v>
      </c>
      <c r="AN808">
        <f t="shared" si="74"/>
        <v>0.61292216457202664</v>
      </c>
      <c r="AO808">
        <f>VLOOKUP($U808,'Zone Coordinates'!$D$2:$G$2058,3)</f>
        <v>136.95008809999999</v>
      </c>
      <c r="AP808">
        <f t="shared" si="75"/>
        <v>2.3902299482413052</v>
      </c>
      <c r="AQ808">
        <f>VLOOKUP($AB808,'Zone Coordinates'!$D$2:$G$2058,2)</f>
        <v>34.942044699999997</v>
      </c>
      <c r="AR808">
        <f t="shared" si="76"/>
        <v>0.60985372739403421</v>
      </c>
      <c r="AS808">
        <f>VLOOKUP($AB808,'Zone Coordinates'!$D$2:$G$2058,3)</f>
        <v>136.97522499999999</v>
      </c>
      <c r="AT808">
        <f t="shared" si="77"/>
        <v>2.3906686699100499</v>
      </c>
    </row>
    <row r="809" spans="1:46" x14ac:dyDescent="0.25">
      <c r="A809">
        <v>1</v>
      </c>
      <c r="B809">
        <v>23112</v>
      </c>
      <c r="C809">
        <v>1</v>
      </c>
      <c r="D809">
        <v>25</v>
      </c>
      <c r="E809" t="str">
        <f t="shared" si="72"/>
        <v>23112125</v>
      </c>
      <c r="F809">
        <v>23112</v>
      </c>
      <c r="G809">
        <v>1</v>
      </c>
      <c r="H809">
        <v>2</v>
      </c>
      <c r="I809">
        <v>1</v>
      </c>
      <c r="J809">
        <v>2</v>
      </c>
      <c r="K809">
        <v>18</v>
      </c>
      <c r="L809">
        <v>3</v>
      </c>
      <c r="M809">
        <v>3000</v>
      </c>
      <c r="N809">
        <v>147</v>
      </c>
      <c r="O809">
        <v>6</v>
      </c>
      <c r="P809">
        <v>18000</v>
      </c>
      <c r="Q809">
        <v>4</v>
      </c>
      <c r="R809">
        <v>1</v>
      </c>
      <c r="S809">
        <v>20</v>
      </c>
      <c r="T809">
        <v>9</v>
      </c>
      <c r="U809">
        <v>23101</v>
      </c>
      <c r="V809">
        <v>3</v>
      </c>
      <c r="W809">
        <v>35</v>
      </c>
      <c r="X809">
        <v>12</v>
      </c>
      <c r="Y809">
        <v>3</v>
      </c>
      <c r="Z809">
        <v>1</v>
      </c>
      <c r="AA809">
        <v>3</v>
      </c>
      <c r="AB809">
        <v>23112</v>
      </c>
      <c r="AC809">
        <v>3</v>
      </c>
      <c r="AJ809" t="str">
        <f t="shared" si="73"/>
        <v>231121257</v>
      </c>
      <c r="AK809">
        <v>0.55420213038071087</v>
      </c>
      <c r="AL809">
        <f>IF(AK809&lt;'Company Market Shares'!$E$4,1,IF(AND(AK809&gt;'Company Market Shares'!$E$4,AK809&lt;'Company Market Shares'!$E$5),2,IF(AND(AK809&gt;'Company Market Shares'!$E$5,AK809&lt;'Company Market Shares'!$E$6),3,IF(AND(AK809&gt;'Company Market Shares'!$E$6,AK809&lt;'Company Market Shares'!$E$7),4,5))))</f>
        <v>2</v>
      </c>
      <c r="AM809">
        <f>VLOOKUP($U809,'Zone Coordinates'!$D$2:$G$2058,2)</f>
        <v>35.193533100000003</v>
      </c>
      <c r="AN809">
        <f t="shared" si="74"/>
        <v>0.61424302800460684</v>
      </c>
      <c r="AO809">
        <f>VLOOKUP($U809,'Zone Coordinates'!$D$2:$G$2058,3)</f>
        <v>136.99241520000001</v>
      </c>
      <c r="AP809">
        <f t="shared" si="75"/>
        <v>2.3909686954991263</v>
      </c>
      <c r="AQ809">
        <f>VLOOKUP($AB809,'Zone Coordinates'!$D$2:$G$2058,2)</f>
        <v>35.117853199999999</v>
      </c>
      <c r="AR809">
        <f t="shared" si="76"/>
        <v>0.61292216457202664</v>
      </c>
      <c r="AS809">
        <f>VLOOKUP($AB809,'Zone Coordinates'!$D$2:$G$2058,3)</f>
        <v>136.95008809999999</v>
      </c>
      <c r="AT809">
        <f t="shared" si="77"/>
        <v>2.3902299482413052</v>
      </c>
    </row>
    <row r="810" spans="1:46" x14ac:dyDescent="0.25">
      <c r="A810">
        <v>1</v>
      </c>
      <c r="B810">
        <v>23112</v>
      </c>
      <c r="C810">
        <v>1</v>
      </c>
      <c r="D810">
        <v>25</v>
      </c>
      <c r="E810" t="str">
        <f t="shared" si="72"/>
        <v>23112125</v>
      </c>
      <c r="F810">
        <v>23112</v>
      </c>
      <c r="G810">
        <v>1</v>
      </c>
      <c r="H810">
        <v>2</v>
      </c>
      <c r="I810">
        <v>1</v>
      </c>
      <c r="J810">
        <v>2</v>
      </c>
      <c r="K810">
        <v>18</v>
      </c>
      <c r="L810">
        <v>6</v>
      </c>
      <c r="M810">
        <v>3000</v>
      </c>
      <c r="N810">
        <v>147</v>
      </c>
      <c r="O810">
        <v>6</v>
      </c>
      <c r="P810">
        <v>18000</v>
      </c>
      <c r="Q810">
        <v>4</v>
      </c>
      <c r="R810">
        <v>1</v>
      </c>
      <c r="S810">
        <v>20</v>
      </c>
      <c r="T810">
        <v>9</v>
      </c>
      <c r="U810">
        <v>23116</v>
      </c>
      <c r="V810">
        <v>2</v>
      </c>
      <c r="W810">
        <v>30</v>
      </c>
      <c r="X810">
        <v>12</v>
      </c>
      <c r="Y810">
        <v>3</v>
      </c>
      <c r="Z810">
        <v>1</v>
      </c>
      <c r="AA810">
        <v>3</v>
      </c>
      <c r="AB810">
        <v>23112</v>
      </c>
      <c r="AC810">
        <v>2</v>
      </c>
      <c r="AJ810" t="str">
        <f t="shared" si="73"/>
        <v>231121257</v>
      </c>
      <c r="AK810">
        <v>0.58153914271009444</v>
      </c>
      <c r="AL810">
        <f>IF(AK810&lt;'Company Market Shares'!$E$4,1,IF(AND(AK810&gt;'Company Market Shares'!$E$4,AK810&lt;'Company Market Shares'!$E$5),2,IF(AND(AK810&gt;'Company Market Shares'!$E$5,AK810&lt;'Company Market Shares'!$E$6),3,IF(AND(AK810&gt;'Company Market Shares'!$E$6,AK810&lt;'Company Market Shares'!$E$7),4,5))))</f>
        <v>2</v>
      </c>
      <c r="AM810">
        <f>VLOOKUP($U810,'Zone Coordinates'!$D$2:$G$2058,2)</f>
        <v>35.152611800000003</v>
      </c>
      <c r="AN810">
        <f t="shared" si="74"/>
        <v>0.61352881658541036</v>
      </c>
      <c r="AO810">
        <f>VLOOKUP($U810,'Zone Coordinates'!$D$2:$G$2058,3)</f>
        <v>137.02041259999999</v>
      </c>
      <c r="AP810">
        <f t="shared" si="75"/>
        <v>2.3914573423111238</v>
      </c>
      <c r="AQ810">
        <f>VLOOKUP($AB810,'Zone Coordinates'!$D$2:$G$2058,2)</f>
        <v>35.117853199999999</v>
      </c>
      <c r="AR810">
        <f t="shared" si="76"/>
        <v>0.61292216457202664</v>
      </c>
      <c r="AS810">
        <f>VLOOKUP($AB810,'Zone Coordinates'!$D$2:$G$2058,3)</f>
        <v>136.95008809999999</v>
      </c>
      <c r="AT810">
        <f t="shared" si="77"/>
        <v>2.3902299482413052</v>
      </c>
    </row>
    <row r="811" spans="1:46" x14ac:dyDescent="0.25">
      <c r="A811">
        <v>1</v>
      </c>
      <c r="B811">
        <v>23112</v>
      </c>
      <c r="C811">
        <v>1</v>
      </c>
      <c r="D811">
        <v>25</v>
      </c>
      <c r="E811" t="str">
        <f t="shared" si="72"/>
        <v>23112125</v>
      </c>
      <c r="F811">
        <v>23112</v>
      </c>
      <c r="G811">
        <v>1</v>
      </c>
      <c r="H811">
        <v>2</v>
      </c>
      <c r="I811">
        <v>1</v>
      </c>
      <c r="J811">
        <v>2</v>
      </c>
      <c r="K811">
        <v>18</v>
      </c>
      <c r="L811">
        <v>13</v>
      </c>
      <c r="M811">
        <v>3000</v>
      </c>
      <c r="N811">
        <v>147</v>
      </c>
      <c r="O811">
        <v>6</v>
      </c>
      <c r="P811">
        <v>18000</v>
      </c>
      <c r="Q811">
        <v>4</v>
      </c>
      <c r="R811">
        <v>1</v>
      </c>
      <c r="S811">
        <v>20</v>
      </c>
      <c r="T811">
        <v>9</v>
      </c>
      <c r="U811">
        <v>23216</v>
      </c>
      <c r="V811">
        <v>3</v>
      </c>
      <c r="W811">
        <v>15</v>
      </c>
      <c r="X811">
        <v>5</v>
      </c>
      <c r="Y811">
        <v>2</v>
      </c>
      <c r="Z811">
        <v>1</v>
      </c>
      <c r="AA811">
        <v>3</v>
      </c>
      <c r="AB811">
        <v>23112</v>
      </c>
      <c r="AC811">
        <v>3</v>
      </c>
      <c r="AJ811" t="str">
        <f t="shared" si="73"/>
        <v>231121257</v>
      </c>
      <c r="AK811">
        <v>0.49070112201894767</v>
      </c>
      <c r="AL811">
        <f>IF(AK811&lt;'Company Market Shares'!$E$4,1,IF(AND(AK811&gt;'Company Market Shares'!$E$4,AK811&lt;'Company Market Shares'!$E$5),2,IF(AND(AK811&gt;'Company Market Shares'!$E$5,AK811&lt;'Company Market Shares'!$E$6),3,IF(AND(AK811&gt;'Company Market Shares'!$E$6,AK811&lt;'Company Market Shares'!$E$7),4,5))))</f>
        <v>2</v>
      </c>
      <c r="AM811">
        <f>VLOOKUP($U811,'Zone Coordinates'!$D$2:$G$2058,2)</f>
        <v>34.942571399999999</v>
      </c>
      <c r="AN811">
        <f t="shared" si="74"/>
        <v>0.60986292004320453</v>
      </c>
      <c r="AO811">
        <f>VLOOKUP($U811,'Zone Coordinates'!$D$2:$G$2058,3)</f>
        <v>136.89257910000001</v>
      </c>
      <c r="AP811">
        <f t="shared" si="75"/>
        <v>2.3892262268417759</v>
      </c>
      <c r="AQ811">
        <f>VLOOKUP($AB811,'Zone Coordinates'!$D$2:$G$2058,2)</f>
        <v>35.117853199999999</v>
      </c>
      <c r="AR811">
        <f t="shared" si="76"/>
        <v>0.61292216457202664</v>
      </c>
      <c r="AS811">
        <f>VLOOKUP($AB811,'Zone Coordinates'!$D$2:$G$2058,3)</f>
        <v>136.95008809999999</v>
      </c>
      <c r="AT811">
        <f t="shared" si="77"/>
        <v>2.3902299482413052</v>
      </c>
    </row>
    <row r="812" spans="1:46" x14ac:dyDescent="0.25">
      <c r="A812">
        <v>1</v>
      </c>
      <c r="B812">
        <v>23202</v>
      </c>
      <c r="C812">
        <v>1</v>
      </c>
      <c r="D812">
        <v>120</v>
      </c>
      <c r="E812" t="str">
        <f t="shared" si="72"/>
        <v>232021120</v>
      </c>
      <c r="F812">
        <v>23202</v>
      </c>
      <c r="G812">
        <v>1</v>
      </c>
      <c r="H812">
        <v>1</v>
      </c>
      <c r="I812">
        <v>3</v>
      </c>
      <c r="J812">
        <v>2</v>
      </c>
      <c r="K812">
        <v>2</v>
      </c>
      <c r="L812">
        <v>1</v>
      </c>
      <c r="M812">
        <v>3000</v>
      </c>
      <c r="N812">
        <v>166</v>
      </c>
      <c r="O812">
        <v>9</v>
      </c>
      <c r="P812">
        <v>27000</v>
      </c>
      <c r="Q812">
        <v>3</v>
      </c>
      <c r="R812">
        <v>1</v>
      </c>
      <c r="S812">
        <v>20</v>
      </c>
      <c r="T812">
        <v>9</v>
      </c>
      <c r="U812">
        <v>23202</v>
      </c>
      <c r="V812">
        <v>1</v>
      </c>
      <c r="W812">
        <v>600</v>
      </c>
      <c r="X812">
        <v>21</v>
      </c>
      <c r="Y812">
        <v>23</v>
      </c>
      <c r="Z812">
        <v>4</v>
      </c>
      <c r="AA812">
        <v>3</v>
      </c>
      <c r="AB812">
        <v>23202</v>
      </c>
      <c r="AC812">
        <v>1</v>
      </c>
      <c r="AJ812" t="str">
        <f t="shared" si="73"/>
        <v>2320211207</v>
      </c>
      <c r="AK812">
        <v>0.81666779598279304</v>
      </c>
      <c r="AL812">
        <f>IF(AK812&lt;'Company Market Shares'!$E$4,1,IF(AND(AK812&gt;'Company Market Shares'!$E$4,AK812&lt;'Company Market Shares'!$E$5),2,IF(AND(AK812&gt;'Company Market Shares'!$E$5,AK812&lt;'Company Market Shares'!$E$6),3,IF(AND(AK812&gt;'Company Market Shares'!$E$6,AK812&lt;'Company Market Shares'!$E$7),4,5))))</f>
        <v>3</v>
      </c>
      <c r="AM812">
        <f>VLOOKUP($U812,'Zone Coordinates'!$D$2:$G$2058,2)</f>
        <v>35.041512900000001</v>
      </c>
      <c r="AN812">
        <f t="shared" si="74"/>
        <v>0.6115897749850665</v>
      </c>
      <c r="AO812">
        <f>VLOOKUP($U812,'Zone Coordinates'!$D$2:$G$2058,3)</f>
        <v>137.42111600000001</v>
      </c>
      <c r="AP812">
        <f t="shared" si="75"/>
        <v>2.3984509359650601</v>
      </c>
      <c r="AQ812">
        <f>VLOOKUP($AB812,'Zone Coordinates'!$D$2:$G$2058,2)</f>
        <v>35.041512900000001</v>
      </c>
      <c r="AR812">
        <f t="shared" si="76"/>
        <v>0.6115897749850665</v>
      </c>
      <c r="AS812">
        <f>VLOOKUP($AB812,'Zone Coordinates'!$D$2:$G$2058,3)</f>
        <v>137.42111600000001</v>
      </c>
      <c r="AT812">
        <f t="shared" si="77"/>
        <v>2.3984509359650601</v>
      </c>
    </row>
    <row r="813" spans="1:46" x14ac:dyDescent="0.25">
      <c r="A813">
        <v>1</v>
      </c>
      <c r="B813">
        <v>23203</v>
      </c>
      <c r="C813">
        <v>1</v>
      </c>
      <c r="D813">
        <v>4</v>
      </c>
      <c r="E813" t="str">
        <f t="shared" si="72"/>
        <v>2320314</v>
      </c>
      <c r="F813">
        <v>23203</v>
      </c>
      <c r="G813">
        <v>1</v>
      </c>
      <c r="H813">
        <v>3</v>
      </c>
      <c r="I813">
        <v>1</v>
      </c>
      <c r="J813">
        <v>2</v>
      </c>
      <c r="K813">
        <v>23</v>
      </c>
      <c r="L813">
        <v>14</v>
      </c>
      <c r="M813">
        <v>3000</v>
      </c>
      <c r="N813">
        <v>169</v>
      </c>
      <c r="O813">
        <v>7</v>
      </c>
      <c r="P813">
        <v>21000</v>
      </c>
      <c r="Q813">
        <v>4</v>
      </c>
      <c r="R813">
        <v>1</v>
      </c>
      <c r="S813">
        <v>8</v>
      </c>
      <c r="T813">
        <v>7</v>
      </c>
      <c r="U813">
        <v>23110</v>
      </c>
      <c r="V813">
        <v>3</v>
      </c>
      <c r="W813">
        <v>1</v>
      </c>
      <c r="X813">
        <v>17</v>
      </c>
      <c r="Y813">
        <v>17</v>
      </c>
      <c r="Z813">
        <v>3</v>
      </c>
      <c r="AA813">
        <v>4</v>
      </c>
      <c r="AB813">
        <v>23203</v>
      </c>
      <c r="AC813">
        <v>3</v>
      </c>
      <c r="AJ813" t="str">
        <f t="shared" si="73"/>
        <v>23203147</v>
      </c>
      <c r="AK813">
        <v>0.10849571114657763</v>
      </c>
      <c r="AL813">
        <f>IF(AK813&lt;'Company Market Shares'!$E$4,1,IF(AND(AK813&gt;'Company Market Shares'!$E$4,AK813&lt;'Company Market Shares'!$E$5),2,IF(AND(AK813&gt;'Company Market Shares'!$E$5,AK813&lt;'Company Market Shares'!$E$6),3,IF(AND(AK813&gt;'Company Market Shares'!$E$6,AK813&lt;'Company Market Shares'!$E$7),4,5))))</f>
        <v>1</v>
      </c>
      <c r="AM813">
        <f>VLOOKUP($U813,'Zone Coordinates'!$D$2:$G$2058,2)</f>
        <v>35.168336500000002</v>
      </c>
      <c r="AN813">
        <f t="shared" si="74"/>
        <v>0.61380326437429877</v>
      </c>
      <c r="AO813">
        <f>VLOOKUP($U813,'Zone Coordinates'!$D$2:$G$2058,3)</f>
        <v>136.89852490000001</v>
      </c>
      <c r="AP813">
        <f t="shared" si="75"/>
        <v>2.389330000628441</v>
      </c>
      <c r="AQ813">
        <f>VLOOKUP($AB813,'Zone Coordinates'!$D$2:$G$2058,2)</f>
        <v>35.370100100000002</v>
      </c>
      <c r="AR813">
        <f t="shared" si="76"/>
        <v>0.6173247035049757</v>
      </c>
      <c r="AS813">
        <f>VLOOKUP($AB813,'Zone Coordinates'!$D$2:$G$2058,3)</f>
        <v>136.87722289999999</v>
      </c>
      <c r="AT813">
        <f t="shared" si="77"/>
        <v>2.3889582105911811</v>
      </c>
    </row>
    <row r="814" spans="1:46" x14ac:dyDescent="0.25">
      <c r="A814">
        <v>1</v>
      </c>
      <c r="B814">
        <v>23203</v>
      </c>
      <c r="C814">
        <v>1</v>
      </c>
      <c r="D814">
        <v>4</v>
      </c>
      <c r="E814" t="str">
        <f t="shared" si="72"/>
        <v>2320314</v>
      </c>
      <c r="F814">
        <v>23203</v>
      </c>
      <c r="G814">
        <v>1</v>
      </c>
      <c r="H814">
        <v>3</v>
      </c>
      <c r="I814">
        <v>1</v>
      </c>
      <c r="J814">
        <v>2</v>
      </c>
      <c r="K814">
        <v>23</v>
      </c>
      <c r="L814">
        <v>15</v>
      </c>
      <c r="M814">
        <v>3000</v>
      </c>
      <c r="N814">
        <v>169</v>
      </c>
      <c r="O814">
        <v>7</v>
      </c>
      <c r="P814">
        <v>21000</v>
      </c>
      <c r="Q814">
        <v>4</v>
      </c>
      <c r="R814">
        <v>1</v>
      </c>
      <c r="S814">
        <v>8</v>
      </c>
      <c r="T814">
        <v>7</v>
      </c>
      <c r="U814">
        <v>21300</v>
      </c>
      <c r="V814">
        <v>4</v>
      </c>
      <c r="W814">
        <v>1</v>
      </c>
      <c r="X814">
        <v>17</v>
      </c>
      <c r="Y814">
        <v>17</v>
      </c>
      <c r="Z814">
        <v>3</v>
      </c>
      <c r="AA814">
        <v>4</v>
      </c>
      <c r="AB814">
        <v>23203</v>
      </c>
      <c r="AC814">
        <v>4</v>
      </c>
      <c r="AJ814" t="str">
        <f t="shared" si="73"/>
        <v>23203147</v>
      </c>
      <c r="AK814">
        <v>0.53475340687815853</v>
      </c>
      <c r="AL814">
        <f>IF(AK814&lt;'Company Market Shares'!$E$4,1,IF(AND(AK814&gt;'Company Market Shares'!$E$4,AK814&lt;'Company Market Shares'!$E$5),2,IF(AND(AK814&gt;'Company Market Shares'!$E$5,AK814&lt;'Company Market Shares'!$E$6),3,IF(AND(AK814&gt;'Company Market Shares'!$E$6,AK814&lt;'Company Market Shares'!$E$7),4,5))))</f>
        <v>2</v>
      </c>
      <c r="AM814">
        <f>VLOOKUP($U814,'Zone Coordinates'!$D$2:$G$2058,2)</f>
        <v>35.389475300000001</v>
      </c>
      <c r="AN814">
        <f t="shared" si="74"/>
        <v>0.61766286453820807</v>
      </c>
      <c r="AO814">
        <f>VLOOKUP($U814,'Zone Coordinates'!$D$2:$G$2058,3)</f>
        <v>136.7836322</v>
      </c>
      <c r="AP814">
        <f t="shared" si="75"/>
        <v>2.3873247447269348</v>
      </c>
      <c r="AQ814">
        <f>VLOOKUP($AB814,'Zone Coordinates'!$D$2:$G$2058,2)</f>
        <v>35.370100100000002</v>
      </c>
      <c r="AR814">
        <f t="shared" si="76"/>
        <v>0.6173247035049757</v>
      </c>
      <c r="AS814">
        <f>VLOOKUP($AB814,'Zone Coordinates'!$D$2:$G$2058,3)</f>
        <v>136.87722289999999</v>
      </c>
      <c r="AT814">
        <f t="shared" si="77"/>
        <v>2.3889582105911811</v>
      </c>
    </row>
    <row r="815" spans="1:46" x14ac:dyDescent="0.25">
      <c r="A815">
        <v>1</v>
      </c>
      <c r="B815">
        <v>23203</v>
      </c>
      <c r="C815">
        <v>1</v>
      </c>
      <c r="D815">
        <v>4</v>
      </c>
      <c r="E815" t="str">
        <f t="shared" si="72"/>
        <v>2320314</v>
      </c>
      <c r="F815">
        <v>23203</v>
      </c>
      <c r="G815">
        <v>1</v>
      </c>
      <c r="H815">
        <v>3</v>
      </c>
      <c r="I815">
        <v>1</v>
      </c>
      <c r="J815">
        <v>2</v>
      </c>
      <c r="K815">
        <v>23</v>
      </c>
      <c r="L815">
        <v>18</v>
      </c>
      <c r="M815">
        <v>3000</v>
      </c>
      <c r="N815">
        <v>169</v>
      </c>
      <c r="O815">
        <v>7</v>
      </c>
      <c r="P815">
        <v>21000</v>
      </c>
      <c r="Q815">
        <v>4</v>
      </c>
      <c r="R815">
        <v>1</v>
      </c>
      <c r="S815">
        <v>8</v>
      </c>
      <c r="T815">
        <v>7</v>
      </c>
      <c r="U815">
        <v>23110</v>
      </c>
      <c r="V815">
        <v>3</v>
      </c>
      <c r="W815">
        <v>1</v>
      </c>
      <c r="X815">
        <v>17</v>
      </c>
      <c r="Y815">
        <v>17</v>
      </c>
      <c r="Z815">
        <v>3</v>
      </c>
      <c r="AA815">
        <v>4</v>
      </c>
      <c r="AB815">
        <v>23203</v>
      </c>
      <c r="AC815">
        <v>3</v>
      </c>
      <c r="AJ815" t="str">
        <f t="shared" si="73"/>
        <v>23203147</v>
      </c>
      <c r="AK815">
        <v>0.36970394219173841</v>
      </c>
      <c r="AL815">
        <f>IF(AK815&lt;'Company Market Shares'!$E$4,1,IF(AND(AK815&gt;'Company Market Shares'!$E$4,AK815&lt;'Company Market Shares'!$E$5),2,IF(AND(AK815&gt;'Company Market Shares'!$E$5,AK815&lt;'Company Market Shares'!$E$6),3,IF(AND(AK815&gt;'Company Market Shares'!$E$6,AK815&lt;'Company Market Shares'!$E$7),4,5))))</f>
        <v>1</v>
      </c>
      <c r="AM815">
        <f>VLOOKUP($U815,'Zone Coordinates'!$D$2:$G$2058,2)</f>
        <v>35.168336500000002</v>
      </c>
      <c r="AN815">
        <f t="shared" si="74"/>
        <v>0.61380326437429877</v>
      </c>
      <c r="AO815">
        <f>VLOOKUP($U815,'Zone Coordinates'!$D$2:$G$2058,3)</f>
        <v>136.89852490000001</v>
      </c>
      <c r="AP815">
        <f t="shared" si="75"/>
        <v>2.389330000628441</v>
      </c>
      <c r="AQ815">
        <f>VLOOKUP($AB815,'Zone Coordinates'!$D$2:$G$2058,2)</f>
        <v>35.370100100000002</v>
      </c>
      <c r="AR815">
        <f t="shared" si="76"/>
        <v>0.6173247035049757</v>
      </c>
      <c r="AS815">
        <f>VLOOKUP($AB815,'Zone Coordinates'!$D$2:$G$2058,3)</f>
        <v>136.87722289999999</v>
      </c>
      <c r="AT815">
        <f t="shared" si="77"/>
        <v>2.3889582105911811</v>
      </c>
    </row>
    <row r="816" spans="1:46" x14ac:dyDescent="0.25">
      <c r="A816">
        <v>1</v>
      </c>
      <c r="B816">
        <v>23203</v>
      </c>
      <c r="C816">
        <v>1</v>
      </c>
      <c r="D816">
        <v>4</v>
      </c>
      <c r="E816" t="str">
        <f t="shared" si="72"/>
        <v>2320314</v>
      </c>
      <c r="F816">
        <v>23203</v>
      </c>
      <c r="G816">
        <v>1</v>
      </c>
      <c r="H816">
        <v>3</v>
      </c>
      <c r="I816">
        <v>1</v>
      </c>
      <c r="J816">
        <v>2</v>
      </c>
      <c r="K816">
        <v>23</v>
      </c>
      <c r="L816">
        <v>23</v>
      </c>
      <c r="M816">
        <v>3000</v>
      </c>
      <c r="N816">
        <v>169</v>
      </c>
      <c r="O816">
        <v>7</v>
      </c>
      <c r="P816">
        <v>21000</v>
      </c>
      <c r="Q816">
        <v>4</v>
      </c>
      <c r="R816">
        <v>1</v>
      </c>
      <c r="S816">
        <v>8</v>
      </c>
      <c r="T816">
        <v>7</v>
      </c>
      <c r="U816">
        <v>23219</v>
      </c>
      <c r="V816">
        <v>3</v>
      </c>
      <c r="W816">
        <v>1</v>
      </c>
      <c r="X816">
        <v>17</v>
      </c>
      <c r="Y816">
        <v>17</v>
      </c>
      <c r="Z816">
        <v>3</v>
      </c>
      <c r="AA816">
        <v>4</v>
      </c>
      <c r="AB816">
        <v>23203</v>
      </c>
      <c r="AC816">
        <v>3</v>
      </c>
      <c r="AJ816" t="str">
        <f t="shared" si="73"/>
        <v>23203147</v>
      </c>
      <c r="AK816">
        <v>0.81311966919746292</v>
      </c>
      <c r="AL816">
        <f>IF(AK816&lt;'Company Market Shares'!$E$4,1,IF(AND(AK816&gt;'Company Market Shares'!$E$4,AK816&lt;'Company Market Shares'!$E$5),2,IF(AND(AK816&gt;'Company Market Shares'!$E$5,AK816&lt;'Company Market Shares'!$E$6),3,IF(AND(AK816&gt;'Company Market Shares'!$E$6,AK816&lt;'Company Market Shares'!$E$7),4,5))))</f>
        <v>3</v>
      </c>
      <c r="AM816">
        <f>VLOOKUP($U816,'Zone Coordinates'!$D$2:$G$2058,2)</f>
        <v>35.338933900000001</v>
      </c>
      <c r="AN816">
        <f t="shared" si="74"/>
        <v>0.61678075069964056</v>
      </c>
      <c r="AO816">
        <f>VLOOKUP($U816,'Zone Coordinates'!$D$2:$G$2058,3)</f>
        <v>137.0457212</v>
      </c>
      <c r="AP816">
        <f t="shared" si="75"/>
        <v>2.3918990607101942</v>
      </c>
      <c r="AQ816">
        <f>VLOOKUP($AB816,'Zone Coordinates'!$D$2:$G$2058,2)</f>
        <v>35.370100100000002</v>
      </c>
      <c r="AR816">
        <f t="shared" si="76"/>
        <v>0.6173247035049757</v>
      </c>
      <c r="AS816">
        <f>VLOOKUP($AB816,'Zone Coordinates'!$D$2:$G$2058,3)</f>
        <v>136.87722289999999</v>
      </c>
      <c r="AT816">
        <f t="shared" si="77"/>
        <v>2.3889582105911811</v>
      </c>
    </row>
    <row r="817" spans="1:46" x14ac:dyDescent="0.25">
      <c r="A817">
        <v>1</v>
      </c>
      <c r="B817">
        <v>23219</v>
      </c>
      <c r="C817">
        <v>1</v>
      </c>
      <c r="D817">
        <v>67</v>
      </c>
      <c r="E817" t="str">
        <f t="shared" si="72"/>
        <v>23219167</v>
      </c>
      <c r="F817">
        <v>23219</v>
      </c>
      <c r="G817">
        <v>1</v>
      </c>
      <c r="H817">
        <v>2</v>
      </c>
      <c r="I817">
        <v>1</v>
      </c>
      <c r="J817">
        <v>2</v>
      </c>
      <c r="K817">
        <v>4</v>
      </c>
      <c r="L817">
        <v>3</v>
      </c>
      <c r="M817">
        <v>3000</v>
      </c>
      <c r="N817">
        <v>154</v>
      </c>
      <c r="O817">
        <v>7</v>
      </c>
      <c r="P817">
        <v>21000</v>
      </c>
      <c r="Q817">
        <v>4</v>
      </c>
      <c r="R817">
        <v>1</v>
      </c>
      <c r="S817">
        <v>20</v>
      </c>
      <c r="T817">
        <v>9</v>
      </c>
      <c r="U817">
        <v>13102</v>
      </c>
      <c r="V817">
        <v>5</v>
      </c>
      <c r="W817">
        <v>1</v>
      </c>
      <c r="X817">
        <v>15</v>
      </c>
      <c r="Y817">
        <v>17</v>
      </c>
      <c r="Z817">
        <v>3</v>
      </c>
      <c r="AA817">
        <v>3</v>
      </c>
      <c r="AB817">
        <v>23219</v>
      </c>
      <c r="AC817">
        <v>5</v>
      </c>
      <c r="AJ817" t="str">
        <f t="shared" si="73"/>
        <v>232191677</v>
      </c>
      <c r="AK817">
        <v>0.46613923612440977</v>
      </c>
      <c r="AL817">
        <f>IF(AK817&lt;'Company Market Shares'!$E$4,1,IF(AND(AK817&gt;'Company Market Shares'!$E$4,AK817&lt;'Company Market Shares'!$E$5),2,IF(AND(AK817&gt;'Company Market Shares'!$E$5,AK817&lt;'Company Market Shares'!$E$6),3,IF(AND(AK817&gt;'Company Market Shares'!$E$6,AK817&lt;'Company Market Shares'!$E$7),4,5))))</f>
        <v>2</v>
      </c>
      <c r="AM817">
        <f>VLOOKUP($U817,'Zone Coordinates'!$D$2:$G$2058,2)</f>
        <v>35.696634000000003</v>
      </c>
      <c r="AN817">
        <f t="shared" si="74"/>
        <v>0.62302379517935358</v>
      </c>
      <c r="AO817">
        <f>VLOOKUP($U817,'Zone Coordinates'!$D$2:$G$2058,3)</f>
        <v>139.79319749999999</v>
      </c>
      <c r="AP817">
        <f t="shared" si="75"/>
        <v>2.4398515682657056</v>
      </c>
      <c r="AQ817">
        <f>VLOOKUP($AB817,'Zone Coordinates'!$D$2:$G$2058,2)</f>
        <v>35.338933900000001</v>
      </c>
      <c r="AR817">
        <f t="shared" si="76"/>
        <v>0.61678075069964056</v>
      </c>
      <c r="AS817">
        <f>VLOOKUP($AB817,'Zone Coordinates'!$D$2:$G$2058,3)</f>
        <v>137.0457212</v>
      </c>
      <c r="AT817">
        <f t="shared" si="77"/>
        <v>2.3918990607101942</v>
      </c>
    </row>
    <row r="818" spans="1:46" x14ac:dyDescent="0.25">
      <c r="A818">
        <v>1</v>
      </c>
      <c r="B818">
        <v>23234</v>
      </c>
      <c r="C818">
        <v>1</v>
      </c>
      <c r="D818">
        <v>47</v>
      </c>
      <c r="E818" t="str">
        <f t="shared" si="72"/>
        <v>23234147</v>
      </c>
      <c r="F818">
        <v>23234</v>
      </c>
      <c r="G818">
        <v>1</v>
      </c>
      <c r="H818">
        <v>2</v>
      </c>
      <c r="I818">
        <v>1</v>
      </c>
      <c r="J818">
        <v>3</v>
      </c>
      <c r="K818">
        <v>15</v>
      </c>
      <c r="L818">
        <v>13</v>
      </c>
      <c r="M818">
        <v>3000</v>
      </c>
      <c r="Q818">
        <v>3</v>
      </c>
      <c r="R818">
        <v>1</v>
      </c>
      <c r="S818">
        <v>10</v>
      </c>
      <c r="T818">
        <v>2</v>
      </c>
      <c r="U818">
        <v>23220</v>
      </c>
      <c r="V818">
        <v>4</v>
      </c>
      <c r="W818">
        <v>1</v>
      </c>
      <c r="X818">
        <v>3</v>
      </c>
      <c r="Y818">
        <v>2</v>
      </c>
      <c r="Z818">
        <v>1</v>
      </c>
      <c r="AA818">
        <v>4</v>
      </c>
      <c r="AB818">
        <v>24202</v>
      </c>
      <c r="AC818">
        <v>4</v>
      </c>
      <c r="AD818">
        <v>1</v>
      </c>
      <c r="AE818">
        <v>3</v>
      </c>
      <c r="AF818">
        <v>22</v>
      </c>
      <c r="AG818">
        <v>4</v>
      </c>
      <c r="AI818">
        <v>4</v>
      </c>
      <c r="AJ818" t="str">
        <f t="shared" si="73"/>
        <v>232341477</v>
      </c>
      <c r="AK818">
        <v>0.83096310740723578</v>
      </c>
      <c r="AL818">
        <f>IF(AK818&lt;'Company Market Shares'!$E$4,1,IF(AND(AK818&gt;'Company Market Shares'!$E$4,AK818&lt;'Company Market Shares'!$E$5),2,IF(AND(AK818&gt;'Company Market Shares'!$E$5,AK818&lt;'Company Market Shares'!$E$6),3,IF(AND(AK818&gt;'Company Market Shares'!$E$6,AK818&lt;'Company Market Shares'!$E$7),4,5))))</f>
        <v>3</v>
      </c>
      <c r="AM818">
        <f>VLOOKUP($U818,'Zone Coordinates'!$D$2:$G$2058,2)</f>
        <v>35.276843399999997</v>
      </c>
      <c r="AN818">
        <f t="shared" si="74"/>
        <v>0.61569706704043092</v>
      </c>
      <c r="AO818">
        <f>VLOOKUP($U818,'Zone Coordinates'!$D$2:$G$2058,3)</f>
        <v>136.83898099999999</v>
      </c>
      <c r="AP818">
        <f t="shared" si="75"/>
        <v>2.3882907635239627</v>
      </c>
      <c r="AQ818">
        <f>VLOOKUP($AB818,'Zone Coordinates'!$D$2:$G$2058,2)</f>
        <v>35.071916299999998</v>
      </c>
      <c r="AR818">
        <f t="shared" si="76"/>
        <v>0.61212041441886733</v>
      </c>
      <c r="AS818">
        <f>VLOOKUP($AB818,'Zone Coordinates'!$D$2:$G$2058,3)</f>
        <v>136.67770530000001</v>
      </c>
      <c r="AT818">
        <f t="shared" si="77"/>
        <v>2.3854759715555045</v>
      </c>
    </row>
    <row r="819" spans="1:46" x14ac:dyDescent="0.25">
      <c r="A819">
        <v>1</v>
      </c>
      <c r="B819">
        <v>23234</v>
      </c>
      <c r="C819">
        <v>1</v>
      </c>
      <c r="D819">
        <v>47</v>
      </c>
      <c r="E819" t="str">
        <f t="shared" si="72"/>
        <v>23234147</v>
      </c>
      <c r="F819">
        <v>23234</v>
      </c>
      <c r="G819">
        <v>1</v>
      </c>
      <c r="H819">
        <v>2</v>
      </c>
      <c r="I819">
        <v>1</v>
      </c>
      <c r="J819">
        <v>3</v>
      </c>
      <c r="K819">
        <v>15</v>
      </c>
      <c r="L819">
        <v>14</v>
      </c>
      <c r="M819">
        <v>3000</v>
      </c>
      <c r="Q819">
        <v>3</v>
      </c>
      <c r="R819">
        <v>1</v>
      </c>
      <c r="S819">
        <v>10</v>
      </c>
      <c r="T819">
        <v>2</v>
      </c>
      <c r="U819">
        <v>23220</v>
      </c>
      <c r="V819">
        <v>3</v>
      </c>
      <c r="W819">
        <v>1</v>
      </c>
      <c r="X819">
        <v>3</v>
      </c>
      <c r="Y819">
        <v>2</v>
      </c>
      <c r="Z819">
        <v>1</v>
      </c>
      <c r="AA819">
        <v>4</v>
      </c>
      <c r="AB819">
        <v>23207</v>
      </c>
      <c r="AC819">
        <v>3</v>
      </c>
      <c r="AD819">
        <v>1</v>
      </c>
      <c r="AE819">
        <v>3</v>
      </c>
      <c r="AF819">
        <v>22</v>
      </c>
      <c r="AG819">
        <v>4</v>
      </c>
      <c r="AI819">
        <v>4</v>
      </c>
      <c r="AJ819" t="str">
        <f t="shared" si="73"/>
        <v>232341477</v>
      </c>
      <c r="AK819">
        <v>0.1564305232903298</v>
      </c>
      <c r="AL819">
        <f>IF(AK819&lt;'Company Market Shares'!$E$4,1,IF(AND(AK819&gt;'Company Market Shares'!$E$4,AK819&lt;'Company Market Shares'!$E$5),2,IF(AND(AK819&gt;'Company Market Shares'!$E$5,AK819&lt;'Company Market Shares'!$E$6),3,IF(AND(AK819&gt;'Company Market Shares'!$E$6,AK819&lt;'Company Market Shares'!$E$7),4,5))))</f>
        <v>1</v>
      </c>
      <c r="AM819">
        <f>VLOOKUP($U819,'Zone Coordinates'!$D$2:$G$2058,2)</f>
        <v>35.276843399999997</v>
      </c>
      <c r="AN819">
        <f t="shared" si="74"/>
        <v>0.61569706704043092</v>
      </c>
      <c r="AO819">
        <f>VLOOKUP($U819,'Zone Coordinates'!$D$2:$G$2058,3)</f>
        <v>136.83898099999999</v>
      </c>
      <c r="AP819">
        <f t="shared" si="75"/>
        <v>2.3882907635239627</v>
      </c>
      <c r="AQ819">
        <f>VLOOKUP($AB819,'Zone Coordinates'!$D$2:$G$2058,2)</f>
        <v>34.909794599999998</v>
      </c>
      <c r="AR819">
        <f t="shared" si="76"/>
        <v>0.60929085696493679</v>
      </c>
      <c r="AS819">
        <f>VLOOKUP($AB819,'Zone Coordinates'!$D$2:$G$2058,3)</f>
        <v>137.4612601</v>
      </c>
      <c r="AT819">
        <f t="shared" si="77"/>
        <v>2.39915158268531</v>
      </c>
    </row>
    <row r="820" spans="1:46" x14ac:dyDescent="0.25">
      <c r="A820">
        <v>1</v>
      </c>
      <c r="B820">
        <v>23481</v>
      </c>
      <c r="C820">
        <v>1</v>
      </c>
      <c r="D820">
        <v>7</v>
      </c>
      <c r="E820" t="str">
        <f t="shared" si="72"/>
        <v>2348117</v>
      </c>
      <c r="F820">
        <v>23481</v>
      </c>
      <c r="G820">
        <v>1</v>
      </c>
      <c r="H820">
        <v>1</v>
      </c>
      <c r="I820">
        <v>1</v>
      </c>
      <c r="J820">
        <v>2</v>
      </c>
      <c r="K820">
        <v>4</v>
      </c>
      <c r="L820">
        <v>3</v>
      </c>
      <c r="M820">
        <v>3000</v>
      </c>
      <c r="N820">
        <v>166</v>
      </c>
      <c r="O820">
        <v>9</v>
      </c>
      <c r="P820">
        <v>27000</v>
      </c>
      <c r="Q820">
        <v>4</v>
      </c>
      <c r="R820">
        <v>1</v>
      </c>
      <c r="S820">
        <v>8</v>
      </c>
      <c r="T820">
        <v>7</v>
      </c>
      <c r="U820">
        <v>23202</v>
      </c>
      <c r="V820">
        <v>3</v>
      </c>
      <c r="W820">
        <v>1</v>
      </c>
      <c r="X820">
        <v>15</v>
      </c>
      <c r="Y820">
        <v>17</v>
      </c>
      <c r="Z820">
        <v>3</v>
      </c>
      <c r="AA820">
        <v>3</v>
      </c>
      <c r="AB820">
        <v>23481</v>
      </c>
      <c r="AC820">
        <v>3</v>
      </c>
      <c r="AJ820" t="str">
        <f t="shared" si="73"/>
        <v>23481177</v>
      </c>
      <c r="AK820">
        <v>0.52187176121496504</v>
      </c>
      <c r="AL820">
        <f>IF(AK820&lt;'Company Market Shares'!$E$4,1,IF(AND(AK820&gt;'Company Market Shares'!$E$4,AK820&lt;'Company Market Shares'!$E$5),2,IF(AND(AK820&gt;'Company Market Shares'!$E$5,AK820&lt;'Company Market Shares'!$E$6),3,IF(AND(AK820&gt;'Company Market Shares'!$E$6,AK820&lt;'Company Market Shares'!$E$7),4,5))))</f>
        <v>2</v>
      </c>
      <c r="AM820">
        <f>VLOOKUP($U820,'Zone Coordinates'!$D$2:$G$2058,2)</f>
        <v>35.041512900000001</v>
      </c>
      <c r="AN820">
        <f t="shared" si="74"/>
        <v>0.6115897749850665</v>
      </c>
      <c r="AO820">
        <f>VLOOKUP($U820,'Zone Coordinates'!$D$2:$G$2058,3)</f>
        <v>137.42111600000001</v>
      </c>
      <c r="AP820">
        <f t="shared" si="75"/>
        <v>2.3984509359650601</v>
      </c>
      <c r="AQ820">
        <f>VLOOKUP($AB820,'Zone Coordinates'!$D$2:$G$2058,2)</f>
        <v>34.999168099999999</v>
      </c>
      <c r="AR820">
        <f t="shared" si="76"/>
        <v>0.61085071880396791</v>
      </c>
      <c r="AS820">
        <f>VLOOKUP($AB820,'Zone Coordinates'!$D$2:$G$2058,3)</f>
        <v>137.0226519</v>
      </c>
      <c r="AT820">
        <f t="shared" si="77"/>
        <v>2.391496425469064</v>
      </c>
    </row>
    <row r="821" spans="1:46" x14ac:dyDescent="0.25">
      <c r="A821">
        <v>1</v>
      </c>
      <c r="B821">
        <v>24202</v>
      </c>
      <c r="C821">
        <v>1</v>
      </c>
      <c r="D821">
        <v>146</v>
      </c>
      <c r="E821" t="str">
        <f t="shared" si="72"/>
        <v>242021146</v>
      </c>
      <c r="F821">
        <v>24202</v>
      </c>
      <c r="G821">
        <v>1</v>
      </c>
      <c r="H821">
        <v>2</v>
      </c>
      <c r="I821">
        <v>1</v>
      </c>
      <c r="J821">
        <v>3</v>
      </c>
      <c r="K821">
        <v>11</v>
      </c>
      <c r="L821">
        <v>2</v>
      </c>
      <c r="M821">
        <v>3000</v>
      </c>
      <c r="Q821">
        <v>4</v>
      </c>
      <c r="R821">
        <v>1</v>
      </c>
      <c r="S821">
        <v>16</v>
      </c>
      <c r="T821">
        <v>4</v>
      </c>
      <c r="U821">
        <v>22221</v>
      </c>
      <c r="V821">
        <v>5</v>
      </c>
      <c r="W821">
        <v>1</v>
      </c>
      <c r="X821">
        <v>17</v>
      </c>
      <c r="Y821">
        <v>17</v>
      </c>
      <c r="Z821">
        <v>3</v>
      </c>
      <c r="AA821">
        <v>4</v>
      </c>
      <c r="AB821">
        <v>23211</v>
      </c>
      <c r="AC821">
        <v>5</v>
      </c>
      <c r="AD821">
        <v>2</v>
      </c>
      <c r="AE821">
        <v>17</v>
      </c>
      <c r="AF821">
        <v>17</v>
      </c>
      <c r="AG821">
        <v>3</v>
      </c>
      <c r="AI821">
        <v>4</v>
      </c>
      <c r="AJ821" t="str">
        <f t="shared" si="73"/>
        <v>2420211467</v>
      </c>
      <c r="AK821">
        <v>6.9873578003971315E-2</v>
      </c>
      <c r="AL821">
        <f>IF(AK821&lt;'Company Market Shares'!$E$4,1,IF(AND(AK821&gt;'Company Market Shares'!$E$4,AK821&lt;'Company Market Shares'!$E$5),2,IF(AND(AK821&gt;'Company Market Shares'!$E$5,AK821&lt;'Company Market Shares'!$E$6),3,IF(AND(AK821&gt;'Company Market Shares'!$E$6,AK821&lt;'Company Market Shares'!$E$7),4,5))))</f>
        <v>1</v>
      </c>
      <c r="AM821">
        <f>VLOOKUP($U821,'Zone Coordinates'!$D$2:$G$2058,2)</f>
        <v>34.693498599999998</v>
      </c>
      <c r="AN821">
        <f t="shared" si="74"/>
        <v>0.60551577960604319</v>
      </c>
      <c r="AO821">
        <f>VLOOKUP($U821,'Zone Coordinates'!$D$2:$G$2058,3)</f>
        <v>137.58004500000001</v>
      </c>
      <c r="AP821">
        <f t="shared" si="75"/>
        <v>2.4012247702919622</v>
      </c>
      <c r="AQ821">
        <f>VLOOKUP($AB821,'Zone Coordinates'!$D$2:$G$2058,2)</f>
        <v>35.2912374</v>
      </c>
      <c r="AR821">
        <f t="shared" si="76"/>
        <v>0.61594828973296312</v>
      </c>
      <c r="AS821">
        <f>VLOOKUP($AB821,'Zone Coordinates'!$D$2:$G$2058,3)</f>
        <v>137.58173210000001</v>
      </c>
      <c r="AT821">
        <f t="shared" si="77"/>
        <v>2.4012542157417727</v>
      </c>
    </row>
    <row r="822" spans="1:46" x14ac:dyDescent="0.25">
      <c r="A822">
        <v>1</v>
      </c>
      <c r="B822">
        <v>24202</v>
      </c>
      <c r="C822">
        <v>1</v>
      </c>
      <c r="D822">
        <v>146</v>
      </c>
      <c r="E822" t="str">
        <f t="shared" si="72"/>
        <v>242021146</v>
      </c>
      <c r="F822">
        <v>24202</v>
      </c>
      <c r="G822">
        <v>1</v>
      </c>
      <c r="H822">
        <v>2</v>
      </c>
      <c r="I822">
        <v>1</v>
      </c>
      <c r="J822">
        <v>3</v>
      </c>
      <c r="K822">
        <v>11</v>
      </c>
      <c r="L822">
        <v>4</v>
      </c>
      <c r="M822">
        <v>3000</v>
      </c>
      <c r="Q822">
        <v>4</v>
      </c>
      <c r="R822">
        <v>1</v>
      </c>
      <c r="S822">
        <v>16</v>
      </c>
      <c r="T822">
        <v>4</v>
      </c>
      <c r="U822">
        <v>24207</v>
      </c>
      <c r="V822">
        <v>2</v>
      </c>
      <c r="W822">
        <v>3</v>
      </c>
      <c r="X822">
        <v>17</v>
      </c>
      <c r="Y822">
        <v>17</v>
      </c>
      <c r="Z822">
        <v>3</v>
      </c>
      <c r="AA822">
        <v>4</v>
      </c>
      <c r="AB822">
        <v>24202</v>
      </c>
      <c r="AC822">
        <v>2</v>
      </c>
      <c r="AD822">
        <v>1</v>
      </c>
      <c r="AE822">
        <v>17</v>
      </c>
      <c r="AF822">
        <v>15</v>
      </c>
      <c r="AG822">
        <v>3</v>
      </c>
      <c r="AI822">
        <v>4</v>
      </c>
      <c r="AJ822" t="str">
        <f t="shared" si="73"/>
        <v>2420211467</v>
      </c>
      <c r="AK822">
        <v>0.54376055575064064</v>
      </c>
      <c r="AL822">
        <f>IF(AK822&lt;'Company Market Shares'!$E$4,1,IF(AND(AK822&gt;'Company Market Shares'!$E$4,AK822&lt;'Company Market Shares'!$E$5),2,IF(AND(AK822&gt;'Company Market Shares'!$E$5,AK822&lt;'Company Market Shares'!$E$6),3,IF(AND(AK822&gt;'Company Market Shares'!$E$6,AK822&lt;'Company Market Shares'!$E$7),4,5))))</f>
        <v>2</v>
      </c>
      <c r="AM822">
        <f>VLOOKUP($U822,'Zone Coordinates'!$D$2:$G$2058,2)</f>
        <v>34.988331500000001</v>
      </c>
      <c r="AN822">
        <f t="shared" si="74"/>
        <v>0.61066158445424634</v>
      </c>
      <c r="AO822">
        <f>VLOOKUP($U822,'Zone Coordinates'!$D$2:$G$2058,3)</f>
        <v>136.64256470000001</v>
      </c>
      <c r="AP822">
        <f t="shared" si="75"/>
        <v>2.3848626523843777</v>
      </c>
      <c r="AQ822">
        <f>VLOOKUP($AB822,'Zone Coordinates'!$D$2:$G$2058,2)</f>
        <v>35.071916299999998</v>
      </c>
      <c r="AR822">
        <f t="shared" si="76"/>
        <v>0.61212041441886733</v>
      </c>
      <c r="AS822">
        <f>VLOOKUP($AB822,'Zone Coordinates'!$D$2:$G$2058,3)</f>
        <v>136.67770530000001</v>
      </c>
      <c r="AT822">
        <f t="shared" si="77"/>
        <v>2.3854759715555045</v>
      </c>
    </row>
    <row r="823" spans="1:46" x14ac:dyDescent="0.25">
      <c r="A823">
        <v>1</v>
      </c>
      <c r="B823">
        <v>24202</v>
      </c>
      <c r="C823">
        <v>1</v>
      </c>
      <c r="D823">
        <v>146</v>
      </c>
      <c r="E823" t="str">
        <f t="shared" si="72"/>
        <v>242021146</v>
      </c>
      <c r="F823">
        <v>24202</v>
      </c>
      <c r="G823">
        <v>1</v>
      </c>
      <c r="H823">
        <v>2</v>
      </c>
      <c r="I823">
        <v>1</v>
      </c>
      <c r="J823">
        <v>3</v>
      </c>
      <c r="K823">
        <v>11</v>
      </c>
      <c r="L823">
        <v>7</v>
      </c>
      <c r="M823">
        <v>3000</v>
      </c>
      <c r="Q823">
        <v>4</v>
      </c>
      <c r="R823">
        <v>1</v>
      </c>
      <c r="S823">
        <v>16</v>
      </c>
      <c r="T823">
        <v>4</v>
      </c>
      <c r="U823">
        <v>24202</v>
      </c>
      <c r="V823">
        <v>3</v>
      </c>
      <c r="W823">
        <v>1</v>
      </c>
      <c r="X823">
        <v>17</v>
      </c>
      <c r="Y823">
        <v>17</v>
      </c>
      <c r="Z823">
        <v>3</v>
      </c>
      <c r="AA823">
        <v>4</v>
      </c>
      <c r="AB823">
        <v>24210</v>
      </c>
      <c r="AC823">
        <v>3</v>
      </c>
      <c r="AD823">
        <v>1</v>
      </c>
      <c r="AE823">
        <v>17</v>
      </c>
      <c r="AF823">
        <v>17</v>
      </c>
      <c r="AG823">
        <v>3</v>
      </c>
      <c r="AI823">
        <v>4</v>
      </c>
      <c r="AJ823" t="str">
        <f t="shared" si="73"/>
        <v>2420211467</v>
      </c>
      <c r="AK823">
        <v>0.58046656226636517</v>
      </c>
      <c r="AL823">
        <f>IF(AK823&lt;'Company Market Shares'!$E$4,1,IF(AND(AK823&gt;'Company Market Shares'!$E$4,AK823&lt;'Company Market Shares'!$E$5),2,IF(AND(AK823&gt;'Company Market Shares'!$E$5,AK823&lt;'Company Market Shares'!$E$6),3,IF(AND(AK823&gt;'Company Market Shares'!$E$6,AK823&lt;'Company Market Shares'!$E$7),4,5))))</f>
        <v>2</v>
      </c>
      <c r="AM823">
        <f>VLOOKUP($U823,'Zone Coordinates'!$D$2:$G$2058,2)</f>
        <v>35.071916299999998</v>
      </c>
      <c r="AN823">
        <f t="shared" si="74"/>
        <v>0.61212041441886733</v>
      </c>
      <c r="AO823">
        <f>VLOOKUP($U823,'Zone Coordinates'!$D$2:$G$2058,3)</f>
        <v>136.67770530000001</v>
      </c>
      <c r="AP823">
        <f t="shared" si="75"/>
        <v>2.3854759715555045</v>
      </c>
      <c r="AQ823">
        <f>VLOOKUP($AB823,'Zone Coordinates'!$D$2:$G$2058,2)</f>
        <v>34.953103300000002</v>
      </c>
      <c r="AR823">
        <f t="shared" si="76"/>
        <v>0.61004673637469531</v>
      </c>
      <c r="AS823">
        <f>VLOOKUP($AB823,'Zone Coordinates'!$D$2:$G$2058,3)</f>
        <v>136.49635129999999</v>
      </c>
      <c r="AT823">
        <f t="shared" si="77"/>
        <v>2.3823107471438418</v>
      </c>
    </row>
    <row r="824" spans="1:46" x14ac:dyDescent="0.25">
      <c r="A824">
        <v>1</v>
      </c>
      <c r="B824">
        <v>24202</v>
      </c>
      <c r="C824">
        <v>1</v>
      </c>
      <c r="D824">
        <v>146</v>
      </c>
      <c r="E824" t="str">
        <f t="shared" si="72"/>
        <v>242021146</v>
      </c>
      <c r="F824">
        <v>24202</v>
      </c>
      <c r="G824">
        <v>1</v>
      </c>
      <c r="H824">
        <v>2</v>
      </c>
      <c r="I824">
        <v>1</v>
      </c>
      <c r="J824">
        <v>3</v>
      </c>
      <c r="K824">
        <v>11</v>
      </c>
      <c r="L824">
        <v>8</v>
      </c>
      <c r="M824">
        <v>3000</v>
      </c>
      <c r="Q824">
        <v>4</v>
      </c>
      <c r="R824">
        <v>1</v>
      </c>
      <c r="S824">
        <v>16</v>
      </c>
      <c r="T824">
        <v>4</v>
      </c>
      <c r="U824">
        <v>24202</v>
      </c>
      <c r="V824">
        <v>3</v>
      </c>
      <c r="W824">
        <v>1</v>
      </c>
      <c r="X824">
        <v>17</v>
      </c>
      <c r="Y824">
        <v>17</v>
      </c>
      <c r="Z824">
        <v>3</v>
      </c>
      <c r="AA824">
        <v>4</v>
      </c>
      <c r="AB824">
        <v>24208</v>
      </c>
      <c r="AC824">
        <v>3</v>
      </c>
      <c r="AD824">
        <v>1</v>
      </c>
      <c r="AE824">
        <v>17</v>
      </c>
      <c r="AF824">
        <v>17</v>
      </c>
      <c r="AG824">
        <v>3</v>
      </c>
      <c r="AI824">
        <v>4</v>
      </c>
      <c r="AJ824" t="str">
        <f t="shared" si="73"/>
        <v>2420211467</v>
      </c>
      <c r="AK824">
        <v>0.3691934443520285</v>
      </c>
      <c r="AL824">
        <f>IF(AK824&lt;'Company Market Shares'!$E$4,1,IF(AND(AK824&gt;'Company Market Shares'!$E$4,AK824&lt;'Company Market Shares'!$E$5),2,IF(AND(AK824&gt;'Company Market Shares'!$E$5,AK824&lt;'Company Market Shares'!$E$6),3,IF(AND(AK824&gt;'Company Market Shares'!$E$6,AK824&lt;'Company Market Shares'!$E$7),4,5))))</f>
        <v>1</v>
      </c>
      <c r="AM824">
        <f>VLOOKUP($U824,'Zone Coordinates'!$D$2:$G$2058,2)</f>
        <v>35.071916299999998</v>
      </c>
      <c r="AN824">
        <f t="shared" si="74"/>
        <v>0.61212041441886733</v>
      </c>
      <c r="AO824">
        <f>VLOOKUP($U824,'Zone Coordinates'!$D$2:$G$2058,3)</f>
        <v>136.67770530000001</v>
      </c>
      <c r="AP824">
        <f t="shared" si="75"/>
        <v>2.3854759715555045</v>
      </c>
      <c r="AQ824">
        <f>VLOOKUP($AB824,'Zone Coordinates'!$D$2:$G$2058,2)</f>
        <v>34.687514299999997</v>
      </c>
      <c r="AR824">
        <f t="shared" si="76"/>
        <v>0.60541133386761603</v>
      </c>
      <c r="AS824">
        <f>VLOOKUP($AB824,'Zone Coordinates'!$D$2:$G$2058,3)</f>
        <v>136.1948606</v>
      </c>
      <c r="AT824">
        <f t="shared" si="77"/>
        <v>2.3770487417646997</v>
      </c>
    </row>
    <row r="825" spans="1:46" x14ac:dyDescent="0.25">
      <c r="A825">
        <v>1</v>
      </c>
      <c r="B825">
        <v>24202</v>
      </c>
      <c r="C825">
        <v>1</v>
      </c>
      <c r="D825">
        <v>197</v>
      </c>
      <c r="E825" t="str">
        <f t="shared" si="72"/>
        <v>242021197</v>
      </c>
      <c r="F825">
        <v>24202</v>
      </c>
      <c r="G825">
        <v>1</v>
      </c>
      <c r="H825">
        <v>2</v>
      </c>
      <c r="I825">
        <v>1</v>
      </c>
      <c r="J825">
        <v>2</v>
      </c>
      <c r="K825">
        <v>1</v>
      </c>
      <c r="L825">
        <v>1</v>
      </c>
      <c r="M825">
        <v>3000</v>
      </c>
      <c r="N825">
        <v>178</v>
      </c>
      <c r="O825">
        <v>7</v>
      </c>
      <c r="P825">
        <v>21000</v>
      </c>
      <c r="Q825">
        <v>4</v>
      </c>
      <c r="R825">
        <v>1</v>
      </c>
      <c r="S825">
        <v>20</v>
      </c>
      <c r="T825">
        <v>9</v>
      </c>
      <c r="U825">
        <v>24202</v>
      </c>
      <c r="V825">
        <v>1</v>
      </c>
      <c r="W825">
        <v>1</v>
      </c>
      <c r="X825">
        <v>15</v>
      </c>
      <c r="Y825">
        <v>16</v>
      </c>
      <c r="Z825">
        <v>3</v>
      </c>
      <c r="AA825">
        <v>4</v>
      </c>
      <c r="AB825">
        <v>24202</v>
      </c>
      <c r="AC825">
        <v>1</v>
      </c>
      <c r="AJ825" t="str">
        <f t="shared" si="73"/>
        <v>2420211977</v>
      </c>
      <c r="AK825">
        <v>0.7869879589854315</v>
      </c>
      <c r="AL825">
        <f>IF(AK825&lt;'Company Market Shares'!$E$4,1,IF(AND(AK825&gt;'Company Market Shares'!$E$4,AK825&lt;'Company Market Shares'!$E$5),2,IF(AND(AK825&gt;'Company Market Shares'!$E$5,AK825&lt;'Company Market Shares'!$E$6),3,IF(AND(AK825&gt;'Company Market Shares'!$E$6,AK825&lt;'Company Market Shares'!$E$7),4,5))))</f>
        <v>2</v>
      </c>
      <c r="AM825">
        <f>VLOOKUP($U825,'Zone Coordinates'!$D$2:$G$2058,2)</f>
        <v>35.071916299999998</v>
      </c>
      <c r="AN825">
        <f t="shared" si="74"/>
        <v>0.61212041441886733</v>
      </c>
      <c r="AO825">
        <f>VLOOKUP($U825,'Zone Coordinates'!$D$2:$G$2058,3)</f>
        <v>136.67770530000001</v>
      </c>
      <c r="AP825">
        <f t="shared" si="75"/>
        <v>2.3854759715555045</v>
      </c>
      <c r="AQ825">
        <f>VLOOKUP($AB825,'Zone Coordinates'!$D$2:$G$2058,2)</f>
        <v>35.071916299999998</v>
      </c>
      <c r="AR825">
        <f t="shared" si="76"/>
        <v>0.61212041441886733</v>
      </c>
      <c r="AS825">
        <f>VLOOKUP($AB825,'Zone Coordinates'!$D$2:$G$2058,3)</f>
        <v>136.67770530000001</v>
      </c>
      <c r="AT825">
        <f t="shared" si="77"/>
        <v>2.3854759715555045</v>
      </c>
    </row>
    <row r="826" spans="1:46" x14ac:dyDescent="0.25">
      <c r="A826">
        <v>1</v>
      </c>
      <c r="B826">
        <v>24205</v>
      </c>
      <c r="C826">
        <v>1</v>
      </c>
      <c r="D826">
        <v>43</v>
      </c>
      <c r="E826" t="str">
        <f t="shared" si="72"/>
        <v>24205143</v>
      </c>
      <c r="F826">
        <v>24205</v>
      </c>
      <c r="G826">
        <v>1</v>
      </c>
      <c r="H826">
        <v>2</v>
      </c>
      <c r="I826">
        <v>1</v>
      </c>
      <c r="J826">
        <v>1</v>
      </c>
      <c r="K826">
        <v>6</v>
      </c>
      <c r="L826">
        <v>2</v>
      </c>
      <c r="M826">
        <v>3000</v>
      </c>
      <c r="N826">
        <v>178</v>
      </c>
      <c r="O826">
        <v>7</v>
      </c>
      <c r="P826">
        <v>21000</v>
      </c>
      <c r="Q826">
        <v>4</v>
      </c>
      <c r="R826">
        <v>1</v>
      </c>
      <c r="S826">
        <v>18</v>
      </c>
      <c r="T826">
        <v>5</v>
      </c>
      <c r="U826">
        <v>24205</v>
      </c>
      <c r="V826">
        <v>5</v>
      </c>
      <c r="AB826">
        <v>13111</v>
      </c>
      <c r="AC826">
        <v>5</v>
      </c>
      <c r="AD826">
        <v>10</v>
      </c>
      <c r="AE826">
        <v>5</v>
      </c>
      <c r="AF826">
        <v>2</v>
      </c>
      <c r="AG826">
        <v>1</v>
      </c>
      <c r="AI826">
        <v>2</v>
      </c>
      <c r="AJ826" t="str">
        <f t="shared" si="73"/>
        <v>242051437</v>
      </c>
      <c r="AK826">
        <v>0.61674654120980799</v>
      </c>
      <c r="AL826">
        <f>IF(AK826&lt;'Company Market Shares'!$E$4,1,IF(AND(AK826&gt;'Company Market Shares'!$E$4,AK826&lt;'Company Market Shares'!$E$5),2,IF(AND(AK826&gt;'Company Market Shares'!$E$5,AK826&lt;'Company Market Shares'!$E$6),3,IF(AND(AK826&gt;'Company Market Shares'!$E$6,AK826&lt;'Company Market Shares'!$E$7),4,5))))</f>
        <v>2</v>
      </c>
      <c r="AM826">
        <f>VLOOKUP($U826,'Zone Coordinates'!$D$2:$G$2058,2)</f>
        <v>35.180935699999999</v>
      </c>
      <c r="AN826">
        <f t="shared" si="74"/>
        <v>0.61402316189741601</v>
      </c>
      <c r="AO826">
        <f>VLOOKUP($U826,'Zone Coordinates'!$D$2:$G$2058,3)</f>
        <v>136.75527109999999</v>
      </c>
      <c r="AP826">
        <f t="shared" si="75"/>
        <v>2.3868297501524474</v>
      </c>
      <c r="AQ826">
        <f>VLOOKUP($AB826,'Zone Coordinates'!$D$2:$G$2058,2)</f>
        <v>35.6130967</v>
      </c>
      <c r="AR826">
        <f t="shared" si="76"/>
        <v>0.62156579424612723</v>
      </c>
      <c r="AS826">
        <f>VLOOKUP($AB826,'Zone Coordinates'!$D$2:$G$2058,3)</f>
        <v>139.82587000000001</v>
      </c>
      <c r="AT826">
        <f t="shared" si="77"/>
        <v>2.4404218109655638</v>
      </c>
    </row>
    <row r="827" spans="1:46" x14ac:dyDescent="0.25">
      <c r="A827">
        <v>1</v>
      </c>
      <c r="B827">
        <v>21211</v>
      </c>
      <c r="C827">
        <v>1</v>
      </c>
      <c r="D827">
        <v>31</v>
      </c>
      <c r="E827" t="str">
        <f t="shared" si="72"/>
        <v>21211131</v>
      </c>
      <c r="F827">
        <v>21211</v>
      </c>
      <c r="G827">
        <v>1</v>
      </c>
      <c r="H827">
        <v>3</v>
      </c>
      <c r="I827">
        <v>1</v>
      </c>
      <c r="J827">
        <v>2</v>
      </c>
      <c r="K827">
        <v>25</v>
      </c>
      <c r="L827">
        <v>12</v>
      </c>
      <c r="M827">
        <v>3100</v>
      </c>
      <c r="N827">
        <v>217</v>
      </c>
      <c r="O827">
        <v>9</v>
      </c>
      <c r="P827">
        <v>27900</v>
      </c>
      <c r="Q827">
        <v>4</v>
      </c>
      <c r="R827">
        <v>1</v>
      </c>
      <c r="S827">
        <v>20</v>
      </c>
      <c r="T827">
        <v>9</v>
      </c>
      <c r="U827">
        <v>24202</v>
      </c>
      <c r="V827">
        <v>4</v>
      </c>
      <c r="W827">
        <v>3</v>
      </c>
      <c r="X827">
        <v>15</v>
      </c>
      <c r="Y827">
        <v>16</v>
      </c>
      <c r="Z827">
        <v>3</v>
      </c>
      <c r="AA827">
        <v>3</v>
      </c>
      <c r="AB827">
        <v>21211</v>
      </c>
      <c r="AC827">
        <v>4</v>
      </c>
      <c r="AJ827" t="str">
        <f t="shared" si="73"/>
        <v>212111317</v>
      </c>
      <c r="AK827">
        <v>7.5316663684091623E-2</v>
      </c>
      <c r="AL827">
        <f>IF(AK827&lt;'Company Market Shares'!$E$4,1,IF(AND(AK827&gt;'Company Market Shares'!$E$4,AK827&lt;'Company Market Shares'!$E$5),2,IF(AND(AK827&gt;'Company Market Shares'!$E$5,AK827&lt;'Company Market Shares'!$E$6),3,IF(AND(AK827&gt;'Company Market Shares'!$E$6,AK827&lt;'Company Market Shares'!$E$7),4,5))))</f>
        <v>1</v>
      </c>
      <c r="AM827">
        <f>VLOOKUP($U827,'Zone Coordinates'!$D$2:$G$2058,2)</f>
        <v>35.071916299999998</v>
      </c>
      <c r="AN827">
        <f t="shared" si="74"/>
        <v>0.61212041441886733</v>
      </c>
      <c r="AO827">
        <f>VLOOKUP($U827,'Zone Coordinates'!$D$2:$G$2058,3)</f>
        <v>136.67770530000001</v>
      </c>
      <c r="AP827">
        <f t="shared" si="75"/>
        <v>2.3854759715555045</v>
      </c>
      <c r="AQ827">
        <f>VLOOKUP($AB827,'Zone Coordinates'!$D$2:$G$2058,2)</f>
        <v>35.553743400000002</v>
      </c>
      <c r="AR827">
        <f t="shared" si="76"/>
        <v>0.62052988373920337</v>
      </c>
      <c r="AS827">
        <f>VLOOKUP($AB827,'Zone Coordinates'!$D$2:$G$2058,3)</f>
        <v>137.08665590000001</v>
      </c>
      <c r="AT827">
        <f t="shared" si="77"/>
        <v>2.3926135060035105</v>
      </c>
    </row>
    <row r="828" spans="1:46" x14ac:dyDescent="0.25">
      <c r="A828">
        <v>1</v>
      </c>
      <c r="B828">
        <v>21211</v>
      </c>
      <c r="C828">
        <v>1</v>
      </c>
      <c r="D828">
        <v>31</v>
      </c>
      <c r="E828" t="str">
        <f t="shared" si="72"/>
        <v>21211131</v>
      </c>
      <c r="F828">
        <v>21211</v>
      </c>
      <c r="G828">
        <v>1</v>
      </c>
      <c r="H828">
        <v>3</v>
      </c>
      <c r="I828">
        <v>1</v>
      </c>
      <c r="J828">
        <v>2</v>
      </c>
      <c r="K828">
        <v>25</v>
      </c>
      <c r="L828">
        <v>11</v>
      </c>
      <c r="M828">
        <v>3200</v>
      </c>
      <c r="N828">
        <v>217</v>
      </c>
      <c r="O828">
        <v>9</v>
      </c>
      <c r="P828">
        <v>28800</v>
      </c>
      <c r="Q828">
        <v>4</v>
      </c>
      <c r="R828">
        <v>1</v>
      </c>
      <c r="S828">
        <v>20</v>
      </c>
      <c r="T828">
        <v>9</v>
      </c>
      <c r="U828">
        <v>21202</v>
      </c>
      <c r="V828">
        <v>3</v>
      </c>
      <c r="W828">
        <v>3</v>
      </c>
      <c r="X828">
        <v>15</v>
      </c>
      <c r="Y828">
        <v>16</v>
      </c>
      <c r="Z828">
        <v>3</v>
      </c>
      <c r="AA828">
        <v>3</v>
      </c>
      <c r="AB828">
        <v>21211</v>
      </c>
      <c r="AC828">
        <v>3</v>
      </c>
      <c r="AJ828" t="str">
        <f t="shared" si="73"/>
        <v>212111317</v>
      </c>
      <c r="AK828">
        <v>0.5159812927353743</v>
      </c>
      <c r="AL828">
        <f>IF(AK828&lt;'Company Market Shares'!$E$4,1,IF(AND(AK828&gt;'Company Market Shares'!$E$4,AK828&lt;'Company Market Shares'!$E$5),2,IF(AND(AK828&gt;'Company Market Shares'!$E$5,AK828&lt;'Company Market Shares'!$E$6),3,IF(AND(AK828&gt;'Company Market Shares'!$E$6,AK828&lt;'Company Market Shares'!$E$7),4,5))))</f>
        <v>2</v>
      </c>
      <c r="AM828">
        <f>VLOOKUP($U828,'Zone Coordinates'!$D$2:$G$2058,2)</f>
        <v>35.410915600000003</v>
      </c>
      <c r="AN828">
        <f t="shared" si="74"/>
        <v>0.61803706836582339</v>
      </c>
      <c r="AO828">
        <f>VLOOKUP($U828,'Zone Coordinates'!$D$2:$G$2058,3)</f>
        <v>136.6902121</v>
      </c>
      <c r="AP828">
        <f t="shared" si="75"/>
        <v>2.3856942563943924</v>
      </c>
      <c r="AQ828">
        <f>VLOOKUP($AB828,'Zone Coordinates'!$D$2:$G$2058,2)</f>
        <v>35.553743400000002</v>
      </c>
      <c r="AR828">
        <f t="shared" si="76"/>
        <v>0.62052988373920337</v>
      </c>
      <c r="AS828">
        <f>VLOOKUP($AB828,'Zone Coordinates'!$D$2:$G$2058,3)</f>
        <v>137.08665590000001</v>
      </c>
      <c r="AT828">
        <f t="shared" si="77"/>
        <v>2.3926135060035105</v>
      </c>
    </row>
    <row r="829" spans="1:46" x14ac:dyDescent="0.25">
      <c r="A829">
        <v>1</v>
      </c>
      <c r="B829">
        <v>24205</v>
      </c>
      <c r="C829">
        <v>2</v>
      </c>
      <c r="D829">
        <v>7002</v>
      </c>
      <c r="E829" t="str">
        <f t="shared" si="72"/>
        <v>2420527002</v>
      </c>
      <c r="F829">
        <v>24205</v>
      </c>
      <c r="G829">
        <v>2</v>
      </c>
      <c r="H829">
        <v>3</v>
      </c>
      <c r="I829">
        <v>3</v>
      </c>
      <c r="J829">
        <v>2</v>
      </c>
      <c r="K829">
        <v>3</v>
      </c>
      <c r="L829">
        <v>1</v>
      </c>
      <c r="M829">
        <v>3240</v>
      </c>
      <c r="N829">
        <v>171</v>
      </c>
      <c r="O829">
        <v>9</v>
      </c>
      <c r="P829">
        <v>29160</v>
      </c>
      <c r="Q829">
        <v>4</v>
      </c>
      <c r="R829">
        <v>1</v>
      </c>
      <c r="S829">
        <v>8</v>
      </c>
      <c r="T829">
        <v>7</v>
      </c>
      <c r="U829">
        <v>24202</v>
      </c>
      <c r="V829">
        <v>2</v>
      </c>
      <c r="W829">
        <v>1</v>
      </c>
      <c r="X829">
        <v>4</v>
      </c>
      <c r="Y829">
        <v>17</v>
      </c>
      <c r="Z829">
        <v>3</v>
      </c>
      <c r="AB829">
        <v>24205</v>
      </c>
      <c r="AC829">
        <v>2</v>
      </c>
      <c r="AJ829" t="str">
        <f t="shared" si="73"/>
        <v>24205270027</v>
      </c>
      <c r="AK829">
        <v>0.61188321065670692</v>
      </c>
      <c r="AL829">
        <f>IF(AK829&lt;'Company Market Shares'!$E$4,1,IF(AND(AK829&gt;'Company Market Shares'!$E$4,AK829&lt;'Company Market Shares'!$E$5),2,IF(AND(AK829&gt;'Company Market Shares'!$E$5,AK829&lt;'Company Market Shares'!$E$6),3,IF(AND(AK829&gt;'Company Market Shares'!$E$6,AK829&lt;'Company Market Shares'!$E$7),4,5))))</f>
        <v>2</v>
      </c>
      <c r="AM829">
        <f>VLOOKUP($U829,'Zone Coordinates'!$D$2:$G$2058,2)</f>
        <v>35.071916299999998</v>
      </c>
      <c r="AN829">
        <f t="shared" si="74"/>
        <v>0.61212041441886733</v>
      </c>
      <c r="AO829">
        <f>VLOOKUP($U829,'Zone Coordinates'!$D$2:$G$2058,3)</f>
        <v>136.67770530000001</v>
      </c>
      <c r="AP829">
        <f t="shared" si="75"/>
        <v>2.3854759715555045</v>
      </c>
      <c r="AQ829">
        <f>VLOOKUP($AB829,'Zone Coordinates'!$D$2:$G$2058,2)</f>
        <v>35.180935699999999</v>
      </c>
      <c r="AR829">
        <f t="shared" si="76"/>
        <v>0.61402316189741601</v>
      </c>
      <c r="AS829">
        <f>VLOOKUP($AB829,'Zone Coordinates'!$D$2:$G$2058,3)</f>
        <v>136.75527109999999</v>
      </c>
      <c r="AT829">
        <f t="shared" si="77"/>
        <v>2.3868297501524474</v>
      </c>
    </row>
    <row r="830" spans="1:46" x14ac:dyDescent="0.25">
      <c r="A830">
        <v>1</v>
      </c>
      <c r="B830">
        <v>23103</v>
      </c>
      <c r="C830">
        <v>1</v>
      </c>
      <c r="D830">
        <v>29</v>
      </c>
      <c r="E830" t="str">
        <f t="shared" si="72"/>
        <v>23103129</v>
      </c>
      <c r="F830">
        <v>23104</v>
      </c>
      <c r="G830">
        <v>1</v>
      </c>
      <c r="H830">
        <v>2</v>
      </c>
      <c r="I830">
        <v>1</v>
      </c>
      <c r="J830">
        <v>2</v>
      </c>
      <c r="K830">
        <v>6</v>
      </c>
      <c r="L830">
        <v>1</v>
      </c>
      <c r="M830">
        <v>3350</v>
      </c>
      <c r="N830">
        <v>147</v>
      </c>
      <c r="O830">
        <v>6</v>
      </c>
      <c r="P830">
        <v>20100</v>
      </c>
      <c r="Q830">
        <v>4</v>
      </c>
      <c r="R830">
        <v>1</v>
      </c>
      <c r="S830">
        <v>4</v>
      </c>
      <c r="T830">
        <v>6</v>
      </c>
      <c r="U830">
        <v>13108</v>
      </c>
      <c r="V830">
        <v>5</v>
      </c>
      <c r="W830">
        <v>1</v>
      </c>
      <c r="X830">
        <v>16</v>
      </c>
      <c r="Y830">
        <v>17</v>
      </c>
      <c r="Z830">
        <v>3</v>
      </c>
      <c r="AA830">
        <v>4</v>
      </c>
      <c r="AB830">
        <v>23104</v>
      </c>
      <c r="AC830">
        <v>5</v>
      </c>
      <c r="AJ830" t="str">
        <f t="shared" si="73"/>
        <v>231031297</v>
      </c>
      <c r="AK830">
        <v>0.67120562007362161</v>
      </c>
      <c r="AL830">
        <f>IF(AK830&lt;'Company Market Shares'!$E$4,1,IF(AND(AK830&gt;'Company Market Shares'!$E$4,AK830&lt;'Company Market Shares'!$E$5),2,IF(AND(AK830&gt;'Company Market Shares'!$E$5,AK830&lt;'Company Market Shares'!$E$6),3,IF(AND(AK830&gt;'Company Market Shares'!$E$6,AK830&lt;'Company Market Shares'!$E$7),4,5))))</f>
        <v>2</v>
      </c>
      <c r="AM830">
        <f>VLOOKUP($U830,'Zone Coordinates'!$D$2:$G$2058,2)</f>
        <v>35.7080597</v>
      </c>
      <c r="AN830">
        <f t="shared" si="74"/>
        <v>0.62322321126369862</v>
      </c>
      <c r="AO830">
        <f>VLOOKUP($U830,'Zone Coordinates'!$D$2:$G$2058,3)</f>
        <v>139.84900870000001</v>
      </c>
      <c r="AP830">
        <f t="shared" si="75"/>
        <v>2.440825657465195</v>
      </c>
      <c r="AQ830">
        <f>VLOOKUP($AB830,'Zone Coordinates'!$D$2:$G$2058,2)</f>
        <v>35.234739699999999</v>
      </c>
      <c r="AR830">
        <f t="shared" si="76"/>
        <v>0.61496221884815905</v>
      </c>
      <c r="AS830">
        <f>VLOOKUP($AB830,'Zone Coordinates'!$D$2:$G$2058,3)</f>
        <v>136.90802020000001</v>
      </c>
      <c r="AT830">
        <f t="shared" si="77"/>
        <v>2.3894957248769058</v>
      </c>
    </row>
    <row r="831" spans="1:46" x14ac:dyDescent="0.25">
      <c r="A831">
        <v>1</v>
      </c>
      <c r="B831">
        <v>21211</v>
      </c>
      <c r="C831">
        <v>1</v>
      </c>
      <c r="D831">
        <v>31</v>
      </c>
      <c r="E831" t="str">
        <f t="shared" si="72"/>
        <v>21211131</v>
      </c>
      <c r="F831">
        <v>21211</v>
      </c>
      <c r="G831">
        <v>1</v>
      </c>
      <c r="H831">
        <v>3</v>
      </c>
      <c r="I831">
        <v>1</v>
      </c>
      <c r="J831">
        <v>2</v>
      </c>
      <c r="K831">
        <v>25</v>
      </c>
      <c r="L831">
        <v>10</v>
      </c>
      <c r="M831">
        <v>3400</v>
      </c>
      <c r="N831">
        <v>217</v>
      </c>
      <c r="O831">
        <v>9</v>
      </c>
      <c r="P831">
        <v>30600</v>
      </c>
      <c r="Q831">
        <v>4</v>
      </c>
      <c r="R831">
        <v>1</v>
      </c>
      <c r="S831">
        <v>20</v>
      </c>
      <c r="T831">
        <v>9</v>
      </c>
      <c r="U831">
        <v>28111</v>
      </c>
      <c r="V831">
        <v>6</v>
      </c>
      <c r="W831">
        <v>4</v>
      </c>
      <c r="X831">
        <v>15</v>
      </c>
      <c r="Y831">
        <v>16</v>
      </c>
      <c r="Z831">
        <v>3</v>
      </c>
      <c r="AA831">
        <v>3</v>
      </c>
      <c r="AB831">
        <v>21211</v>
      </c>
      <c r="AC831">
        <v>6</v>
      </c>
      <c r="AJ831" t="str">
        <f t="shared" si="73"/>
        <v>212111317</v>
      </c>
      <c r="AK831">
        <v>1.2786892435658892E-3</v>
      </c>
      <c r="AL831">
        <f>IF(AK831&lt;'Company Market Shares'!$E$4,1,IF(AND(AK831&gt;'Company Market Shares'!$E$4,AK831&lt;'Company Market Shares'!$E$5),2,IF(AND(AK831&gt;'Company Market Shares'!$E$5,AK831&lt;'Company Market Shares'!$E$6),3,IF(AND(AK831&gt;'Company Market Shares'!$E$6,AK831&lt;'Company Market Shares'!$E$7),4,5))))</f>
        <v>1</v>
      </c>
      <c r="AM831">
        <f>VLOOKUP($U831,'Zone Coordinates'!$D$2:$G$2058,2)</f>
        <v>34.775801700000002</v>
      </c>
      <c r="AN831">
        <f t="shared" si="74"/>
        <v>0.60695223968564138</v>
      </c>
      <c r="AO831">
        <f>VLOOKUP($U831,'Zone Coordinates'!$D$2:$G$2058,3)</f>
        <v>135.09933599999999</v>
      </c>
      <c r="AP831">
        <f t="shared" si="75"/>
        <v>2.3579282304581062</v>
      </c>
      <c r="AQ831">
        <f>VLOOKUP($AB831,'Zone Coordinates'!$D$2:$G$2058,2)</f>
        <v>35.553743400000002</v>
      </c>
      <c r="AR831">
        <f t="shared" si="76"/>
        <v>0.62052988373920337</v>
      </c>
      <c r="AS831">
        <f>VLOOKUP($AB831,'Zone Coordinates'!$D$2:$G$2058,3)</f>
        <v>137.08665590000001</v>
      </c>
      <c r="AT831">
        <f t="shared" si="77"/>
        <v>2.3926135060035105</v>
      </c>
    </row>
    <row r="832" spans="1:46" x14ac:dyDescent="0.25">
      <c r="A832">
        <v>1</v>
      </c>
      <c r="B832">
        <v>21211</v>
      </c>
      <c r="C832">
        <v>1</v>
      </c>
      <c r="D832">
        <v>31</v>
      </c>
      <c r="E832" t="str">
        <f t="shared" si="72"/>
        <v>21211131</v>
      </c>
      <c r="F832">
        <v>21211</v>
      </c>
      <c r="G832">
        <v>1</v>
      </c>
      <c r="H832">
        <v>3</v>
      </c>
      <c r="I832">
        <v>1</v>
      </c>
      <c r="J832">
        <v>2</v>
      </c>
      <c r="K832">
        <v>25</v>
      </c>
      <c r="L832">
        <v>8</v>
      </c>
      <c r="M832">
        <v>3900</v>
      </c>
      <c r="N832">
        <v>217</v>
      </c>
      <c r="O832">
        <v>9</v>
      </c>
      <c r="P832">
        <v>35100</v>
      </c>
      <c r="Q832">
        <v>4</v>
      </c>
      <c r="R832">
        <v>1</v>
      </c>
      <c r="S832">
        <v>20</v>
      </c>
      <c r="T832">
        <v>9</v>
      </c>
      <c r="U832">
        <v>21201</v>
      </c>
      <c r="V832">
        <v>3</v>
      </c>
      <c r="W832">
        <v>3</v>
      </c>
      <c r="X832">
        <v>15</v>
      </c>
      <c r="Y832">
        <v>16</v>
      </c>
      <c r="Z832">
        <v>3</v>
      </c>
      <c r="AA832">
        <v>3</v>
      </c>
      <c r="AB832">
        <v>21211</v>
      </c>
      <c r="AC832">
        <v>3</v>
      </c>
      <c r="AJ832" t="str">
        <f t="shared" si="73"/>
        <v>212111317</v>
      </c>
      <c r="AK832">
        <v>0.82726856286618378</v>
      </c>
      <c r="AL832">
        <f>IF(AK832&lt;'Company Market Shares'!$E$4,1,IF(AND(AK832&gt;'Company Market Shares'!$E$4,AK832&lt;'Company Market Shares'!$E$5),2,IF(AND(AK832&gt;'Company Market Shares'!$E$5,AK832&lt;'Company Market Shares'!$E$6),3,IF(AND(AK832&gt;'Company Market Shares'!$E$6,AK832&lt;'Company Market Shares'!$E$7),4,5))))</f>
        <v>3</v>
      </c>
      <c r="AM832">
        <f>VLOOKUP($U832,'Zone Coordinates'!$D$2:$G$2058,2)</f>
        <v>35.543131000000002</v>
      </c>
      <c r="AN832">
        <f t="shared" si="74"/>
        <v>0.62034466241766473</v>
      </c>
      <c r="AO832">
        <f>VLOOKUP($U832,'Zone Coordinates'!$D$2:$G$2058,3)</f>
        <v>136.8861857</v>
      </c>
      <c r="AP832">
        <f t="shared" si="75"/>
        <v>2.3891146409613788</v>
      </c>
      <c r="AQ832">
        <f>VLOOKUP($AB832,'Zone Coordinates'!$D$2:$G$2058,2)</f>
        <v>35.553743400000002</v>
      </c>
      <c r="AR832">
        <f t="shared" si="76"/>
        <v>0.62052988373920337</v>
      </c>
      <c r="AS832">
        <f>VLOOKUP($AB832,'Zone Coordinates'!$D$2:$G$2058,3)</f>
        <v>137.08665590000001</v>
      </c>
      <c r="AT832">
        <f t="shared" si="77"/>
        <v>2.3926135060035105</v>
      </c>
    </row>
    <row r="833" spans="1:46" x14ac:dyDescent="0.25">
      <c r="A833">
        <v>1</v>
      </c>
      <c r="B833">
        <v>21211</v>
      </c>
      <c r="C833">
        <v>1</v>
      </c>
      <c r="D833">
        <v>31</v>
      </c>
      <c r="E833" t="str">
        <f t="shared" si="72"/>
        <v>21211131</v>
      </c>
      <c r="F833">
        <v>21211</v>
      </c>
      <c r="G833">
        <v>1</v>
      </c>
      <c r="H833">
        <v>3</v>
      </c>
      <c r="I833">
        <v>1</v>
      </c>
      <c r="J833">
        <v>2</v>
      </c>
      <c r="K833">
        <v>25</v>
      </c>
      <c r="L833">
        <v>9</v>
      </c>
      <c r="M833">
        <v>3900</v>
      </c>
      <c r="N833">
        <v>217</v>
      </c>
      <c r="O833">
        <v>9</v>
      </c>
      <c r="P833">
        <v>35100</v>
      </c>
      <c r="Q833">
        <v>4</v>
      </c>
      <c r="R833">
        <v>1</v>
      </c>
      <c r="S833">
        <v>20</v>
      </c>
      <c r="T833">
        <v>9</v>
      </c>
      <c r="U833">
        <v>23102</v>
      </c>
      <c r="V833">
        <v>4</v>
      </c>
      <c r="W833">
        <v>3</v>
      </c>
      <c r="X833">
        <v>15</v>
      </c>
      <c r="Y833">
        <v>16</v>
      </c>
      <c r="Z833">
        <v>3</v>
      </c>
      <c r="AA833">
        <v>3</v>
      </c>
      <c r="AB833">
        <v>21211</v>
      </c>
      <c r="AC833">
        <v>4</v>
      </c>
      <c r="AJ833" t="str">
        <f t="shared" si="73"/>
        <v>212111317</v>
      </c>
      <c r="AK833">
        <v>0.35785853495119413</v>
      </c>
      <c r="AL833">
        <f>IF(AK833&lt;'Company Market Shares'!$E$4,1,IF(AND(AK833&gt;'Company Market Shares'!$E$4,AK833&lt;'Company Market Shares'!$E$5),2,IF(AND(AK833&gt;'Company Market Shares'!$E$5,AK833&lt;'Company Market Shares'!$E$6),3,IF(AND(AK833&gt;'Company Market Shares'!$E$6,AK833&lt;'Company Market Shares'!$E$7),4,5))))</f>
        <v>1</v>
      </c>
      <c r="AM833">
        <f>VLOOKUP($U833,'Zone Coordinates'!$D$2:$G$2058,2)</f>
        <v>35.199319600000003</v>
      </c>
      <c r="AN833">
        <f t="shared" si="74"/>
        <v>0.61434402148177347</v>
      </c>
      <c r="AO833">
        <f>VLOOKUP($U833,'Zone Coordinates'!$D$2:$G$2058,3)</f>
        <v>136.96582419999999</v>
      </c>
      <c r="AP833">
        <f t="shared" si="75"/>
        <v>2.3905045949977284</v>
      </c>
      <c r="AQ833">
        <f>VLOOKUP($AB833,'Zone Coordinates'!$D$2:$G$2058,2)</f>
        <v>35.553743400000002</v>
      </c>
      <c r="AR833">
        <f t="shared" si="76"/>
        <v>0.62052988373920337</v>
      </c>
      <c r="AS833">
        <f>VLOOKUP($AB833,'Zone Coordinates'!$D$2:$G$2058,3)</f>
        <v>137.08665590000001</v>
      </c>
      <c r="AT833">
        <f t="shared" si="77"/>
        <v>2.3926135060035105</v>
      </c>
    </row>
    <row r="834" spans="1:46" x14ac:dyDescent="0.25">
      <c r="A834">
        <v>1</v>
      </c>
      <c r="B834">
        <v>23206</v>
      </c>
      <c r="C834">
        <v>1</v>
      </c>
      <c r="D834">
        <v>97</v>
      </c>
      <c r="E834" t="str">
        <f t="shared" ref="E834:E897" si="78">CONCATENATE(B834,C834,D834)</f>
        <v>23206197</v>
      </c>
      <c r="F834">
        <v>23206</v>
      </c>
      <c r="G834">
        <v>1</v>
      </c>
      <c r="H834">
        <v>2</v>
      </c>
      <c r="I834">
        <v>1</v>
      </c>
      <c r="J834">
        <v>1</v>
      </c>
      <c r="K834">
        <v>20</v>
      </c>
      <c r="L834">
        <v>15</v>
      </c>
      <c r="M834">
        <v>3927</v>
      </c>
      <c r="N834">
        <v>161</v>
      </c>
      <c r="O834">
        <v>7</v>
      </c>
      <c r="P834">
        <v>27489</v>
      </c>
      <c r="Q834">
        <v>4</v>
      </c>
      <c r="R834">
        <v>1</v>
      </c>
      <c r="S834">
        <v>6</v>
      </c>
      <c r="T834">
        <v>6</v>
      </c>
      <c r="U834">
        <v>23206</v>
      </c>
      <c r="V834">
        <v>4</v>
      </c>
      <c r="AB834">
        <v>21212</v>
      </c>
      <c r="AC834">
        <v>4</v>
      </c>
      <c r="AD834">
        <v>1</v>
      </c>
      <c r="AE834">
        <v>4</v>
      </c>
      <c r="AF834">
        <v>8</v>
      </c>
      <c r="AG834">
        <v>2</v>
      </c>
      <c r="AI834">
        <v>1</v>
      </c>
      <c r="AJ834" t="str">
        <f t="shared" si="73"/>
        <v>232061977</v>
      </c>
      <c r="AK834">
        <v>0.42860378139726474</v>
      </c>
      <c r="AL834">
        <f>IF(AK834&lt;'Company Market Shares'!$E$4,1,IF(AND(AK834&gt;'Company Market Shares'!$E$4,AK834&lt;'Company Market Shares'!$E$5),2,IF(AND(AK834&gt;'Company Market Shares'!$E$5,AK834&lt;'Company Market Shares'!$E$6),3,IF(AND(AK834&gt;'Company Market Shares'!$E$6,AK834&lt;'Company Market Shares'!$E$7),4,5))))</f>
        <v>1</v>
      </c>
      <c r="AM834">
        <f>VLOOKUP($U834,'Zone Coordinates'!$D$2:$G$2058,2)</f>
        <v>35.339554399999997</v>
      </c>
      <c r="AN834">
        <f t="shared" si="74"/>
        <v>0.61679158046764915</v>
      </c>
      <c r="AO834">
        <f>VLOOKUP($U834,'Zone Coordinates'!$D$2:$G$2058,3)</f>
        <v>137.09756680000001</v>
      </c>
      <c r="AP834">
        <f t="shared" si="75"/>
        <v>2.3928039371328662</v>
      </c>
      <c r="AQ834">
        <f>VLOOKUP($AB834,'Zone Coordinates'!$D$2:$G$2058,2)</f>
        <v>35.403479799999999</v>
      </c>
      <c r="AR834">
        <f t="shared" si="76"/>
        <v>0.61790728917330351</v>
      </c>
      <c r="AS834">
        <f>VLOOKUP($AB834,'Zone Coordinates'!$D$2:$G$2058,3)</f>
        <v>137.28042350000001</v>
      </c>
      <c r="AT834">
        <f t="shared" si="77"/>
        <v>2.3959953886071981</v>
      </c>
    </row>
    <row r="835" spans="1:46" x14ac:dyDescent="0.25">
      <c r="A835">
        <v>1</v>
      </c>
      <c r="B835">
        <v>23304</v>
      </c>
      <c r="C835">
        <v>1</v>
      </c>
      <c r="D835">
        <v>9001</v>
      </c>
      <c r="E835" t="str">
        <f t="shared" si="78"/>
        <v>2330419001</v>
      </c>
      <c r="F835">
        <v>23304</v>
      </c>
      <c r="G835">
        <v>1</v>
      </c>
      <c r="H835">
        <v>4</v>
      </c>
      <c r="I835">
        <v>1</v>
      </c>
      <c r="J835">
        <v>2</v>
      </c>
      <c r="K835">
        <v>43</v>
      </c>
      <c r="L835">
        <v>21</v>
      </c>
      <c r="M835">
        <v>3930</v>
      </c>
      <c r="N835">
        <v>193</v>
      </c>
      <c r="O835">
        <v>8</v>
      </c>
      <c r="P835">
        <v>31440</v>
      </c>
      <c r="Q835">
        <v>3</v>
      </c>
      <c r="R835">
        <v>1</v>
      </c>
      <c r="S835">
        <v>20</v>
      </c>
      <c r="T835">
        <v>9</v>
      </c>
      <c r="U835">
        <v>5000</v>
      </c>
      <c r="V835">
        <v>5</v>
      </c>
      <c r="AA835">
        <v>2</v>
      </c>
      <c r="AB835">
        <v>23304</v>
      </c>
      <c r="AC835">
        <v>5</v>
      </c>
      <c r="AJ835" t="str">
        <f t="shared" ref="AJ835:AJ898" si="79">CONCATENATE(E835,7)</f>
        <v>23304190017</v>
      </c>
      <c r="AK835">
        <v>0.41247894937573104</v>
      </c>
      <c r="AL835">
        <f>IF(AK835&lt;'Company Market Shares'!$E$4,1,IF(AND(AK835&gt;'Company Market Shares'!$E$4,AK835&lt;'Company Market Shares'!$E$5),2,IF(AND(AK835&gt;'Company Market Shares'!$E$5,AK835&lt;'Company Market Shares'!$E$6),3,IF(AND(AK835&gt;'Company Market Shares'!$E$6,AK835&lt;'Company Market Shares'!$E$7),4,5))))</f>
        <v>1</v>
      </c>
      <c r="AM835">
        <f>VLOOKUP($U835,'Zone Coordinates'!$D$2:$G$2058,2)</f>
        <v>39.865274599999999</v>
      </c>
      <c r="AN835">
        <f t="shared" ref="AN835:AN898" si="80">(AM835*PI())/180</f>
        <v>0.69578029898166538</v>
      </c>
      <c r="AO835">
        <f>VLOOKUP($U835,'Zone Coordinates'!$D$2:$G$2058,3)</f>
        <v>140.51541990000001</v>
      </c>
      <c r="AP835">
        <f t="shared" ref="AP835:AP898" si="81">(AO835*PI())/180</f>
        <v>2.4524567270773612</v>
      </c>
      <c r="AQ835">
        <f>VLOOKUP($AB835,'Zone Coordinates'!$D$2:$G$2058,2)</f>
        <v>35.125011399999998</v>
      </c>
      <c r="AR835">
        <f t="shared" ref="AR835:AR898" si="82">(AQ835*PI())/180</f>
        <v>0.61304709873054297</v>
      </c>
      <c r="AS835">
        <f>VLOOKUP($AB835,'Zone Coordinates'!$D$2:$G$2058,3)</f>
        <v>137.08924569999999</v>
      </c>
      <c r="AT835">
        <f t="shared" ref="AT835:AT898" si="83">(AS835*PI())/180</f>
        <v>2.3926587065404781</v>
      </c>
    </row>
    <row r="836" spans="1:46" x14ac:dyDescent="0.25">
      <c r="A836">
        <v>1</v>
      </c>
      <c r="B836">
        <v>21201</v>
      </c>
      <c r="C836">
        <v>1</v>
      </c>
      <c r="D836">
        <v>9002</v>
      </c>
      <c r="E836" t="str">
        <f t="shared" si="78"/>
        <v>2120119002</v>
      </c>
      <c r="F836">
        <v>21201</v>
      </c>
      <c r="G836">
        <v>1</v>
      </c>
      <c r="H836">
        <v>4</v>
      </c>
      <c r="I836">
        <v>1</v>
      </c>
      <c r="J836">
        <v>2</v>
      </c>
      <c r="K836">
        <v>1</v>
      </c>
      <c r="L836">
        <v>1</v>
      </c>
      <c r="M836">
        <v>4000</v>
      </c>
      <c r="N836">
        <v>300</v>
      </c>
      <c r="O836">
        <v>8</v>
      </c>
      <c r="P836">
        <v>32000</v>
      </c>
      <c r="Q836">
        <v>4</v>
      </c>
      <c r="R836">
        <v>1</v>
      </c>
      <c r="S836">
        <v>20</v>
      </c>
      <c r="T836">
        <v>9</v>
      </c>
      <c r="U836">
        <v>23000</v>
      </c>
      <c r="V836">
        <v>4</v>
      </c>
      <c r="AB836">
        <v>21201</v>
      </c>
      <c r="AC836">
        <v>4</v>
      </c>
      <c r="AJ836" t="str">
        <f t="shared" si="79"/>
        <v>21201190027</v>
      </c>
      <c r="AK836">
        <v>0.20816472897385674</v>
      </c>
      <c r="AL836">
        <f>IF(AK836&lt;'Company Market Shares'!$E$4,1,IF(AND(AK836&gt;'Company Market Shares'!$E$4,AK836&lt;'Company Market Shares'!$E$5),2,IF(AND(AK836&gt;'Company Market Shares'!$E$5,AK836&lt;'Company Market Shares'!$E$6),3,IF(AND(AK836&gt;'Company Market Shares'!$E$6,AK836&lt;'Company Market Shares'!$E$7),4,5))))</f>
        <v>1</v>
      </c>
      <c r="AM836">
        <f>VLOOKUP($U836,'Zone Coordinates'!$D$2:$G$2058,2)</f>
        <v>35.136727399999998</v>
      </c>
      <c r="AN836">
        <f t="shared" si="80"/>
        <v>0.61325158150570658</v>
      </c>
      <c r="AO836">
        <f>VLOOKUP($U836,'Zone Coordinates'!$D$2:$G$2058,3)</f>
        <v>136.93514300000001</v>
      </c>
      <c r="AP836">
        <f t="shared" si="81"/>
        <v>2.3899691070392657</v>
      </c>
      <c r="AQ836">
        <f>VLOOKUP($AB836,'Zone Coordinates'!$D$2:$G$2058,2)</f>
        <v>35.543131000000002</v>
      </c>
      <c r="AR836">
        <f t="shared" si="82"/>
        <v>0.62034466241766473</v>
      </c>
      <c r="AS836">
        <f>VLOOKUP($AB836,'Zone Coordinates'!$D$2:$G$2058,3)</f>
        <v>136.8861857</v>
      </c>
      <c r="AT836">
        <f t="shared" si="83"/>
        <v>2.3891146409613788</v>
      </c>
    </row>
    <row r="837" spans="1:46" x14ac:dyDescent="0.25">
      <c r="A837">
        <v>1</v>
      </c>
      <c r="B837">
        <v>21211</v>
      </c>
      <c r="C837">
        <v>1</v>
      </c>
      <c r="D837">
        <v>31</v>
      </c>
      <c r="E837" t="str">
        <f t="shared" si="78"/>
        <v>21211131</v>
      </c>
      <c r="F837">
        <v>21211</v>
      </c>
      <c r="G837">
        <v>1</v>
      </c>
      <c r="H837">
        <v>3</v>
      </c>
      <c r="I837">
        <v>1</v>
      </c>
      <c r="J837">
        <v>1</v>
      </c>
      <c r="K837">
        <v>16</v>
      </c>
      <c r="L837">
        <v>13</v>
      </c>
      <c r="M837">
        <v>4000</v>
      </c>
      <c r="N837">
        <v>260</v>
      </c>
      <c r="O837">
        <v>11</v>
      </c>
      <c r="P837">
        <v>44000</v>
      </c>
      <c r="Q837">
        <v>4</v>
      </c>
      <c r="R837">
        <v>1</v>
      </c>
      <c r="S837">
        <v>20</v>
      </c>
      <c r="T837">
        <v>9</v>
      </c>
      <c r="U837">
        <v>21211</v>
      </c>
      <c r="V837">
        <v>3</v>
      </c>
      <c r="AB837">
        <v>21202</v>
      </c>
      <c r="AC837">
        <v>3</v>
      </c>
      <c r="AD837">
        <v>3</v>
      </c>
      <c r="AE837">
        <v>15</v>
      </c>
      <c r="AF837">
        <v>16</v>
      </c>
      <c r="AG837">
        <v>3</v>
      </c>
      <c r="AI837">
        <v>3</v>
      </c>
      <c r="AJ837" t="str">
        <f t="shared" si="79"/>
        <v>212111317</v>
      </c>
      <c r="AK837">
        <v>0.78327880029032548</v>
      </c>
      <c r="AL837">
        <f>IF(AK837&lt;'Company Market Shares'!$E$4,1,IF(AND(AK837&gt;'Company Market Shares'!$E$4,AK837&lt;'Company Market Shares'!$E$5),2,IF(AND(AK837&gt;'Company Market Shares'!$E$5,AK837&lt;'Company Market Shares'!$E$6),3,IF(AND(AK837&gt;'Company Market Shares'!$E$6,AK837&lt;'Company Market Shares'!$E$7),4,5))))</f>
        <v>2</v>
      </c>
      <c r="AM837">
        <f>VLOOKUP($U837,'Zone Coordinates'!$D$2:$G$2058,2)</f>
        <v>35.553743400000002</v>
      </c>
      <c r="AN837">
        <f t="shared" si="80"/>
        <v>0.62052988373920337</v>
      </c>
      <c r="AO837">
        <f>VLOOKUP($U837,'Zone Coordinates'!$D$2:$G$2058,3)</f>
        <v>137.08665590000001</v>
      </c>
      <c r="AP837">
        <f t="shared" si="81"/>
        <v>2.3926135060035105</v>
      </c>
      <c r="AQ837">
        <f>VLOOKUP($AB837,'Zone Coordinates'!$D$2:$G$2058,2)</f>
        <v>35.410915600000003</v>
      </c>
      <c r="AR837">
        <f t="shared" si="82"/>
        <v>0.61803706836582339</v>
      </c>
      <c r="AS837">
        <f>VLOOKUP($AB837,'Zone Coordinates'!$D$2:$G$2058,3)</f>
        <v>136.6902121</v>
      </c>
      <c r="AT837">
        <f t="shared" si="83"/>
        <v>2.3856942563943924</v>
      </c>
    </row>
    <row r="838" spans="1:46" x14ac:dyDescent="0.25">
      <c r="A838">
        <v>1</v>
      </c>
      <c r="B838">
        <v>21213</v>
      </c>
      <c r="C838">
        <v>1</v>
      </c>
      <c r="D838">
        <v>33</v>
      </c>
      <c r="E838" t="str">
        <f t="shared" si="78"/>
        <v>21213133</v>
      </c>
      <c r="F838">
        <v>21213</v>
      </c>
      <c r="G838">
        <v>1</v>
      </c>
      <c r="H838">
        <v>2</v>
      </c>
      <c r="I838">
        <v>1</v>
      </c>
      <c r="J838">
        <v>1</v>
      </c>
      <c r="K838">
        <v>16</v>
      </c>
      <c r="L838">
        <v>10</v>
      </c>
      <c r="M838">
        <v>4000</v>
      </c>
      <c r="N838">
        <v>154</v>
      </c>
      <c r="O838">
        <v>7</v>
      </c>
      <c r="P838">
        <v>28000</v>
      </c>
      <c r="Q838">
        <v>4</v>
      </c>
      <c r="R838">
        <v>1</v>
      </c>
      <c r="S838">
        <v>18</v>
      </c>
      <c r="T838">
        <v>5</v>
      </c>
      <c r="U838">
        <v>21213</v>
      </c>
      <c r="V838">
        <v>3</v>
      </c>
      <c r="AB838">
        <v>21207</v>
      </c>
      <c r="AC838">
        <v>3</v>
      </c>
      <c r="AD838">
        <v>1</v>
      </c>
      <c r="AE838">
        <v>18</v>
      </c>
      <c r="AF838">
        <v>8</v>
      </c>
      <c r="AG838">
        <v>2</v>
      </c>
      <c r="AI838">
        <v>1</v>
      </c>
      <c r="AJ838" t="str">
        <f t="shared" si="79"/>
        <v>212131337</v>
      </c>
      <c r="AK838">
        <v>0.97615231686980342</v>
      </c>
      <c r="AL838">
        <f>IF(AK838&lt;'Company Market Shares'!$E$4,1,IF(AND(AK838&gt;'Company Market Shares'!$E$4,AK838&lt;'Company Market Shares'!$E$5),2,IF(AND(AK838&gt;'Company Market Shares'!$E$5,AK838&lt;'Company Market Shares'!$E$6),3,IF(AND(AK838&gt;'Company Market Shares'!$E$6,AK838&lt;'Company Market Shares'!$E$7),4,5))))</f>
        <v>5</v>
      </c>
      <c r="AM838">
        <f>VLOOKUP($U838,'Zone Coordinates'!$D$2:$G$2058,2)</f>
        <v>35.446760400000002</v>
      </c>
      <c r="AN838">
        <f t="shared" si="80"/>
        <v>0.61866267814554221</v>
      </c>
      <c r="AO838">
        <f>VLOOKUP($U838,'Zone Coordinates'!$D$2:$G$2058,3)</f>
        <v>136.96289340000001</v>
      </c>
      <c r="AP838">
        <f t="shared" si="81"/>
        <v>2.3904534428880111</v>
      </c>
      <c r="AQ838">
        <f>VLOOKUP($AB838,'Zone Coordinates'!$D$2:$G$2058,2)</f>
        <v>35.652439999999999</v>
      </c>
      <c r="AR838">
        <f t="shared" si="82"/>
        <v>0.62225246436972714</v>
      </c>
      <c r="AS838">
        <f>VLOOKUP($AB838,'Zone Coordinates'!$D$2:$G$2058,3)</f>
        <v>136.9790691</v>
      </c>
      <c r="AT838">
        <f t="shared" si="83"/>
        <v>2.3907357621118259</v>
      </c>
    </row>
    <row r="839" spans="1:46" x14ac:dyDescent="0.25">
      <c r="A839">
        <v>1</v>
      </c>
      <c r="B839">
        <v>21218</v>
      </c>
      <c r="C839">
        <v>1</v>
      </c>
      <c r="D839">
        <v>11</v>
      </c>
      <c r="E839" t="str">
        <f t="shared" si="78"/>
        <v>21218111</v>
      </c>
      <c r="F839">
        <v>21218</v>
      </c>
      <c r="G839">
        <v>1</v>
      </c>
      <c r="H839">
        <v>3</v>
      </c>
      <c r="I839">
        <v>1</v>
      </c>
      <c r="J839">
        <v>1</v>
      </c>
      <c r="K839">
        <v>25</v>
      </c>
      <c r="L839">
        <v>14</v>
      </c>
      <c r="M839">
        <v>4000</v>
      </c>
      <c r="N839">
        <v>260</v>
      </c>
      <c r="O839">
        <v>10</v>
      </c>
      <c r="P839">
        <v>40000</v>
      </c>
      <c r="Q839">
        <v>4</v>
      </c>
      <c r="R839">
        <v>1</v>
      </c>
      <c r="S839">
        <v>8</v>
      </c>
      <c r="T839">
        <v>7</v>
      </c>
      <c r="U839">
        <v>21218</v>
      </c>
      <c r="V839">
        <v>4</v>
      </c>
      <c r="AB839">
        <v>23219</v>
      </c>
      <c r="AC839">
        <v>4</v>
      </c>
      <c r="AD839">
        <v>1</v>
      </c>
      <c r="AE839">
        <v>12</v>
      </c>
      <c r="AF839">
        <v>17</v>
      </c>
      <c r="AG839">
        <v>3</v>
      </c>
      <c r="AI839">
        <v>3</v>
      </c>
      <c r="AJ839" t="str">
        <f t="shared" si="79"/>
        <v>212181117</v>
      </c>
      <c r="AK839">
        <v>0.3323625665698442</v>
      </c>
      <c r="AL839">
        <f>IF(AK839&lt;'Company Market Shares'!$E$4,1,IF(AND(AK839&gt;'Company Market Shares'!$E$4,AK839&lt;'Company Market Shares'!$E$5),2,IF(AND(AK839&gt;'Company Market Shares'!$E$5,AK839&lt;'Company Market Shares'!$E$6),3,IF(AND(AK839&gt;'Company Market Shares'!$E$6,AK839&lt;'Company Market Shares'!$E$7),4,5))))</f>
        <v>1</v>
      </c>
      <c r="AM839">
        <f>VLOOKUP($U839,'Zone Coordinates'!$D$2:$G$2058,2)</f>
        <v>35.8072315</v>
      </c>
      <c r="AN839">
        <f t="shared" si="80"/>
        <v>0.62495408569882793</v>
      </c>
      <c r="AO839">
        <f>VLOOKUP($U839,'Zone Coordinates'!$D$2:$G$2058,3)</f>
        <v>136.69880900000001</v>
      </c>
      <c r="AP839">
        <f t="shared" si="81"/>
        <v>2.3858443006048571</v>
      </c>
      <c r="AQ839">
        <f>VLOOKUP($AB839,'Zone Coordinates'!$D$2:$G$2058,2)</f>
        <v>35.338933900000001</v>
      </c>
      <c r="AR839">
        <f t="shared" si="82"/>
        <v>0.61678075069964056</v>
      </c>
      <c r="AS839">
        <f>VLOOKUP($AB839,'Zone Coordinates'!$D$2:$G$2058,3)</f>
        <v>137.0457212</v>
      </c>
      <c r="AT839">
        <f t="shared" si="83"/>
        <v>2.3918990607101942</v>
      </c>
    </row>
    <row r="840" spans="1:46" x14ac:dyDescent="0.25">
      <c r="A840">
        <v>1</v>
      </c>
      <c r="B840">
        <v>23101</v>
      </c>
      <c r="C840">
        <v>1</v>
      </c>
      <c r="D840">
        <v>4</v>
      </c>
      <c r="E840" t="str">
        <f t="shared" si="78"/>
        <v>2310114</v>
      </c>
      <c r="F840">
        <v>23101</v>
      </c>
      <c r="G840">
        <v>1</v>
      </c>
      <c r="H840">
        <v>3</v>
      </c>
      <c r="I840">
        <v>1</v>
      </c>
      <c r="J840">
        <v>1</v>
      </c>
      <c r="K840">
        <v>18</v>
      </c>
      <c r="L840">
        <v>13</v>
      </c>
      <c r="M840">
        <v>4000</v>
      </c>
      <c r="N840">
        <v>187</v>
      </c>
      <c r="O840">
        <v>7</v>
      </c>
      <c r="P840">
        <v>28000</v>
      </c>
      <c r="Q840">
        <v>4</v>
      </c>
      <c r="R840">
        <v>1</v>
      </c>
      <c r="S840">
        <v>5</v>
      </c>
      <c r="T840">
        <v>6</v>
      </c>
      <c r="U840">
        <v>23101</v>
      </c>
      <c r="V840">
        <v>3</v>
      </c>
      <c r="AB840">
        <v>23204</v>
      </c>
      <c r="AC840">
        <v>3</v>
      </c>
      <c r="AD840">
        <v>40</v>
      </c>
      <c r="AE840">
        <v>12</v>
      </c>
      <c r="AF840">
        <v>4</v>
      </c>
      <c r="AG840">
        <v>1</v>
      </c>
      <c r="AI840">
        <v>3</v>
      </c>
      <c r="AJ840" t="str">
        <f t="shared" si="79"/>
        <v>23101147</v>
      </c>
      <c r="AK840">
        <v>0.29021705598062308</v>
      </c>
      <c r="AL840">
        <f>IF(AK840&lt;'Company Market Shares'!$E$4,1,IF(AND(AK840&gt;'Company Market Shares'!$E$4,AK840&lt;'Company Market Shares'!$E$5),2,IF(AND(AK840&gt;'Company Market Shares'!$E$5,AK840&lt;'Company Market Shares'!$E$6),3,IF(AND(AK840&gt;'Company Market Shares'!$E$6,AK840&lt;'Company Market Shares'!$E$7),4,5))))</f>
        <v>1</v>
      </c>
      <c r="AM840">
        <f>VLOOKUP($U840,'Zone Coordinates'!$D$2:$G$2058,2)</f>
        <v>35.193533100000003</v>
      </c>
      <c r="AN840">
        <f t="shared" si="80"/>
        <v>0.61424302800460684</v>
      </c>
      <c r="AO840">
        <f>VLOOKUP($U840,'Zone Coordinates'!$D$2:$G$2058,3)</f>
        <v>136.99241520000001</v>
      </c>
      <c r="AP840">
        <f t="shared" si="81"/>
        <v>2.3909686954991263</v>
      </c>
      <c r="AQ840">
        <f>VLOOKUP($AB840,'Zone Coordinates'!$D$2:$G$2058,2)</f>
        <v>35.301718600000001</v>
      </c>
      <c r="AR840">
        <f t="shared" si="82"/>
        <v>0.61613122118252306</v>
      </c>
      <c r="AS840">
        <f>VLOOKUP($AB840,'Zone Coordinates'!$D$2:$G$2058,3)</f>
        <v>137.18945819999999</v>
      </c>
      <c r="AT840">
        <f t="shared" si="83"/>
        <v>2.3944077446171335</v>
      </c>
    </row>
    <row r="841" spans="1:46" x14ac:dyDescent="0.25">
      <c r="A841">
        <v>1</v>
      </c>
      <c r="B841">
        <v>23102</v>
      </c>
      <c r="C841">
        <v>1</v>
      </c>
      <c r="D841">
        <v>18</v>
      </c>
      <c r="E841" t="str">
        <f t="shared" si="78"/>
        <v>23102118</v>
      </c>
      <c r="F841">
        <v>23102</v>
      </c>
      <c r="G841">
        <v>1</v>
      </c>
      <c r="H841">
        <v>3</v>
      </c>
      <c r="I841">
        <v>1</v>
      </c>
      <c r="J841">
        <v>3</v>
      </c>
      <c r="K841">
        <v>1</v>
      </c>
      <c r="L841">
        <v>1</v>
      </c>
      <c r="M841">
        <v>4000</v>
      </c>
      <c r="Q841">
        <v>3</v>
      </c>
      <c r="R841">
        <v>1</v>
      </c>
      <c r="S841">
        <v>21</v>
      </c>
      <c r="T841">
        <v>10</v>
      </c>
      <c r="X841">
        <v>21</v>
      </c>
      <c r="Y841">
        <v>23</v>
      </c>
      <c r="Z841">
        <v>4</v>
      </c>
      <c r="AA841">
        <v>4</v>
      </c>
      <c r="AB841">
        <v>23102</v>
      </c>
      <c r="AD841">
        <v>1</v>
      </c>
      <c r="AE841">
        <v>21</v>
      </c>
      <c r="AF841">
        <v>23</v>
      </c>
      <c r="AG841">
        <v>4</v>
      </c>
      <c r="AH841">
        <v>12</v>
      </c>
      <c r="AI841">
        <v>4</v>
      </c>
      <c r="AJ841" t="str">
        <f t="shared" si="79"/>
        <v>231021187</v>
      </c>
      <c r="AK841">
        <v>0.6753580071992189</v>
      </c>
      <c r="AL841">
        <f>IF(AK841&lt;'Company Market Shares'!$E$4,1,IF(AND(AK841&gt;'Company Market Shares'!$E$4,AK841&lt;'Company Market Shares'!$E$5),2,IF(AND(AK841&gt;'Company Market Shares'!$E$5,AK841&lt;'Company Market Shares'!$E$6),3,IF(AND(AK841&gt;'Company Market Shares'!$E$6,AK841&lt;'Company Market Shares'!$E$7),4,5))))</f>
        <v>2</v>
      </c>
      <c r="AM841" t="e">
        <f>VLOOKUP($U841,'Zone Coordinates'!$D$2:$G$2058,2)</f>
        <v>#N/A</v>
      </c>
      <c r="AN841" t="e">
        <f t="shared" si="80"/>
        <v>#N/A</v>
      </c>
      <c r="AO841" t="e">
        <f>VLOOKUP($U841,'Zone Coordinates'!$D$2:$G$2058,3)</f>
        <v>#N/A</v>
      </c>
      <c r="AP841" t="e">
        <f t="shared" si="81"/>
        <v>#N/A</v>
      </c>
      <c r="AQ841">
        <f>VLOOKUP($AB841,'Zone Coordinates'!$D$2:$G$2058,2)</f>
        <v>35.199319600000003</v>
      </c>
      <c r="AR841">
        <f t="shared" si="82"/>
        <v>0.61434402148177347</v>
      </c>
      <c r="AS841">
        <f>VLOOKUP($AB841,'Zone Coordinates'!$D$2:$G$2058,3)</f>
        <v>136.96582419999999</v>
      </c>
      <c r="AT841">
        <f t="shared" si="83"/>
        <v>2.3905045949977284</v>
      </c>
    </row>
    <row r="842" spans="1:46" x14ac:dyDescent="0.25">
      <c r="A842">
        <v>1</v>
      </c>
      <c r="B842">
        <v>23103</v>
      </c>
      <c r="C842">
        <v>1</v>
      </c>
      <c r="D842">
        <v>37</v>
      </c>
      <c r="E842" t="str">
        <f t="shared" si="78"/>
        <v>23103137</v>
      </c>
      <c r="F842">
        <v>23103</v>
      </c>
      <c r="G842">
        <v>1</v>
      </c>
      <c r="H842">
        <v>3</v>
      </c>
      <c r="I842">
        <v>1</v>
      </c>
      <c r="J842">
        <v>2</v>
      </c>
      <c r="K842">
        <v>11</v>
      </c>
      <c r="L842">
        <v>7</v>
      </c>
      <c r="M842">
        <v>4000</v>
      </c>
      <c r="N842">
        <v>156</v>
      </c>
      <c r="O842">
        <v>6</v>
      </c>
      <c r="P842">
        <v>24000</v>
      </c>
      <c r="Q842">
        <v>4</v>
      </c>
      <c r="R842">
        <v>1</v>
      </c>
      <c r="S842">
        <v>20</v>
      </c>
      <c r="T842">
        <v>9</v>
      </c>
      <c r="U842">
        <v>23219</v>
      </c>
      <c r="V842">
        <v>3</v>
      </c>
      <c r="Y842">
        <v>16</v>
      </c>
      <c r="Z842">
        <v>3</v>
      </c>
      <c r="AA842">
        <v>3</v>
      </c>
      <c r="AB842">
        <v>23103</v>
      </c>
      <c r="AC842">
        <v>3</v>
      </c>
      <c r="AJ842" t="str">
        <f t="shared" si="79"/>
        <v>231031377</v>
      </c>
      <c r="AK842">
        <v>0.99597633162238708</v>
      </c>
      <c r="AL842">
        <f>IF(AK842&lt;'Company Market Shares'!$E$4,1,IF(AND(AK842&gt;'Company Market Shares'!$E$4,AK842&lt;'Company Market Shares'!$E$5),2,IF(AND(AK842&gt;'Company Market Shares'!$E$5,AK842&lt;'Company Market Shares'!$E$6),3,IF(AND(AK842&gt;'Company Market Shares'!$E$6,AK842&lt;'Company Market Shares'!$E$7),4,5))))</f>
        <v>5</v>
      </c>
      <c r="AM842">
        <f>VLOOKUP($U842,'Zone Coordinates'!$D$2:$G$2058,2)</f>
        <v>35.338933900000001</v>
      </c>
      <c r="AN842">
        <f t="shared" si="80"/>
        <v>0.61678075069964056</v>
      </c>
      <c r="AO842">
        <f>VLOOKUP($U842,'Zone Coordinates'!$D$2:$G$2058,3)</f>
        <v>137.0457212</v>
      </c>
      <c r="AP842">
        <f t="shared" si="81"/>
        <v>2.3918990607101942</v>
      </c>
      <c r="AQ842">
        <f>VLOOKUP($AB842,'Zone Coordinates'!$D$2:$G$2058,2)</f>
        <v>35.243626900000002</v>
      </c>
      <c r="AR842">
        <f t="shared" si="82"/>
        <v>0.61511732974944233</v>
      </c>
      <c r="AS842">
        <f>VLOOKUP($AB842,'Zone Coordinates'!$D$2:$G$2058,3)</f>
        <v>136.94394070000001</v>
      </c>
      <c r="AT842">
        <f t="shared" si="83"/>
        <v>2.3901226558708681</v>
      </c>
    </row>
    <row r="843" spans="1:46" x14ac:dyDescent="0.25">
      <c r="A843">
        <v>1</v>
      </c>
      <c r="B843">
        <v>23106</v>
      </c>
      <c r="C843">
        <v>1</v>
      </c>
      <c r="D843">
        <v>47</v>
      </c>
      <c r="E843" t="str">
        <f t="shared" si="78"/>
        <v>23106147</v>
      </c>
      <c r="F843">
        <v>23106</v>
      </c>
      <c r="G843">
        <v>1</v>
      </c>
      <c r="H843">
        <v>2</v>
      </c>
      <c r="I843">
        <v>1</v>
      </c>
      <c r="J843">
        <v>2</v>
      </c>
      <c r="K843">
        <v>5</v>
      </c>
      <c r="L843">
        <v>1</v>
      </c>
      <c r="M843">
        <v>4000</v>
      </c>
      <c r="N843">
        <v>147</v>
      </c>
      <c r="O843">
        <v>7</v>
      </c>
      <c r="P843">
        <v>28000</v>
      </c>
      <c r="Q843">
        <v>3</v>
      </c>
      <c r="R843">
        <v>1</v>
      </c>
      <c r="S843">
        <v>20</v>
      </c>
      <c r="T843">
        <v>9</v>
      </c>
      <c r="U843">
        <v>23106</v>
      </c>
      <c r="V843">
        <v>1</v>
      </c>
      <c r="W843">
        <v>1</v>
      </c>
      <c r="X843">
        <v>20</v>
      </c>
      <c r="Y843">
        <v>16</v>
      </c>
      <c r="Z843">
        <v>3</v>
      </c>
      <c r="AA843">
        <v>1</v>
      </c>
      <c r="AB843">
        <v>23106</v>
      </c>
      <c r="AC843">
        <v>1</v>
      </c>
      <c r="AJ843" t="str">
        <f t="shared" si="79"/>
        <v>231061477</v>
      </c>
      <c r="AK843">
        <v>0.24933034921594754</v>
      </c>
      <c r="AL843">
        <f>IF(AK843&lt;'Company Market Shares'!$E$4,1,IF(AND(AK843&gt;'Company Market Shares'!$E$4,AK843&lt;'Company Market Shares'!$E$5),2,IF(AND(AK843&gt;'Company Market Shares'!$E$5,AK843&lt;'Company Market Shares'!$E$6),3,IF(AND(AK843&gt;'Company Market Shares'!$E$6,AK843&lt;'Company Market Shares'!$E$7),4,5))))</f>
        <v>1</v>
      </c>
      <c r="AM843">
        <f>VLOOKUP($U843,'Zone Coordinates'!$D$2:$G$2058,2)</f>
        <v>35.187503599999999</v>
      </c>
      <c r="AN843">
        <f t="shared" si="80"/>
        <v>0.61413779337735774</v>
      </c>
      <c r="AO843">
        <f>VLOOKUP($U843,'Zone Coordinates'!$D$2:$G$2058,3)</f>
        <v>136.92979410000001</v>
      </c>
      <c r="AP843">
        <f t="shared" si="81"/>
        <v>2.3898757511229056</v>
      </c>
      <c r="AQ843">
        <f>VLOOKUP($AB843,'Zone Coordinates'!$D$2:$G$2058,2)</f>
        <v>35.187503599999999</v>
      </c>
      <c r="AR843">
        <f t="shared" si="82"/>
        <v>0.61413779337735774</v>
      </c>
      <c r="AS843">
        <f>VLOOKUP($AB843,'Zone Coordinates'!$D$2:$G$2058,3)</f>
        <v>136.92979410000001</v>
      </c>
      <c r="AT843">
        <f t="shared" si="83"/>
        <v>2.3898757511229056</v>
      </c>
    </row>
    <row r="844" spans="1:46" x14ac:dyDescent="0.25">
      <c r="A844">
        <v>1</v>
      </c>
      <c r="B844">
        <v>23106</v>
      </c>
      <c r="C844">
        <v>1</v>
      </c>
      <c r="D844">
        <v>47</v>
      </c>
      <c r="E844" t="str">
        <f t="shared" si="78"/>
        <v>23106147</v>
      </c>
      <c r="F844">
        <v>23106</v>
      </c>
      <c r="G844">
        <v>1</v>
      </c>
      <c r="H844">
        <v>2</v>
      </c>
      <c r="I844">
        <v>1</v>
      </c>
      <c r="J844">
        <v>2</v>
      </c>
      <c r="K844">
        <v>5</v>
      </c>
      <c r="L844">
        <v>2</v>
      </c>
      <c r="M844">
        <v>4000</v>
      </c>
      <c r="N844">
        <v>147</v>
      </c>
      <c r="O844">
        <v>7</v>
      </c>
      <c r="P844">
        <v>28000</v>
      </c>
      <c r="Q844">
        <v>3</v>
      </c>
      <c r="R844">
        <v>1</v>
      </c>
      <c r="S844">
        <v>20</v>
      </c>
      <c r="T844">
        <v>9</v>
      </c>
      <c r="U844">
        <v>23105</v>
      </c>
      <c r="V844">
        <v>2</v>
      </c>
      <c r="W844">
        <v>1</v>
      </c>
      <c r="X844">
        <v>20</v>
      </c>
      <c r="Y844">
        <v>16</v>
      </c>
      <c r="Z844">
        <v>3</v>
      </c>
      <c r="AA844">
        <v>1</v>
      </c>
      <c r="AB844">
        <v>23106</v>
      </c>
      <c r="AC844">
        <v>2</v>
      </c>
      <c r="AJ844" t="str">
        <f t="shared" si="79"/>
        <v>231061477</v>
      </c>
      <c r="AK844">
        <v>0.99541578598601899</v>
      </c>
      <c r="AL844">
        <f>IF(AK844&lt;'Company Market Shares'!$E$4,1,IF(AND(AK844&gt;'Company Market Shares'!$E$4,AK844&lt;'Company Market Shares'!$E$5),2,IF(AND(AK844&gt;'Company Market Shares'!$E$5,AK844&lt;'Company Market Shares'!$E$6),3,IF(AND(AK844&gt;'Company Market Shares'!$E$6,AK844&lt;'Company Market Shares'!$E$7),4,5))))</f>
        <v>5</v>
      </c>
      <c r="AM844">
        <f>VLOOKUP($U844,'Zone Coordinates'!$D$2:$G$2058,2)</f>
        <v>35.191659999999999</v>
      </c>
      <c r="AN844">
        <f t="shared" si="80"/>
        <v>0.61421033624238763</v>
      </c>
      <c r="AO844">
        <f>VLOOKUP($U844,'Zone Coordinates'!$D$2:$G$2058,3)</f>
        <v>136.8930234</v>
      </c>
      <c r="AP844">
        <f t="shared" si="81"/>
        <v>2.3892339813396428</v>
      </c>
      <c r="AQ844">
        <f>VLOOKUP($AB844,'Zone Coordinates'!$D$2:$G$2058,2)</f>
        <v>35.187503599999999</v>
      </c>
      <c r="AR844">
        <f t="shared" si="82"/>
        <v>0.61413779337735774</v>
      </c>
      <c r="AS844">
        <f>VLOOKUP($AB844,'Zone Coordinates'!$D$2:$G$2058,3)</f>
        <v>136.92979410000001</v>
      </c>
      <c r="AT844">
        <f t="shared" si="83"/>
        <v>2.3898757511229056</v>
      </c>
    </row>
    <row r="845" spans="1:46" x14ac:dyDescent="0.25">
      <c r="A845">
        <v>1</v>
      </c>
      <c r="B845">
        <v>23106</v>
      </c>
      <c r="C845">
        <v>1</v>
      </c>
      <c r="D845">
        <v>47</v>
      </c>
      <c r="E845" t="str">
        <f t="shared" si="78"/>
        <v>23106147</v>
      </c>
      <c r="F845">
        <v>23106</v>
      </c>
      <c r="G845">
        <v>1</v>
      </c>
      <c r="H845">
        <v>2</v>
      </c>
      <c r="I845">
        <v>1</v>
      </c>
      <c r="J845">
        <v>2</v>
      </c>
      <c r="K845">
        <v>5</v>
      </c>
      <c r="L845">
        <v>3</v>
      </c>
      <c r="M845">
        <v>4000</v>
      </c>
      <c r="N845">
        <v>147</v>
      </c>
      <c r="O845">
        <v>7</v>
      </c>
      <c r="P845">
        <v>28000</v>
      </c>
      <c r="Q845">
        <v>3</v>
      </c>
      <c r="R845">
        <v>1</v>
      </c>
      <c r="S845">
        <v>20</v>
      </c>
      <c r="T845">
        <v>9</v>
      </c>
      <c r="U845">
        <v>23000</v>
      </c>
      <c r="V845">
        <v>3</v>
      </c>
      <c r="W845">
        <v>1</v>
      </c>
      <c r="X845">
        <v>20</v>
      </c>
      <c r="Y845">
        <v>16</v>
      </c>
      <c r="Z845">
        <v>3</v>
      </c>
      <c r="AA845">
        <v>1</v>
      </c>
      <c r="AB845">
        <v>23106</v>
      </c>
      <c r="AC845">
        <v>3</v>
      </c>
      <c r="AJ845" t="str">
        <f t="shared" si="79"/>
        <v>231061477</v>
      </c>
      <c r="AK845">
        <v>0.21367032664471786</v>
      </c>
      <c r="AL845">
        <f>IF(AK845&lt;'Company Market Shares'!$E$4,1,IF(AND(AK845&gt;'Company Market Shares'!$E$4,AK845&lt;'Company Market Shares'!$E$5),2,IF(AND(AK845&gt;'Company Market Shares'!$E$5,AK845&lt;'Company Market Shares'!$E$6),3,IF(AND(AK845&gt;'Company Market Shares'!$E$6,AK845&lt;'Company Market Shares'!$E$7),4,5))))</f>
        <v>1</v>
      </c>
      <c r="AM845">
        <f>VLOOKUP($U845,'Zone Coordinates'!$D$2:$G$2058,2)</f>
        <v>35.136727399999998</v>
      </c>
      <c r="AN845">
        <f t="shared" si="80"/>
        <v>0.61325158150570658</v>
      </c>
      <c r="AO845">
        <f>VLOOKUP($U845,'Zone Coordinates'!$D$2:$G$2058,3)</f>
        <v>136.93514300000001</v>
      </c>
      <c r="AP845">
        <f t="shared" si="81"/>
        <v>2.3899691070392657</v>
      </c>
      <c r="AQ845">
        <f>VLOOKUP($AB845,'Zone Coordinates'!$D$2:$G$2058,2)</f>
        <v>35.187503599999999</v>
      </c>
      <c r="AR845">
        <f t="shared" si="82"/>
        <v>0.61413779337735774</v>
      </c>
      <c r="AS845">
        <f>VLOOKUP($AB845,'Zone Coordinates'!$D$2:$G$2058,3)</f>
        <v>136.92979410000001</v>
      </c>
      <c r="AT845">
        <f t="shared" si="83"/>
        <v>2.3898757511229056</v>
      </c>
    </row>
    <row r="846" spans="1:46" x14ac:dyDescent="0.25">
      <c r="A846">
        <v>1</v>
      </c>
      <c r="B846">
        <v>23106</v>
      </c>
      <c r="C846">
        <v>1</v>
      </c>
      <c r="D846">
        <v>47</v>
      </c>
      <c r="E846" t="str">
        <f t="shared" si="78"/>
        <v>23106147</v>
      </c>
      <c r="F846">
        <v>23106</v>
      </c>
      <c r="G846">
        <v>1</v>
      </c>
      <c r="H846">
        <v>2</v>
      </c>
      <c r="I846">
        <v>1</v>
      </c>
      <c r="J846">
        <v>2</v>
      </c>
      <c r="K846">
        <v>5</v>
      </c>
      <c r="L846">
        <v>4</v>
      </c>
      <c r="M846">
        <v>4000</v>
      </c>
      <c r="N846">
        <v>147</v>
      </c>
      <c r="O846">
        <v>7</v>
      </c>
      <c r="P846">
        <v>28000</v>
      </c>
      <c r="Q846">
        <v>3</v>
      </c>
      <c r="R846">
        <v>1</v>
      </c>
      <c r="S846">
        <v>20</v>
      </c>
      <c r="T846">
        <v>9</v>
      </c>
      <c r="U846">
        <v>13000</v>
      </c>
      <c r="V846">
        <v>5</v>
      </c>
      <c r="W846">
        <v>1</v>
      </c>
      <c r="X846">
        <v>20</v>
      </c>
      <c r="Y846">
        <v>16</v>
      </c>
      <c r="Z846">
        <v>3</v>
      </c>
      <c r="AA846">
        <v>1</v>
      </c>
      <c r="AB846">
        <v>23106</v>
      </c>
      <c r="AC846">
        <v>5</v>
      </c>
      <c r="AJ846" t="str">
        <f t="shared" si="79"/>
        <v>231061477</v>
      </c>
      <c r="AK846">
        <v>0.22839590569791568</v>
      </c>
      <c r="AL846">
        <f>IF(AK846&lt;'Company Market Shares'!$E$4,1,IF(AND(AK846&gt;'Company Market Shares'!$E$4,AK846&lt;'Company Market Shares'!$E$5),2,IF(AND(AK846&gt;'Company Market Shares'!$E$5,AK846&lt;'Company Market Shares'!$E$6),3,IF(AND(AK846&gt;'Company Market Shares'!$E$6,AK846&lt;'Company Market Shares'!$E$7),4,5))))</f>
        <v>1</v>
      </c>
      <c r="AM846">
        <f>VLOOKUP($U846,'Zone Coordinates'!$D$2:$G$2058,2)</f>
        <v>35.705215799999998</v>
      </c>
      <c r="AN846">
        <f t="shared" si="80"/>
        <v>0.62317357584510114</v>
      </c>
      <c r="AO846">
        <f>VLOOKUP($U846,'Zone Coordinates'!$D$2:$G$2058,3)</f>
        <v>139.78283350000001</v>
      </c>
      <c r="AP846">
        <f t="shared" si="81"/>
        <v>2.4396706823420291</v>
      </c>
      <c r="AQ846">
        <f>VLOOKUP($AB846,'Zone Coordinates'!$D$2:$G$2058,2)</f>
        <v>35.187503599999999</v>
      </c>
      <c r="AR846">
        <f t="shared" si="82"/>
        <v>0.61413779337735774</v>
      </c>
      <c r="AS846">
        <f>VLOOKUP($AB846,'Zone Coordinates'!$D$2:$G$2058,3)</f>
        <v>136.92979410000001</v>
      </c>
      <c r="AT846">
        <f t="shared" si="83"/>
        <v>2.3898757511229056</v>
      </c>
    </row>
    <row r="847" spans="1:46" x14ac:dyDescent="0.25">
      <c r="A847">
        <v>1</v>
      </c>
      <c r="B847">
        <v>23106</v>
      </c>
      <c r="C847">
        <v>1</v>
      </c>
      <c r="D847">
        <v>47</v>
      </c>
      <c r="E847" t="str">
        <f t="shared" si="78"/>
        <v>23106147</v>
      </c>
      <c r="F847">
        <v>23106</v>
      </c>
      <c r="G847">
        <v>1</v>
      </c>
      <c r="H847">
        <v>2</v>
      </c>
      <c r="I847">
        <v>1</v>
      </c>
      <c r="J847">
        <v>2</v>
      </c>
      <c r="K847">
        <v>5</v>
      </c>
      <c r="L847">
        <v>5</v>
      </c>
      <c r="M847">
        <v>4000</v>
      </c>
      <c r="N847">
        <v>147</v>
      </c>
      <c r="O847">
        <v>7</v>
      </c>
      <c r="P847">
        <v>28000</v>
      </c>
      <c r="Q847">
        <v>3</v>
      </c>
      <c r="R847">
        <v>1</v>
      </c>
      <c r="S847">
        <v>20</v>
      </c>
      <c r="T847">
        <v>9</v>
      </c>
      <c r="U847">
        <v>27000</v>
      </c>
      <c r="V847">
        <v>6</v>
      </c>
      <c r="W847">
        <v>1</v>
      </c>
      <c r="X847">
        <v>20</v>
      </c>
      <c r="Y847">
        <v>16</v>
      </c>
      <c r="Z847">
        <v>3</v>
      </c>
      <c r="AA847">
        <v>1</v>
      </c>
      <c r="AB847">
        <v>23106</v>
      </c>
      <c r="AC847">
        <v>6</v>
      </c>
      <c r="AJ847" t="str">
        <f t="shared" si="79"/>
        <v>231061477</v>
      </c>
      <c r="AK847">
        <v>0.69837883765566944</v>
      </c>
      <c r="AL847">
        <f>IF(AK847&lt;'Company Market Shares'!$E$4,1,IF(AND(AK847&gt;'Company Market Shares'!$E$4,AK847&lt;'Company Market Shares'!$E$5),2,IF(AND(AK847&gt;'Company Market Shares'!$E$5,AK847&lt;'Company Market Shares'!$E$6),3,IF(AND(AK847&gt;'Company Market Shares'!$E$6,AK847&lt;'Company Market Shares'!$E$7),4,5))))</f>
        <v>2</v>
      </c>
      <c r="AM847">
        <f>VLOOKUP($U847,'Zone Coordinates'!$D$2:$G$2058,2)</f>
        <v>34.768754299999998</v>
      </c>
      <c r="AN847">
        <f t="shared" si="80"/>
        <v>0.60682923935193622</v>
      </c>
      <c r="AO847">
        <f>VLOOKUP($U847,'Zone Coordinates'!$D$2:$G$2058,3)</f>
        <v>135.5991712</v>
      </c>
      <c r="AP847">
        <f t="shared" si="81"/>
        <v>2.3666520004154701</v>
      </c>
      <c r="AQ847">
        <f>VLOOKUP($AB847,'Zone Coordinates'!$D$2:$G$2058,2)</f>
        <v>35.187503599999999</v>
      </c>
      <c r="AR847">
        <f t="shared" si="82"/>
        <v>0.61413779337735774</v>
      </c>
      <c r="AS847">
        <f>VLOOKUP($AB847,'Zone Coordinates'!$D$2:$G$2058,3)</f>
        <v>136.92979410000001</v>
      </c>
      <c r="AT847">
        <f t="shared" si="83"/>
        <v>2.3898757511229056</v>
      </c>
    </row>
    <row r="848" spans="1:46" x14ac:dyDescent="0.25">
      <c r="A848">
        <v>1</v>
      </c>
      <c r="B848">
        <v>23110</v>
      </c>
      <c r="C848">
        <v>1</v>
      </c>
      <c r="D848">
        <v>83</v>
      </c>
      <c r="E848" t="str">
        <f t="shared" si="78"/>
        <v>23110183</v>
      </c>
      <c r="F848">
        <v>23110</v>
      </c>
      <c r="G848">
        <v>1</v>
      </c>
      <c r="H848">
        <v>3</v>
      </c>
      <c r="I848">
        <v>1</v>
      </c>
      <c r="J848">
        <v>1</v>
      </c>
      <c r="K848">
        <v>25</v>
      </c>
      <c r="L848">
        <v>3</v>
      </c>
      <c r="M848">
        <v>4000</v>
      </c>
      <c r="N848">
        <v>187</v>
      </c>
      <c r="O848">
        <v>8</v>
      </c>
      <c r="P848">
        <v>32000</v>
      </c>
      <c r="Q848">
        <v>3</v>
      </c>
      <c r="R848">
        <v>1</v>
      </c>
      <c r="S848">
        <v>13</v>
      </c>
      <c r="T848">
        <v>4</v>
      </c>
      <c r="U848">
        <v>23110</v>
      </c>
      <c r="V848">
        <v>1</v>
      </c>
      <c r="AB848">
        <v>23110</v>
      </c>
      <c r="AC848">
        <v>1</v>
      </c>
      <c r="AD848">
        <v>22</v>
      </c>
      <c r="AE848">
        <v>8</v>
      </c>
      <c r="AF848">
        <v>13</v>
      </c>
      <c r="AG848">
        <v>3</v>
      </c>
      <c r="AH848">
        <v>2</v>
      </c>
      <c r="AI848">
        <v>3</v>
      </c>
      <c r="AJ848" t="str">
        <f t="shared" si="79"/>
        <v>231101837</v>
      </c>
      <c r="AK848">
        <v>0.40439650194905674</v>
      </c>
      <c r="AL848">
        <f>IF(AK848&lt;'Company Market Shares'!$E$4,1,IF(AND(AK848&gt;'Company Market Shares'!$E$4,AK848&lt;'Company Market Shares'!$E$5),2,IF(AND(AK848&gt;'Company Market Shares'!$E$5,AK848&lt;'Company Market Shares'!$E$6),3,IF(AND(AK848&gt;'Company Market Shares'!$E$6,AK848&lt;'Company Market Shares'!$E$7),4,5))))</f>
        <v>1</v>
      </c>
      <c r="AM848">
        <f>VLOOKUP($U848,'Zone Coordinates'!$D$2:$G$2058,2)</f>
        <v>35.168336500000002</v>
      </c>
      <c r="AN848">
        <f t="shared" si="80"/>
        <v>0.61380326437429877</v>
      </c>
      <c r="AO848">
        <f>VLOOKUP($U848,'Zone Coordinates'!$D$2:$G$2058,3)</f>
        <v>136.89852490000001</v>
      </c>
      <c r="AP848">
        <f t="shared" si="81"/>
        <v>2.389330000628441</v>
      </c>
      <c r="AQ848">
        <f>VLOOKUP($AB848,'Zone Coordinates'!$D$2:$G$2058,2)</f>
        <v>35.168336500000002</v>
      </c>
      <c r="AR848">
        <f t="shared" si="82"/>
        <v>0.61380326437429877</v>
      </c>
      <c r="AS848">
        <f>VLOOKUP($AB848,'Zone Coordinates'!$D$2:$G$2058,3)</f>
        <v>136.89852490000001</v>
      </c>
      <c r="AT848">
        <f t="shared" si="83"/>
        <v>2.389330000628441</v>
      </c>
    </row>
    <row r="849" spans="1:46" x14ac:dyDescent="0.25">
      <c r="A849">
        <v>1</v>
      </c>
      <c r="B849">
        <v>23112</v>
      </c>
      <c r="C849">
        <v>1</v>
      </c>
      <c r="D849">
        <v>25</v>
      </c>
      <c r="E849" t="str">
        <f t="shared" si="78"/>
        <v>23112125</v>
      </c>
      <c r="F849">
        <v>23112</v>
      </c>
      <c r="G849">
        <v>1</v>
      </c>
      <c r="H849">
        <v>2</v>
      </c>
      <c r="I849">
        <v>1</v>
      </c>
      <c r="J849">
        <v>1</v>
      </c>
      <c r="K849">
        <v>20</v>
      </c>
      <c r="L849">
        <v>12</v>
      </c>
      <c r="M849">
        <v>4000</v>
      </c>
      <c r="N849">
        <v>148</v>
      </c>
      <c r="O849">
        <v>6</v>
      </c>
      <c r="P849">
        <v>24000</v>
      </c>
      <c r="Q849">
        <v>4</v>
      </c>
      <c r="R849">
        <v>1</v>
      </c>
      <c r="S849">
        <v>20</v>
      </c>
      <c r="T849">
        <v>9</v>
      </c>
      <c r="U849">
        <v>23112</v>
      </c>
      <c r="V849">
        <v>3</v>
      </c>
      <c r="AB849">
        <v>23216</v>
      </c>
      <c r="AC849">
        <v>3</v>
      </c>
      <c r="AD849">
        <v>1</v>
      </c>
      <c r="AE849">
        <v>5</v>
      </c>
      <c r="AF849">
        <v>8</v>
      </c>
      <c r="AG849">
        <v>2</v>
      </c>
      <c r="AI849">
        <v>3</v>
      </c>
      <c r="AJ849" t="str">
        <f t="shared" si="79"/>
        <v>231121257</v>
      </c>
      <c r="AK849">
        <v>0.31901516266232832</v>
      </c>
      <c r="AL849">
        <f>IF(AK849&lt;'Company Market Shares'!$E$4,1,IF(AND(AK849&gt;'Company Market Shares'!$E$4,AK849&lt;'Company Market Shares'!$E$5),2,IF(AND(AK849&gt;'Company Market Shares'!$E$5,AK849&lt;'Company Market Shares'!$E$6),3,IF(AND(AK849&gt;'Company Market Shares'!$E$6,AK849&lt;'Company Market Shares'!$E$7),4,5))))</f>
        <v>1</v>
      </c>
      <c r="AM849">
        <f>VLOOKUP($U849,'Zone Coordinates'!$D$2:$G$2058,2)</f>
        <v>35.117853199999999</v>
      </c>
      <c r="AN849">
        <f t="shared" si="80"/>
        <v>0.61292216457202664</v>
      </c>
      <c r="AO849">
        <f>VLOOKUP($U849,'Zone Coordinates'!$D$2:$G$2058,3)</f>
        <v>136.95008809999999</v>
      </c>
      <c r="AP849">
        <f t="shared" si="81"/>
        <v>2.3902299482413052</v>
      </c>
      <c r="AQ849">
        <f>VLOOKUP($AB849,'Zone Coordinates'!$D$2:$G$2058,2)</f>
        <v>34.942571399999999</v>
      </c>
      <c r="AR849">
        <f t="shared" si="82"/>
        <v>0.60986292004320453</v>
      </c>
      <c r="AS849">
        <f>VLOOKUP($AB849,'Zone Coordinates'!$D$2:$G$2058,3)</f>
        <v>136.89257910000001</v>
      </c>
      <c r="AT849">
        <f t="shared" si="83"/>
        <v>2.3892262268417759</v>
      </c>
    </row>
    <row r="850" spans="1:46" x14ac:dyDescent="0.25">
      <c r="A850">
        <v>1</v>
      </c>
      <c r="B850">
        <v>23112</v>
      </c>
      <c r="C850">
        <v>1</v>
      </c>
      <c r="D850">
        <v>25</v>
      </c>
      <c r="E850" t="str">
        <f t="shared" si="78"/>
        <v>23112125</v>
      </c>
      <c r="F850">
        <v>23112</v>
      </c>
      <c r="G850">
        <v>1</v>
      </c>
      <c r="H850">
        <v>2</v>
      </c>
      <c r="I850">
        <v>1</v>
      </c>
      <c r="J850">
        <v>2</v>
      </c>
      <c r="K850">
        <v>18</v>
      </c>
      <c r="L850">
        <v>1</v>
      </c>
      <c r="M850">
        <v>4000</v>
      </c>
      <c r="N850">
        <v>147</v>
      </c>
      <c r="O850">
        <v>6</v>
      </c>
      <c r="P850">
        <v>24000</v>
      </c>
      <c r="Q850">
        <v>4</v>
      </c>
      <c r="R850">
        <v>1</v>
      </c>
      <c r="S850">
        <v>20</v>
      </c>
      <c r="T850">
        <v>9</v>
      </c>
      <c r="U850">
        <v>23112</v>
      </c>
      <c r="V850">
        <v>1</v>
      </c>
      <c r="W850">
        <v>25</v>
      </c>
      <c r="X850">
        <v>4</v>
      </c>
      <c r="Y850">
        <v>2</v>
      </c>
      <c r="Z850">
        <v>1</v>
      </c>
      <c r="AA850">
        <v>3</v>
      </c>
      <c r="AB850">
        <v>23112</v>
      </c>
      <c r="AC850">
        <v>1</v>
      </c>
      <c r="AJ850" t="str">
        <f t="shared" si="79"/>
        <v>231121257</v>
      </c>
      <c r="AK850">
        <v>0.22035266467483816</v>
      </c>
      <c r="AL850">
        <f>IF(AK850&lt;'Company Market Shares'!$E$4,1,IF(AND(AK850&gt;'Company Market Shares'!$E$4,AK850&lt;'Company Market Shares'!$E$5),2,IF(AND(AK850&gt;'Company Market Shares'!$E$5,AK850&lt;'Company Market Shares'!$E$6),3,IF(AND(AK850&gt;'Company Market Shares'!$E$6,AK850&lt;'Company Market Shares'!$E$7),4,5))))</f>
        <v>1</v>
      </c>
      <c r="AM850">
        <f>VLOOKUP($U850,'Zone Coordinates'!$D$2:$G$2058,2)</f>
        <v>35.117853199999999</v>
      </c>
      <c r="AN850">
        <f t="shared" si="80"/>
        <v>0.61292216457202664</v>
      </c>
      <c r="AO850">
        <f>VLOOKUP($U850,'Zone Coordinates'!$D$2:$G$2058,3)</f>
        <v>136.95008809999999</v>
      </c>
      <c r="AP850">
        <f t="shared" si="81"/>
        <v>2.3902299482413052</v>
      </c>
      <c r="AQ850">
        <f>VLOOKUP($AB850,'Zone Coordinates'!$D$2:$G$2058,2)</f>
        <v>35.117853199999999</v>
      </c>
      <c r="AR850">
        <f t="shared" si="82"/>
        <v>0.61292216457202664</v>
      </c>
      <c r="AS850">
        <f>VLOOKUP($AB850,'Zone Coordinates'!$D$2:$G$2058,3)</f>
        <v>136.95008809999999</v>
      </c>
      <c r="AT850">
        <f t="shared" si="83"/>
        <v>2.3902299482413052</v>
      </c>
    </row>
    <row r="851" spans="1:46" x14ac:dyDescent="0.25">
      <c r="A851">
        <v>1</v>
      </c>
      <c r="B851">
        <v>23112</v>
      </c>
      <c r="C851">
        <v>1</v>
      </c>
      <c r="D851">
        <v>25</v>
      </c>
      <c r="E851" t="str">
        <f t="shared" si="78"/>
        <v>23112125</v>
      </c>
      <c r="F851">
        <v>23112</v>
      </c>
      <c r="G851">
        <v>1</v>
      </c>
      <c r="H851">
        <v>2</v>
      </c>
      <c r="I851">
        <v>1</v>
      </c>
      <c r="J851">
        <v>2</v>
      </c>
      <c r="K851">
        <v>18</v>
      </c>
      <c r="L851">
        <v>8</v>
      </c>
      <c r="M851">
        <v>4000</v>
      </c>
      <c r="N851">
        <v>147</v>
      </c>
      <c r="O851">
        <v>6</v>
      </c>
      <c r="P851">
        <v>24000</v>
      </c>
      <c r="Q851">
        <v>4</v>
      </c>
      <c r="R851">
        <v>1</v>
      </c>
      <c r="S851">
        <v>20</v>
      </c>
      <c r="T851">
        <v>9</v>
      </c>
      <c r="U851">
        <v>23229</v>
      </c>
      <c r="V851">
        <v>3</v>
      </c>
      <c r="W851">
        <v>20</v>
      </c>
      <c r="X851">
        <v>5</v>
      </c>
      <c r="Y851">
        <v>2</v>
      </c>
      <c r="Z851">
        <v>1</v>
      </c>
      <c r="AA851">
        <v>3</v>
      </c>
      <c r="AB851">
        <v>23112</v>
      </c>
      <c r="AC851">
        <v>3</v>
      </c>
      <c r="AJ851" t="str">
        <f t="shared" si="79"/>
        <v>231121257</v>
      </c>
      <c r="AK851">
        <v>0.8045536183766886</v>
      </c>
      <c r="AL851">
        <f>IF(AK851&lt;'Company Market Shares'!$E$4,1,IF(AND(AK851&gt;'Company Market Shares'!$E$4,AK851&lt;'Company Market Shares'!$E$5),2,IF(AND(AK851&gt;'Company Market Shares'!$E$5,AK851&lt;'Company Market Shares'!$E$6),3,IF(AND(AK851&gt;'Company Market Shares'!$E$6,AK851&lt;'Company Market Shares'!$E$7),4,5))))</f>
        <v>3</v>
      </c>
      <c r="AM851">
        <f>VLOOKUP($U851,'Zone Coordinates'!$D$2:$G$2058,2)</f>
        <v>35.095435500000001</v>
      </c>
      <c r="AN851">
        <f t="shared" si="80"/>
        <v>0.61253090189630233</v>
      </c>
      <c r="AO851">
        <f>VLOOKUP($U851,'Zone Coordinates'!$D$2:$G$2058,3)</f>
        <v>137.04331869999999</v>
      </c>
      <c r="AP851">
        <f t="shared" si="81"/>
        <v>2.3918571291749151</v>
      </c>
      <c r="AQ851">
        <f>VLOOKUP($AB851,'Zone Coordinates'!$D$2:$G$2058,2)</f>
        <v>35.117853199999999</v>
      </c>
      <c r="AR851">
        <f t="shared" si="82"/>
        <v>0.61292216457202664</v>
      </c>
      <c r="AS851">
        <f>VLOOKUP($AB851,'Zone Coordinates'!$D$2:$G$2058,3)</f>
        <v>136.95008809999999</v>
      </c>
      <c r="AT851">
        <f t="shared" si="83"/>
        <v>2.3902299482413052</v>
      </c>
    </row>
    <row r="852" spans="1:46" x14ac:dyDescent="0.25">
      <c r="A852">
        <v>1</v>
      </c>
      <c r="B852">
        <v>23112</v>
      </c>
      <c r="C852">
        <v>1</v>
      </c>
      <c r="D852">
        <v>25</v>
      </c>
      <c r="E852" t="str">
        <f t="shared" si="78"/>
        <v>23112125</v>
      </c>
      <c r="F852">
        <v>23112</v>
      </c>
      <c r="G852">
        <v>1</v>
      </c>
      <c r="H852">
        <v>2</v>
      </c>
      <c r="I852">
        <v>1</v>
      </c>
      <c r="J852">
        <v>2</v>
      </c>
      <c r="K852">
        <v>18</v>
      </c>
      <c r="L852">
        <v>14</v>
      </c>
      <c r="M852">
        <v>4000</v>
      </c>
      <c r="N852">
        <v>147</v>
      </c>
      <c r="O852">
        <v>6</v>
      </c>
      <c r="P852">
        <v>24000</v>
      </c>
      <c r="Q852">
        <v>4</v>
      </c>
      <c r="R852">
        <v>1</v>
      </c>
      <c r="S852">
        <v>20</v>
      </c>
      <c r="T852">
        <v>9</v>
      </c>
      <c r="U852">
        <v>23441</v>
      </c>
      <c r="V852">
        <v>3</v>
      </c>
      <c r="W852">
        <v>15</v>
      </c>
      <c r="X852">
        <v>4</v>
      </c>
      <c r="Y852">
        <v>2</v>
      </c>
      <c r="Z852">
        <v>1</v>
      </c>
      <c r="AA852">
        <v>3</v>
      </c>
      <c r="AB852">
        <v>23112</v>
      </c>
      <c r="AC852">
        <v>3</v>
      </c>
      <c r="AJ852" t="str">
        <f t="shared" si="79"/>
        <v>231121257</v>
      </c>
      <c r="AK852">
        <v>0.73983799034242137</v>
      </c>
      <c r="AL852">
        <f>IF(AK852&lt;'Company Market Shares'!$E$4,1,IF(AND(AK852&gt;'Company Market Shares'!$E$4,AK852&lt;'Company Market Shares'!$E$5),2,IF(AND(AK852&gt;'Company Market Shares'!$E$5,AK852&lt;'Company Market Shares'!$E$6),3,IF(AND(AK852&gt;'Company Market Shares'!$E$6,AK852&lt;'Company Market Shares'!$E$7),4,5))))</f>
        <v>2</v>
      </c>
      <c r="AM852">
        <f>VLOOKUP($U852,'Zone Coordinates'!$D$2:$G$2058,2)</f>
        <v>34.963865599999998</v>
      </c>
      <c r="AN852">
        <f t="shared" si="80"/>
        <v>0.61023457394478264</v>
      </c>
      <c r="AO852">
        <f>VLOOKUP($U852,'Zone Coordinates'!$D$2:$G$2058,3)</f>
        <v>136.94422879999999</v>
      </c>
      <c r="AP852">
        <f t="shared" si="81"/>
        <v>2.390127684164443</v>
      </c>
      <c r="AQ852">
        <f>VLOOKUP($AB852,'Zone Coordinates'!$D$2:$G$2058,2)</f>
        <v>35.117853199999999</v>
      </c>
      <c r="AR852">
        <f t="shared" si="82"/>
        <v>0.61292216457202664</v>
      </c>
      <c r="AS852">
        <f>VLOOKUP($AB852,'Zone Coordinates'!$D$2:$G$2058,3)</f>
        <v>136.95008809999999</v>
      </c>
      <c r="AT852">
        <f t="shared" si="83"/>
        <v>2.3902299482413052</v>
      </c>
    </row>
    <row r="853" spans="1:46" x14ac:dyDescent="0.25">
      <c r="A853">
        <v>1</v>
      </c>
      <c r="B853">
        <v>23112</v>
      </c>
      <c r="C853">
        <v>1</v>
      </c>
      <c r="D853">
        <v>83</v>
      </c>
      <c r="E853" t="str">
        <f t="shared" si="78"/>
        <v>23112183</v>
      </c>
      <c r="F853">
        <v>23112</v>
      </c>
      <c r="G853">
        <v>1</v>
      </c>
      <c r="H853">
        <v>4</v>
      </c>
      <c r="I853">
        <v>1</v>
      </c>
      <c r="J853">
        <v>1</v>
      </c>
      <c r="K853">
        <v>7</v>
      </c>
      <c r="L853">
        <v>1</v>
      </c>
      <c r="M853">
        <v>4000</v>
      </c>
      <c r="N853">
        <v>150</v>
      </c>
      <c r="O853">
        <v>4</v>
      </c>
      <c r="P853">
        <v>16000</v>
      </c>
      <c r="Q853">
        <v>4</v>
      </c>
      <c r="R853">
        <v>1</v>
      </c>
      <c r="S853">
        <v>16</v>
      </c>
      <c r="T853">
        <v>4</v>
      </c>
      <c r="U853">
        <v>23112</v>
      </c>
      <c r="V853">
        <v>1</v>
      </c>
      <c r="AB853">
        <v>23112</v>
      </c>
      <c r="AC853">
        <v>1</v>
      </c>
      <c r="AD853">
        <v>5</v>
      </c>
      <c r="AE853">
        <v>16</v>
      </c>
      <c r="AF853">
        <v>8</v>
      </c>
      <c r="AG853">
        <v>2</v>
      </c>
      <c r="AI853">
        <v>3</v>
      </c>
      <c r="AJ853" t="str">
        <f t="shared" si="79"/>
        <v>231121837</v>
      </c>
      <c r="AK853">
        <v>0.50740267363840863</v>
      </c>
      <c r="AL853">
        <f>IF(AK853&lt;'Company Market Shares'!$E$4,1,IF(AND(AK853&gt;'Company Market Shares'!$E$4,AK853&lt;'Company Market Shares'!$E$5),2,IF(AND(AK853&gt;'Company Market Shares'!$E$5,AK853&lt;'Company Market Shares'!$E$6),3,IF(AND(AK853&gt;'Company Market Shares'!$E$6,AK853&lt;'Company Market Shares'!$E$7),4,5))))</f>
        <v>2</v>
      </c>
      <c r="AM853">
        <f>VLOOKUP($U853,'Zone Coordinates'!$D$2:$G$2058,2)</f>
        <v>35.117853199999999</v>
      </c>
      <c r="AN853">
        <f t="shared" si="80"/>
        <v>0.61292216457202664</v>
      </c>
      <c r="AO853">
        <f>VLOOKUP($U853,'Zone Coordinates'!$D$2:$G$2058,3)</f>
        <v>136.95008809999999</v>
      </c>
      <c r="AP853">
        <f t="shared" si="81"/>
        <v>2.3902299482413052</v>
      </c>
      <c r="AQ853">
        <f>VLOOKUP($AB853,'Zone Coordinates'!$D$2:$G$2058,2)</f>
        <v>35.117853199999999</v>
      </c>
      <c r="AR853">
        <f t="shared" si="82"/>
        <v>0.61292216457202664</v>
      </c>
      <c r="AS853">
        <f>VLOOKUP($AB853,'Zone Coordinates'!$D$2:$G$2058,3)</f>
        <v>136.95008809999999</v>
      </c>
      <c r="AT853">
        <f t="shared" si="83"/>
        <v>2.3902299482413052</v>
      </c>
    </row>
    <row r="854" spans="1:46" x14ac:dyDescent="0.25">
      <c r="A854">
        <v>1</v>
      </c>
      <c r="B854">
        <v>23201</v>
      </c>
      <c r="C854">
        <v>1</v>
      </c>
      <c r="D854">
        <v>21</v>
      </c>
      <c r="E854" t="str">
        <f t="shared" si="78"/>
        <v>23201121</v>
      </c>
      <c r="F854">
        <v>23201</v>
      </c>
      <c r="G854">
        <v>1</v>
      </c>
      <c r="H854">
        <v>2</v>
      </c>
      <c r="I854">
        <v>1</v>
      </c>
      <c r="J854">
        <v>1</v>
      </c>
      <c r="K854">
        <v>3</v>
      </c>
      <c r="L854">
        <v>3</v>
      </c>
      <c r="M854">
        <v>4000</v>
      </c>
      <c r="N854">
        <v>161</v>
      </c>
      <c r="O854">
        <v>7</v>
      </c>
      <c r="P854">
        <v>28000</v>
      </c>
      <c r="Q854">
        <v>3</v>
      </c>
      <c r="R854">
        <v>1</v>
      </c>
      <c r="S854">
        <v>18</v>
      </c>
      <c r="T854">
        <v>5</v>
      </c>
      <c r="U854">
        <v>23201</v>
      </c>
      <c r="V854">
        <v>1</v>
      </c>
      <c r="AB854">
        <v>23201</v>
      </c>
      <c r="AC854">
        <v>1</v>
      </c>
      <c r="AD854">
        <v>200</v>
      </c>
      <c r="AE854">
        <v>21</v>
      </c>
      <c r="AF854">
        <v>7</v>
      </c>
      <c r="AG854">
        <v>1</v>
      </c>
      <c r="AI854">
        <v>2</v>
      </c>
      <c r="AJ854" t="str">
        <f t="shared" si="79"/>
        <v>232011217</v>
      </c>
      <c r="AK854">
        <v>0.97818868456044594</v>
      </c>
      <c r="AL854">
        <f>IF(AK854&lt;'Company Market Shares'!$E$4,1,IF(AND(AK854&gt;'Company Market Shares'!$E$4,AK854&lt;'Company Market Shares'!$E$5),2,IF(AND(AK854&gt;'Company Market Shares'!$E$5,AK854&lt;'Company Market Shares'!$E$6),3,IF(AND(AK854&gt;'Company Market Shares'!$E$6,AK854&lt;'Company Market Shares'!$E$7),4,5))))</f>
        <v>5</v>
      </c>
      <c r="AM854">
        <f>VLOOKUP($U854,'Zone Coordinates'!$D$2:$G$2058,2)</f>
        <v>34.861383699999998</v>
      </c>
      <c r="AN854">
        <f t="shared" si="80"/>
        <v>0.60844592736608305</v>
      </c>
      <c r="AO854">
        <f>VLOOKUP($U854,'Zone Coordinates'!$D$2:$G$2058,3)</f>
        <v>137.50140769999999</v>
      </c>
      <c r="AP854">
        <f t="shared" si="81"/>
        <v>2.3998522904920834</v>
      </c>
      <c r="AQ854">
        <f>VLOOKUP($AB854,'Zone Coordinates'!$D$2:$G$2058,2)</f>
        <v>34.861383699999998</v>
      </c>
      <c r="AR854">
        <f t="shared" si="82"/>
        <v>0.60844592736608305</v>
      </c>
      <c r="AS854">
        <f>VLOOKUP($AB854,'Zone Coordinates'!$D$2:$G$2058,3)</f>
        <v>137.50140769999999</v>
      </c>
      <c r="AT854">
        <f t="shared" si="83"/>
        <v>2.3998522904920834</v>
      </c>
    </row>
    <row r="855" spans="1:46" x14ac:dyDescent="0.25">
      <c r="A855">
        <v>1</v>
      </c>
      <c r="B855">
        <v>23202</v>
      </c>
      <c r="C855">
        <v>1</v>
      </c>
      <c r="D855">
        <v>39</v>
      </c>
      <c r="E855" t="str">
        <f t="shared" si="78"/>
        <v>23202139</v>
      </c>
      <c r="F855">
        <v>23202</v>
      </c>
      <c r="G855">
        <v>1</v>
      </c>
      <c r="H855">
        <v>3</v>
      </c>
      <c r="I855">
        <v>1</v>
      </c>
      <c r="J855">
        <v>3</v>
      </c>
      <c r="K855">
        <v>2</v>
      </c>
      <c r="L855">
        <v>1</v>
      </c>
      <c r="M855">
        <v>4000</v>
      </c>
      <c r="Q855">
        <v>4</v>
      </c>
      <c r="R855">
        <v>1</v>
      </c>
      <c r="S855">
        <v>20</v>
      </c>
      <c r="T855">
        <v>9</v>
      </c>
      <c r="U855">
        <v>23230</v>
      </c>
      <c r="V855">
        <v>2</v>
      </c>
      <c r="W855">
        <v>1</v>
      </c>
      <c r="X855">
        <v>15</v>
      </c>
      <c r="Y855">
        <v>17</v>
      </c>
      <c r="Z855">
        <v>3</v>
      </c>
      <c r="AA855">
        <v>1</v>
      </c>
      <c r="AB855">
        <v>23211</v>
      </c>
      <c r="AC855">
        <v>2</v>
      </c>
      <c r="AD855">
        <v>50</v>
      </c>
      <c r="AE855">
        <v>21</v>
      </c>
      <c r="AF855">
        <v>23</v>
      </c>
      <c r="AG855">
        <v>4</v>
      </c>
      <c r="AI855">
        <v>1</v>
      </c>
      <c r="AJ855" t="str">
        <f t="shared" si="79"/>
        <v>232021397</v>
      </c>
      <c r="AK855">
        <v>0.25756900262079196</v>
      </c>
      <c r="AL855">
        <f>IF(AK855&lt;'Company Market Shares'!$E$4,1,IF(AND(AK855&gt;'Company Market Shares'!$E$4,AK855&lt;'Company Market Shares'!$E$5),2,IF(AND(AK855&gt;'Company Market Shares'!$E$5,AK855&lt;'Company Market Shares'!$E$6),3,IF(AND(AK855&gt;'Company Market Shares'!$E$6,AK855&lt;'Company Market Shares'!$E$7),4,5))))</f>
        <v>1</v>
      </c>
      <c r="AM855">
        <f>VLOOKUP($U855,'Zone Coordinates'!$D$2:$G$2058,2)</f>
        <v>35.169037600000003</v>
      </c>
      <c r="AN855">
        <f t="shared" si="80"/>
        <v>0.61381550087768455</v>
      </c>
      <c r="AO855">
        <f>VLOOKUP($U855,'Zone Coordinates'!$D$2:$G$2058,3)</f>
        <v>137.09878850000001</v>
      </c>
      <c r="AP855">
        <f t="shared" si="81"/>
        <v>2.3928252598203379</v>
      </c>
      <c r="AQ855">
        <f>VLOOKUP($AB855,'Zone Coordinates'!$D$2:$G$2058,2)</f>
        <v>35.2912374</v>
      </c>
      <c r="AR855">
        <f t="shared" si="82"/>
        <v>0.61594828973296312</v>
      </c>
      <c r="AS855">
        <f>VLOOKUP($AB855,'Zone Coordinates'!$D$2:$G$2058,3)</f>
        <v>137.58173210000001</v>
      </c>
      <c r="AT855">
        <f t="shared" si="83"/>
        <v>2.4012542157417727</v>
      </c>
    </row>
    <row r="856" spans="1:46" x14ac:dyDescent="0.25">
      <c r="A856">
        <v>1</v>
      </c>
      <c r="B856">
        <v>23202</v>
      </c>
      <c r="C856">
        <v>1</v>
      </c>
      <c r="D856">
        <v>39</v>
      </c>
      <c r="E856" t="str">
        <f t="shared" si="78"/>
        <v>23202139</v>
      </c>
      <c r="F856">
        <v>23202</v>
      </c>
      <c r="G856">
        <v>1</v>
      </c>
      <c r="H856">
        <v>3</v>
      </c>
      <c r="I856">
        <v>1</v>
      </c>
      <c r="J856">
        <v>3</v>
      </c>
      <c r="K856">
        <v>2</v>
      </c>
      <c r="L856">
        <v>2</v>
      </c>
      <c r="M856">
        <v>4000</v>
      </c>
      <c r="Q856">
        <v>4</v>
      </c>
      <c r="R856">
        <v>1</v>
      </c>
      <c r="S856">
        <v>20</v>
      </c>
      <c r="T856">
        <v>9</v>
      </c>
      <c r="U856">
        <v>23202</v>
      </c>
      <c r="V856">
        <v>1</v>
      </c>
      <c r="W856">
        <v>1</v>
      </c>
      <c r="X856">
        <v>15</v>
      </c>
      <c r="Y856">
        <v>17</v>
      </c>
      <c r="Z856">
        <v>3</v>
      </c>
      <c r="AA856">
        <v>1</v>
      </c>
      <c r="AB856">
        <v>23202</v>
      </c>
      <c r="AC856">
        <v>1</v>
      </c>
      <c r="AD856">
        <v>55</v>
      </c>
      <c r="AE856">
        <v>21</v>
      </c>
      <c r="AF856">
        <v>23</v>
      </c>
      <c r="AG856">
        <v>4</v>
      </c>
      <c r="AI856">
        <v>1</v>
      </c>
      <c r="AJ856" t="str">
        <f t="shared" si="79"/>
        <v>232021397</v>
      </c>
      <c r="AK856">
        <v>0.11179874837610948</v>
      </c>
      <c r="AL856">
        <f>IF(AK856&lt;'Company Market Shares'!$E$4,1,IF(AND(AK856&gt;'Company Market Shares'!$E$4,AK856&lt;'Company Market Shares'!$E$5),2,IF(AND(AK856&gt;'Company Market Shares'!$E$5,AK856&lt;'Company Market Shares'!$E$6),3,IF(AND(AK856&gt;'Company Market Shares'!$E$6,AK856&lt;'Company Market Shares'!$E$7),4,5))))</f>
        <v>1</v>
      </c>
      <c r="AM856">
        <f>VLOOKUP($U856,'Zone Coordinates'!$D$2:$G$2058,2)</f>
        <v>35.041512900000001</v>
      </c>
      <c r="AN856">
        <f t="shared" si="80"/>
        <v>0.6115897749850665</v>
      </c>
      <c r="AO856">
        <f>VLOOKUP($U856,'Zone Coordinates'!$D$2:$G$2058,3)</f>
        <v>137.42111600000001</v>
      </c>
      <c r="AP856">
        <f t="shared" si="81"/>
        <v>2.3984509359650601</v>
      </c>
      <c r="AQ856">
        <f>VLOOKUP($AB856,'Zone Coordinates'!$D$2:$G$2058,2)</f>
        <v>35.041512900000001</v>
      </c>
      <c r="AR856">
        <f t="shared" si="82"/>
        <v>0.6115897749850665</v>
      </c>
      <c r="AS856">
        <f>VLOOKUP($AB856,'Zone Coordinates'!$D$2:$G$2058,3)</f>
        <v>137.42111600000001</v>
      </c>
      <c r="AT856">
        <f t="shared" si="83"/>
        <v>2.3984509359650601</v>
      </c>
    </row>
    <row r="857" spans="1:46" x14ac:dyDescent="0.25">
      <c r="A857">
        <v>1</v>
      </c>
      <c r="B857">
        <v>23202</v>
      </c>
      <c r="C857">
        <v>1</v>
      </c>
      <c r="D857">
        <v>120</v>
      </c>
      <c r="E857" t="str">
        <f t="shared" si="78"/>
        <v>232021120</v>
      </c>
      <c r="F857">
        <v>23202</v>
      </c>
      <c r="G857">
        <v>1</v>
      </c>
      <c r="H857">
        <v>1</v>
      </c>
      <c r="I857">
        <v>3</v>
      </c>
      <c r="J857">
        <v>3</v>
      </c>
      <c r="K857">
        <v>2</v>
      </c>
      <c r="L857">
        <v>2</v>
      </c>
      <c r="M857">
        <v>4000</v>
      </c>
      <c r="Q857">
        <v>4</v>
      </c>
      <c r="R857">
        <v>1</v>
      </c>
      <c r="S857">
        <v>20</v>
      </c>
      <c r="T857">
        <v>9</v>
      </c>
      <c r="U857">
        <v>23202</v>
      </c>
      <c r="V857">
        <v>2</v>
      </c>
      <c r="W857">
        <v>1</v>
      </c>
      <c r="X857">
        <v>15</v>
      </c>
      <c r="Y857">
        <v>17</v>
      </c>
      <c r="Z857">
        <v>3</v>
      </c>
      <c r="AA857">
        <v>2</v>
      </c>
      <c r="AB857">
        <v>23213</v>
      </c>
      <c r="AC857">
        <v>2</v>
      </c>
      <c r="AD857">
        <v>40</v>
      </c>
      <c r="AF857">
        <v>1</v>
      </c>
      <c r="AG857">
        <v>1</v>
      </c>
      <c r="AI857">
        <v>2</v>
      </c>
      <c r="AJ857" t="str">
        <f t="shared" si="79"/>
        <v>2320211207</v>
      </c>
      <c r="AK857">
        <v>0.51603550944302945</v>
      </c>
      <c r="AL857">
        <f>IF(AK857&lt;'Company Market Shares'!$E$4,1,IF(AND(AK857&gt;'Company Market Shares'!$E$4,AK857&lt;'Company Market Shares'!$E$5),2,IF(AND(AK857&gt;'Company Market Shares'!$E$5,AK857&lt;'Company Market Shares'!$E$6),3,IF(AND(AK857&gt;'Company Market Shares'!$E$6,AK857&lt;'Company Market Shares'!$E$7),4,5))))</f>
        <v>2</v>
      </c>
      <c r="AM857">
        <f>VLOOKUP($U857,'Zone Coordinates'!$D$2:$G$2058,2)</f>
        <v>35.041512900000001</v>
      </c>
      <c r="AN857">
        <f t="shared" si="80"/>
        <v>0.6115897749850665</v>
      </c>
      <c r="AO857">
        <f>VLOOKUP($U857,'Zone Coordinates'!$D$2:$G$2058,3)</f>
        <v>137.42111600000001</v>
      </c>
      <c r="AP857">
        <f t="shared" si="81"/>
        <v>2.3984509359650601</v>
      </c>
      <c r="AQ857">
        <f>VLOOKUP($AB857,'Zone Coordinates'!$D$2:$G$2058,2)</f>
        <v>34.913755399999999</v>
      </c>
      <c r="AR857">
        <f t="shared" si="82"/>
        <v>0.60935998596594987</v>
      </c>
      <c r="AS857">
        <f>VLOOKUP($AB857,'Zone Coordinates'!$D$2:$G$2058,3)</f>
        <v>137.17203069999999</v>
      </c>
      <c r="AT857">
        <f t="shared" si="83"/>
        <v>2.3941035773617418</v>
      </c>
    </row>
    <row r="858" spans="1:46" x14ac:dyDescent="0.25">
      <c r="A858">
        <v>1</v>
      </c>
      <c r="B858">
        <v>23207</v>
      </c>
      <c r="C858">
        <v>2</v>
      </c>
      <c r="D858">
        <v>3002</v>
      </c>
      <c r="E858" t="str">
        <f t="shared" si="78"/>
        <v>2320723002</v>
      </c>
      <c r="F858">
        <v>23207</v>
      </c>
      <c r="G858">
        <v>2</v>
      </c>
      <c r="H858">
        <v>3</v>
      </c>
      <c r="I858">
        <v>3</v>
      </c>
      <c r="J858">
        <v>2</v>
      </c>
      <c r="K858">
        <v>6</v>
      </c>
      <c r="L858">
        <v>5</v>
      </c>
      <c r="M858">
        <v>4000</v>
      </c>
      <c r="N858">
        <v>204</v>
      </c>
      <c r="O858">
        <v>11</v>
      </c>
      <c r="P858">
        <v>60000</v>
      </c>
      <c r="Q858">
        <v>3</v>
      </c>
      <c r="R858">
        <v>1</v>
      </c>
      <c r="S858">
        <v>5</v>
      </c>
      <c r="T858">
        <v>6</v>
      </c>
      <c r="U858">
        <v>23100</v>
      </c>
      <c r="V858">
        <v>3</v>
      </c>
      <c r="X858">
        <v>12</v>
      </c>
      <c r="Y858">
        <v>4</v>
      </c>
      <c r="Z858">
        <v>1</v>
      </c>
      <c r="AA858">
        <v>3</v>
      </c>
      <c r="AB858">
        <v>23207</v>
      </c>
      <c r="AC858">
        <v>3</v>
      </c>
      <c r="AJ858" t="str">
        <f t="shared" si="79"/>
        <v>23207230027</v>
      </c>
      <c r="AK858">
        <v>0.5288323178386225</v>
      </c>
      <c r="AL858">
        <f>IF(AK858&lt;'Company Market Shares'!$E$4,1,IF(AND(AK858&gt;'Company Market Shares'!$E$4,AK858&lt;'Company Market Shares'!$E$5),2,IF(AND(AK858&gt;'Company Market Shares'!$E$5,AK858&lt;'Company Market Shares'!$E$6),3,IF(AND(AK858&gt;'Company Market Shares'!$E$6,AK858&lt;'Company Market Shares'!$E$7),4,5))))</f>
        <v>2</v>
      </c>
      <c r="AM858">
        <f>VLOOKUP($U858,'Zone Coordinates'!$D$2:$G$2058,2)</f>
        <v>35.136727399999998</v>
      </c>
      <c r="AN858">
        <f t="shared" si="80"/>
        <v>0.61325158150570658</v>
      </c>
      <c r="AO858">
        <f>VLOOKUP($U858,'Zone Coordinates'!$D$2:$G$2058,3)</f>
        <v>136.93514300000001</v>
      </c>
      <c r="AP858">
        <f t="shared" si="81"/>
        <v>2.3899691070392657</v>
      </c>
      <c r="AQ858">
        <f>VLOOKUP($AB858,'Zone Coordinates'!$D$2:$G$2058,2)</f>
        <v>34.909794599999998</v>
      </c>
      <c r="AR858">
        <f t="shared" si="82"/>
        <v>0.60929085696493679</v>
      </c>
      <c r="AS858">
        <f>VLOOKUP($AB858,'Zone Coordinates'!$D$2:$G$2058,3)</f>
        <v>137.4612601</v>
      </c>
      <c r="AT858">
        <f t="shared" si="83"/>
        <v>2.39915158268531</v>
      </c>
    </row>
    <row r="859" spans="1:46" x14ac:dyDescent="0.25">
      <c r="A859">
        <v>1</v>
      </c>
      <c r="B859">
        <v>23207</v>
      </c>
      <c r="C859">
        <v>2</v>
      </c>
      <c r="D859">
        <v>3002</v>
      </c>
      <c r="E859" t="str">
        <f t="shared" si="78"/>
        <v>2320723002</v>
      </c>
      <c r="F859">
        <v>23207</v>
      </c>
      <c r="G859">
        <v>2</v>
      </c>
      <c r="H859">
        <v>3</v>
      </c>
      <c r="I859">
        <v>3</v>
      </c>
      <c r="J859">
        <v>2</v>
      </c>
      <c r="K859">
        <v>6</v>
      </c>
      <c r="L859">
        <v>6</v>
      </c>
      <c r="M859">
        <v>4000</v>
      </c>
      <c r="N859">
        <v>204</v>
      </c>
      <c r="O859">
        <v>11</v>
      </c>
      <c r="P859">
        <v>60000</v>
      </c>
      <c r="Q859">
        <v>3</v>
      </c>
      <c r="R859">
        <v>1</v>
      </c>
      <c r="S859">
        <v>5</v>
      </c>
      <c r="T859">
        <v>6</v>
      </c>
      <c r="U859">
        <v>23201</v>
      </c>
      <c r="V859">
        <v>2</v>
      </c>
      <c r="X859">
        <v>12</v>
      </c>
      <c r="Y859">
        <v>4</v>
      </c>
      <c r="Z859">
        <v>1</v>
      </c>
      <c r="AA859">
        <v>3</v>
      </c>
      <c r="AB859">
        <v>23207</v>
      </c>
      <c r="AC859">
        <v>2</v>
      </c>
      <c r="AJ859" t="str">
        <f t="shared" si="79"/>
        <v>23207230027</v>
      </c>
      <c r="AK859">
        <v>2.95160957370042E-2</v>
      </c>
      <c r="AL859">
        <f>IF(AK859&lt;'Company Market Shares'!$E$4,1,IF(AND(AK859&gt;'Company Market Shares'!$E$4,AK859&lt;'Company Market Shares'!$E$5),2,IF(AND(AK859&gt;'Company Market Shares'!$E$5,AK859&lt;'Company Market Shares'!$E$6),3,IF(AND(AK859&gt;'Company Market Shares'!$E$6,AK859&lt;'Company Market Shares'!$E$7),4,5))))</f>
        <v>1</v>
      </c>
      <c r="AM859">
        <f>VLOOKUP($U859,'Zone Coordinates'!$D$2:$G$2058,2)</f>
        <v>34.861383699999998</v>
      </c>
      <c r="AN859">
        <f t="shared" si="80"/>
        <v>0.60844592736608305</v>
      </c>
      <c r="AO859">
        <f>VLOOKUP($U859,'Zone Coordinates'!$D$2:$G$2058,3)</f>
        <v>137.50140769999999</v>
      </c>
      <c r="AP859">
        <f t="shared" si="81"/>
        <v>2.3998522904920834</v>
      </c>
      <c r="AQ859">
        <f>VLOOKUP($AB859,'Zone Coordinates'!$D$2:$G$2058,2)</f>
        <v>34.909794599999998</v>
      </c>
      <c r="AR859">
        <f t="shared" si="82"/>
        <v>0.60929085696493679</v>
      </c>
      <c r="AS859">
        <f>VLOOKUP($AB859,'Zone Coordinates'!$D$2:$G$2058,3)</f>
        <v>137.4612601</v>
      </c>
      <c r="AT859">
        <f t="shared" si="83"/>
        <v>2.39915158268531</v>
      </c>
    </row>
    <row r="860" spans="1:46" x14ac:dyDescent="0.25">
      <c r="A860">
        <v>1</v>
      </c>
      <c r="B860">
        <v>23234</v>
      </c>
      <c r="C860">
        <v>1</v>
      </c>
      <c r="D860">
        <v>47</v>
      </c>
      <c r="E860" t="str">
        <f t="shared" si="78"/>
        <v>23234147</v>
      </c>
      <c r="F860">
        <v>23234</v>
      </c>
      <c r="G860">
        <v>1</v>
      </c>
      <c r="H860">
        <v>2</v>
      </c>
      <c r="I860">
        <v>1</v>
      </c>
      <c r="J860">
        <v>3</v>
      </c>
      <c r="K860">
        <v>15</v>
      </c>
      <c r="L860">
        <v>4</v>
      </c>
      <c r="M860">
        <v>4000</v>
      </c>
      <c r="Q860">
        <v>3</v>
      </c>
      <c r="R860">
        <v>1</v>
      </c>
      <c r="S860">
        <v>12</v>
      </c>
      <c r="T860">
        <v>4</v>
      </c>
      <c r="U860">
        <v>23233</v>
      </c>
      <c r="V860">
        <v>1</v>
      </c>
      <c r="W860">
        <v>1</v>
      </c>
      <c r="X860">
        <v>7</v>
      </c>
      <c r="Y860">
        <v>1</v>
      </c>
      <c r="Z860">
        <v>1</v>
      </c>
      <c r="AA860">
        <v>3</v>
      </c>
      <c r="AB860">
        <v>23233</v>
      </c>
      <c r="AC860">
        <v>1</v>
      </c>
      <c r="AD860">
        <v>1</v>
      </c>
      <c r="AE860">
        <v>7</v>
      </c>
      <c r="AF860">
        <v>2</v>
      </c>
      <c r="AG860">
        <v>1</v>
      </c>
      <c r="AI860">
        <v>3</v>
      </c>
      <c r="AJ860" t="str">
        <f t="shared" si="79"/>
        <v>232341477</v>
      </c>
      <c r="AK860">
        <v>0.69682840783550049</v>
      </c>
      <c r="AL860">
        <f>IF(AK860&lt;'Company Market Shares'!$E$4,1,IF(AND(AK860&gt;'Company Market Shares'!$E$4,AK860&lt;'Company Market Shares'!$E$5),2,IF(AND(AK860&gt;'Company Market Shares'!$E$5,AK860&lt;'Company Market Shares'!$E$6),3,IF(AND(AK860&gt;'Company Market Shares'!$E$6,AK860&lt;'Company Market Shares'!$E$7),4,5))))</f>
        <v>2</v>
      </c>
      <c r="AM860">
        <f>VLOOKUP($U860,'Zone Coordinates'!$D$2:$G$2058,2)</f>
        <v>35.251733999999999</v>
      </c>
      <c r="AN860">
        <f t="shared" si="80"/>
        <v>0.61525882533723064</v>
      </c>
      <c r="AO860">
        <f>VLOOKUP($U860,'Zone Coordinates'!$D$2:$G$2058,3)</f>
        <v>136.8792765</v>
      </c>
      <c r="AP860">
        <f t="shared" si="81"/>
        <v>2.3889940526727003</v>
      </c>
      <c r="AQ860">
        <f>VLOOKUP($AB860,'Zone Coordinates'!$D$2:$G$2058,2)</f>
        <v>35.251733999999999</v>
      </c>
      <c r="AR860">
        <f t="shared" si="82"/>
        <v>0.61525882533723064</v>
      </c>
      <c r="AS860">
        <f>VLOOKUP($AB860,'Zone Coordinates'!$D$2:$G$2058,3)</f>
        <v>136.8792765</v>
      </c>
      <c r="AT860">
        <f t="shared" si="83"/>
        <v>2.3889940526727003</v>
      </c>
    </row>
    <row r="861" spans="1:46" x14ac:dyDescent="0.25">
      <c r="A861">
        <v>1</v>
      </c>
      <c r="B861">
        <v>23234</v>
      </c>
      <c r="C861">
        <v>1</v>
      </c>
      <c r="D861">
        <v>47</v>
      </c>
      <c r="E861" t="str">
        <f t="shared" si="78"/>
        <v>23234147</v>
      </c>
      <c r="F861">
        <v>23234</v>
      </c>
      <c r="G861">
        <v>1</v>
      </c>
      <c r="H861">
        <v>2</v>
      </c>
      <c r="I861">
        <v>1</v>
      </c>
      <c r="J861">
        <v>3</v>
      </c>
      <c r="K861">
        <v>15</v>
      </c>
      <c r="L861">
        <v>6</v>
      </c>
      <c r="M861">
        <v>4000</v>
      </c>
      <c r="Q861">
        <v>3</v>
      </c>
      <c r="R861">
        <v>1</v>
      </c>
      <c r="S861">
        <v>12</v>
      </c>
      <c r="T861">
        <v>4</v>
      </c>
      <c r="U861">
        <v>23233</v>
      </c>
      <c r="V861">
        <v>3</v>
      </c>
      <c r="W861">
        <v>1</v>
      </c>
      <c r="X861">
        <v>16</v>
      </c>
      <c r="Y861">
        <v>8</v>
      </c>
      <c r="Z861">
        <v>2</v>
      </c>
      <c r="AA861">
        <v>2</v>
      </c>
      <c r="AB861">
        <v>23100</v>
      </c>
      <c r="AC861">
        <v>3</v>
      </c>
      <c r="AD861">
        <v>1</v>
      </c>
      <c r="AE861">
        <v>11</v>
      </c>
      <c r="AF861">
        <v>8</v>
      </c>
      <c r="AG861">
        <v>2</v>
      </c>
      <c r="AI861">
        <v>2</v>
      </c>
      <c r="AJ861" t="str">
        <f t="shared" si="79"/>
        <v>232341477</v>
      </c>
      <c r="AK861">
        <v>0.9879873700072922</v>
      </c>
      <c r="AL861">
        <f>IF(AK861&lt;'Company Market Shares'!$E$4,1,IF(AND(AK861&gt;'Company Market Shares'!$E$4,AK861&lt;'Company Market Shares'!$E$5),2,IF(AND(AK861&gt;'Company Market Shares'!$E$5,AK861&lt;'Company Market Shares'!$E$6),3,IF(AND(AK861&gt;'Company Market Shares'!$E$6,AK861&lt;'Company Market Shares'!$E$7),4,5))))</f>
        <v>5</v>
      </c>
      <c r="AM861">
        <f>VLOOKUP($U861,'Zone Coordinates'!$D$2:$G$2058,2)</f>
        <v>35.251733999999999</v>
      </c>
      <c r="AN861">
        <f t="shared" si="80"/>
        <v>0.61525882533723064</v>
      </c>
      <c r="AO861">
        <f>VLOOKUP($U861,'Zone Coordinates'!$D$2:$G$2058,3)</f>
        <v>136.8792765</v>
      </c>
      <c r="AP861">
        <f t="shared" si="81"/>
        <v>2.3889940526727003</v>
      </c>
      <c r="AQ861">
        <f>VLOOKUP($AB861,'Zone Coordinates'!$D$2:$G$2058,2)</f>
        <v>35.136727399999998</v>
      </c>
      <c r="AR861">
        <f t="shared" si="82"/>
        <v>0.61325158150570658</v>
      </c>
      <c r="AS861">
        <f>VLOOKUP($AB861,'Zone Coordinates'!$D$2:$G$2058,3)</f>
        <v>136.93514300000001</v>
      </c>
      <c r="AT861">
        <f t="shared" si="83"/>
        <v>2.3899691070392657</v>
      </c>
    </row>
    <row r="862" spans="1:46" x14ac:dyDescent="0.25">
      <c r="A862">
        <v>1</v>
      </c>
      <c r="B862">
        <v>23234</v>
      </c>
      <c r="C862">
        <v>1</v>
      </c>
      <c r="D862">
        <v>47</v>
      </c>
      <c r="E862" t="str">
        <f t="shared" si="78"/>
        <v>23234147</v>
      </c>
      <c r="F862">
        <v>23234</v>
      </c>
      <c r="G862">
        <v>1</v>
      </c>
      <c r="H862">
        <v>2</v>
      </c>
      <c r="I862">
        <v>1</v>
      </c>
      <c r="J862">
        <v>3</v>
      </c>
      <c r="K862">
        <v>15</v>
      </c>
      <c r="L862">
        <v>7</v>
      </c>
      <c r="M862">
        <v>4000</v>
      </c>
      <c r="Q862">
        <v>3</v>
      </c>
      <c r="R862">
        <v>1</v>
      </c>
      <c r="S862">
        <v>12</v>
      </c>
      <c r="T862">
        <v>4</v>
      </c>
      <c r="U862">
        <v>23233</v>
      </c>
      <c r="V862">
        <v>3</v>
      </c>
      <c r="W862">
        <v>1</v>
      </c>
      <c r="X862">
        <v>8</v>
      </c>
      <c r="Y862">
        <v>2</v>
      </c>
      <c r="Z862">
        <v>1</v>
      </c>
      <c r="AA862">
        <v>3</v>
      </c>
      <c r="AB862">
        <v>23206</v>
      </c>
      <c r="AC862">
        <v>3</v>
      </c>
      <c r="AD862">
        <v>1</v>
      </c>
      <c r="AE862">
        <v>8</v>
      </c>
      <c r="AF862">
        <v>2</v>
      </c>
      <c r="AG862">
        <v>1</v>
      </c>
      <c r="AI862">
        <v>3</v>
      </c>
      <c r="AJ862" t="str">
        <f t="shared" si="79"/>
        <v>232341477</v>
      </c>
      <c r="AK862">
        <v>0.53581381954781926</v>
      </c>
      <c r="AL862">
        <f>IF(AK862&lt;'Company Market Shares'!$E$4,1,IF(AND(AK862&gt;'Company Market Shares'!$E$4,AK862&lt;'Company Market Shares'!$E$5),2,IF(AND(AK862&gt;'Company Market Shares'!$E$5,AK862&lt;'Company Market Shares'!$E$6),3,IF(AND(AK862&gt;'Company Market Shares'!$E$6,AK862&lt;'Company Market Shares'!$E$7),4,5))))</f>
        <v>2</v>
      </c>
      <c r="AM862">
        <f>VLOOKUP($U862,'Zone Coordinates'!$D$2:$G$2058,2)</f>
        <v>35.251733999999999</v>
      </c>
      <c r="AN862">
        <f t="shared" si="80"/>
        <v>0.61525882533723064</v>
      </c>
      <c r="AO862">
        <f>VLOOKUP($U862,'Zone Coordinates'!$D$2:$G$2058,3)</f>
        <v>136.8792765</v>
      </c>
      <c r="AP862">
        <f t="shared" si="81"/>
        <v>2.3889940526727003</v>
      </c>
      <c r="AQ862">
        <f>VLOOKUP($AB862,'Zone Coordinates'!$D$2:$G$2058,2)</f>
        <v>35.339554399999997</v>
      </c>
      <c r="AR862">
        <f t="shared" si="82"/>
        <v>0.61679158046764915</v>
      </c>
      <c r="AS862">
        <f>VLOOKUP($AB862,'Zone Coordinates'!$D$2:$G$2058,3)</f>
        <v>137.09756680000001</v>
      </c>
      <c r="AT862">
        <f t="shared" si="83"/>
        <v>2.3928039371328662</v>
      </c>
    </row>
    <row r="863" spans="1:46" x14ac:dyDescent="0.25">
      <c r="A863">
        <v>1</v>
      </c>
      <c r="B863">
        <v>23234</v>
      </c>
      <c r="C863">
        <v>1</v>
      </c>
      <c r="D863">
        <v>47</v>
      </c>
      <c r="E863" t="str">
        <f t="shared" si="78"/>
        <v>23234147</v>
      </c>
      <c r="F863">
        <v>23234</v>
      </c>
      <c r="G863">
        <v>1</v>
      </c>
      <c r="H863">
        <v>2</v>
      </c>
      <c r="I863">
        <v>1</v>
      </c>
      <c r="J863">
        <v>3</v>
      </c>
      <c r="K863">
        <v>15</v>
      </c>
      <c r="L863">
        <v>8</v>
      </c>
      <c r="M863">
        <v>4000</v>
      </c>
      <c r="Q863">
        <v>3</v>
      </c>
      <c r="R863">
        <v>1</v>
      </c>
      <c r="S863">
        <v>12</v>
      </c>
      <c r="T863">
        <v>4</v>
      </c>
      <c r="U863">
        <v>23100</v>
      </c>
      <c r="V863">
        <v>1</v>
      </c>
      <c r="W863">
        <v>1</v>
      </c>
      <c r="X863">
        <v>8</v>
      </c>
      <c r="Y863">
        <v>2</v>
      </c>
      <c r="Z863">
        <v>1</v>
      </c>
      <c r="AA863">
        <v>3</v>
      </c>
      <c r="AB863">
        <v>23100</v>
      </c>
      <c r="AC863">
        <v>1</v>
      </c>
      <c r="AD863">
        <v>1</v>
      </c>
      <c r="AE863">
        <v>8</v>
      </c>
      <c r="AF863">
        <v>2</v>
      </c>
      <c r="AG863">
        <v>1</v>
      </c>
      <c r="AI863">
        <v>3</v>
      </c>
      <c r="AJ863" t="str">
        <f t="shared" si="79"/>
        <v>232341477</v>
      </c>
      <c r="AK863">
        <v>0.22582913703069041</v>
      </c>
      <c r="AL863">
        <f>IF(AK863&lt;'Company Market Shares'!$E$4,1,IF(AND(AK863&gt;'Company Market Shares'!$E$4,AK863&lt;'Company Market Shares'!$E$5),2,IF(AND(AK863&gt;'Company Market Shares'!$E$5,AK863&lt;'Company Market Shares'!$E$6),3,IF(AND(AK863&gt;'Company Market Shares'!$E$6,AK863&lt;'Company Market Shares'!$E$7),4,5))))</f>
        <v>1</v>
      </c>
      <c r="AM863">
        <f>VLOOKUP($U863,'Zone Coordinates'!$D$2:$G$2058,2)</f>
        <v>35.136727399999998</v>
      </c>
      <c r="AN863">
        <f t="shared" si="80"/>
        <v>0.61325158150570658</v>
      </c>
      <c r="AO863">
        <f>VLOOKUP($U863,'Zone Coordinates'!$D$2:$G$2058,3)</f>
        <v>136.93514300000001</v>
      </c>
      <c r="AP863">
        <f t="shared" si="81"/>
        <v>2.3899691070392657</v>
      </c>
      <c r="AQ863">
        <f>VLOOKUP($AB863,'Zone Coordinates'!$D$2:$G$2058,2)</f>
        <v>35.136727399999998</v>
      </c>
      <c r="AR863">
        <f t="shared" si="82"/>
        <v>0.61325158150570658</v>
      </c>
      <c r="AS863">
        <f>VLOOKUP($AB863,'Zone Coordinates'!$D$2:$G$2058,3)</f>
        <v>136.93514300000001</v>
      </c>
      <c r="AT863">
        <f t="shared" si="83"/>
        <v>2.3899691070392657</v>
      </c>
    </row>
    <row r="864" spans="1:46" x14ac:dyDescent="0.25">
      <c r="A864">
        <v>1</v>
      </c>
      <c r="B864">
        <v>23234</v>
      </c>
      <c r="C864">
        <v>1</v>
      </c>
      <c r="D864">
        <v>47</v>
      </c>
      <c r="E864" t="str">
        <f t="shared" si="78"/>
        <v>23234147</v>
      </c>
      <c r="F864">
        <v>23234</v>
      </c>
      <c r="G864">
        <v>1</v>
      </c>
      <c r="H864">
        <v>2</v>
      </c>
      <c r="I864">
        <v>1</v>
      </c>
      <c r="J864">
        <v>3</v>
      </c>
      <c r="K864">
        <v>15</v>
      </c>
      <c r="L864">
        <v>15</v>
      </c>
      <c r="M864">
        <v>4000</v>
      </c>
      <c r="Q864">
        <v>3</v>
      </c>
      <c r="R864">
        <v>1</v>
      </c>
      <c r="S864">
        <v>13</v>
      </c>
      <c r="T864">
        <v>4</v>
      </c>
      <c r="U864">
        <v>14205</v>
      </c>
      <c r="V864">
        <v>5</v>
      </c>
      <c r="W864">
        <v>1</v>
      </c>
      <c r="X864">
        <v>8</v>
      </c>
      <c r="Y864">
        <v>2</v>
      </c>
      <c r="Z864">
        <v>1</v>
      </c>
      <c r="AA864">
        <v>4</v>
      </c>
      <c r="AB864">
        <v>23215</v>
      </c>
      <c r="AC864">
        <v>5</v>
      </c>
      <c r="AD864">
        <v>1</v>
      </c>
      <c r="AE864">
        <v>8</v>
      </c>
      <c r="AF864">
        <v>2</v>
      </c>
      <c r="AG864">
        <v>1</v>
      </c>
      <c r="AI864">
        <v>4</v>
      </c>
      <c r="AJ864" t="str">
        <f t="shared" si="79"/>
        <v>232341477</v>
      </c>
      <c r="AK864">
        <v>0.22401542329698454</v>
      </c>
      <c r="AL864">
        <f>IF(AK864&lt;'Company Market Shares'!$E$4,1,IF(AND(AK864&gt;'Company Market Shares'!$E$4,AK864&lt;'Company Market Shares'!$E$5),2,IF(AND(AK864&gt;'Company Market Shares'!$E$5,AK864&lt;'Company Market Shares'!$E$6),3,IF(AND(AK864&gt;'Company Market Shares'!$E$6,AK864&lt;'Company Market Shares'!$E$7),4,5))))</f>
        <v>1</v>
      </c>
      <c r="AM864">
        <f>VLOOKUP($U864,'Zone Coordinates'!$D$2:$G$2058,2)</f>
        <v>35.428989100000003</v>
      </c>
      <c r="AN864">
        <f t="shared" si="80"/>
        <v>0.61835251044818262</v>
      </c>
      <c r="AO864">
        <f>VLOOKUP($U864,'Zone Coordinates'!$D$2:$G$2058,3)</f>
        <v>139.5170038</v>
      </c>
      <c r="AP864">
        <f t="shared" si="81"/>
        <v>2.4350310788274405</v>
      </c>
      <c r="AQ864">
        <f>VLOOKUP($AB864,'Zone Coordinates'!$D$2:$G$2058,2)</f>
        <v>35.424821999999999</v>
      </c>
      <c r="AR864">
        <f t="shared" si="82"/>
        <v>0.61827978083292268</v>
      </c>
      <c r="AS864">
        <f>VLOOKUP($AB864,'Zone Coordinates'!$D$2:$G$2058,3)</f>
        <v>137.04999190000001</v>
      </c>
      <c r="AT864">
        <f t="shared" si="83"/>
        <v>2.3919735984865595</v>
      </c>
    </row>
    <row r="865" spans="1:46" x14ac:dyDescent="0.25">
      <c r="A865">
        <v>1</v>
      </c>
      <c r="B865">
        <v>21205</v>
      </c>
      <c r="C865">
        <v>2</v>
      </c>
      <c r="D865">
        <v>4003</v>
      </c>
      <c r="E865" t="str">
        <f t="shared" si="78"/>
        <v>2120524003</v>
      </c>
      <c r="F865">
        <v>21205</v>
      </c>
      <c r="G865">
        <v>2</v>
      </c>
      <c r="H865">
        <v>4</v>
      </c>
      <c r="I865">
        <v>3</v>
      </c>
      <c r="J865">
        <v>2</v>
      </c>
      <c r="K865">
        <v>4</v>
      </c>
      <c r="L865">
        <v>1</v>
      </c>
      <c r="M865">
        <v>4272</v>
      </c>
      <c r="N865">
        <v>163</v>
      </c>
      <c r="O865">
        <v>4</v>
      </c>
      <c r="P865">
        <v>17088</v>
      </c>
      <c r="Q865">
        <v>4</v>
      </c>
      <c r="R865">
        <v>1</v>
      </c>
      <c r="S865">
        <v>1</v>
      </c>
      <c r="T865">
        <v>1</v>
      </c>
      <c r="U865">
        <v>21204</v>
      </c>
      <c r="V865">
        <v>3</v>
      </c>
      <c r="W865">
        <v>1</v>
      </c>
      <c r="X865">
        <v>12</v>
      </c>
      <c r="Y865">
        <v>17</v>
      </c>
      <c r="Z865">
        <v>3</v>
      </c>
      <c r="AA865">
        <v>4</v>
      </c>
      <c r="AB865">
        <v>21205</v>
      </c>
      <c r="AC865">
        <v>3</v>
      </c>
      <c r="AJ865" t="str">
        <f t="shared" si="79"/>
        <v>21205240037</v>
      </c>
      <c r="AK865">
        <v>0.31207528987359823</v>
      </c>
      <c r="AL865">
        <f>IF(AK865&lt;'Company Market Shares'!$E$4,1,IF(AND(AK865&gt;'Company Market Shares'!$E$4,AK865&lt;'Company Market Shares'!$E$5),2,IF(AND(AK865&gt;'Company Market Shares'!$E$5,AK865&lt;'Company Market Shares'!$E$6),3,IF(AND(AK865&gt;'Company Market Shares'!$E$6,AK865&lt;'Company Market Shares'!$E$7),4,5))))</f>
        <v>1</v>
      </c>
      <c r="AM865">
        <f>VLOOKUP($U865,'Zone Coordinates'!$D$2:$G$2058,2)</f>
        <v>35.403085900000001</v>
      </c>
      <c r="AN865">
        <f t="shared" si="80"/>
        <v>0.61790041432137999</v>
      </c>
      <c r="AO865">
        <f>VLOOKUP($U865,'Zone Coordinates'!$D$2:$G$2058,3)</f>
        <v>137.18655860000001</v>
      </c>
      <c r="AP865">
        <f t="shared" si="81"/>
        <v>2.3943571370501426</v>
      </c>
      <c r="AQ865">
        <f>VLOOKUP($AB865,'Zone Coordinates'!$D$2:$G$2058,2)</f>
        <v>35.810560899999999</v>
      </c>
      <c r="AR865">
        <f t="shared" si="82"/>
        <v>0.62501219469094382</v>
      </c>
      <c r="AS865">
        <f>VLOOKUP($AB865,'Zone Coordinates'!$D$2:$G$2058,3)</f>
        <v>137.1015558</v>
      </c>
      <c r="AT865">
        <f t="shared" si="83"/>
        <v>2.3928735583167287</v>
      </c>
    </row>
    <row r="866" spans="1:46" x14ac:dyDescent="0.25">
      <c r="A866">
        <v>1</v>
      </c>
      <c r="B866">
        <v>23219</v>
      </c>
      <c r="C866">
        <v>1</v>
      </c>
      <c r="D866">
        <v>206</v>
      </c>
      <c r="E866" t="str">
        <f t="shared" si="78"/>
        <v>232191206</v>
      </c>
      <c r="F866">
        <v>23219</v>
      </c>
      <c r="G866">
        <v>1</v>
      </c>
      <c r="H866">
        <v>2</v>
      </c>
      <c r="I866">
        <v>1</v>
      </c>
      <c r="J866">
        <v>2</v>
      </c>
      <c r="K866">
        <v>8</v>
      </c>
      <c r="L866">
        <v>8</v>
      </c>
      <c r="M866">
        <v>4500</v>
      </c>
      <c r="N866">
        <v>154</v>
      </c>
      <c r="O866">
        <v>7</v>
      </c>
      <c r="P866">
        <v>31500</v>
      </c>
      <c r="Q866">
        <v>4</v>
      </c>
      <c r="R866">
        <v>1</v>
      </c>
      <c r="S866">
        <v>20</v>
      </c>
      <c r="T866">
        <v>9</v>
      </c>
      <c r="U866">
        <v>23216</v>
      </c>
      <c r="V866">
        <v>3</v>
      </c>
      <c r="W866">
        <v>1</v>
      </c>
      <c r="X866">
        <v>4</v>
      </c>
      <c r="Y866">
        <v>2</v>
      </c>
      <c r="Z866">
        <v>1</v>
      </c>
      <c r="AA866">
        <v>3</v>
      </c>
      <c r="AB866">
        <v>23219</v>
      </c>
      <c r="AC866">
        <v>3</v>
      </c>
      <c r="AJ866" t="str">
        <f t="shared" si="79"/>
        <v>2321912067</v>
      </c>
      <c r="AK866">
        <v>0.16501965623716064</v>
      </c>
      <c r="AL866">
        <f>IF(AK866&lt;'Company Market Shares'!$E$4,1,IF(AND(AK866&gt;'Company Market Shares'!$E$4,AK866&lt;'Company Market Shares'!$E$5),2,IF(AND(AK866&gt;'Company Market Shares'!$E$5,AK866&lt;'Company Market Shares'!$E$6),3,IF(AND(AK866&gt;'Company Market Shares'!$E$6,AK866&lt;'Company Market Shares'!$E$7),4,5))))</f>
        <v>1</v>
      </c>
      <c r="AM866">
        <f>VLOOKUP($U866,'Zone Coordinates'!$D$2:$G$2058,2)</f>
        <v>34.942571399999999</v>
      </c>
      <c r="AN866">
        <f t="shared" si="80"/>
        <v>0.60986292004320453</v>
      </c>
      <c r="AO866">
        <f>VLOOKUP($U866,'Zone Coordinates'!$D$2:$G$2058,3)</f>
        <v>136.89257910000001</v>
      </c>
      <c r="AP866">
        <f t="shared" si="81"/>
        <v>2.3892262268417759</v>
      </c>
      <c r="AQ866">
        <f>VLOOKUP($AB866,'Zone Coordinates'!$D$2:$G$2058,2)</f>
        <v>35.338933900000001</v>
      </c>
      <c r="AR866">
        <f t="shared" si="82"/>
        <v>0.61678075069964056</v>
      </c>
      <c r="AS866">
        <f>VLOOKUP($AB866,'Zone Coordinates'!$D$2:$G$2058,3)</f>
        <v>137.0457212</v>
      </c>
      <c r="AT866">
        <f t="shared" si="83"/>
        <v>2.3918990607101942</v>
      </c>
    </row>
    <row r="867" spans="1:46" x14ac:dyDescent="0.25">
      <c r="A867">
        <v>1</v>
      </c>
      <c r="B867">
        <v>24207</v>
      </c>
      <c r="C867">
        <v>1</v>
      </c>
      <c r="D867">
        <v>4</v>
      </c>
      <c r="E867" t="str">
        <f t="shared" si="78"/>
        <v>2420714</v>
      </c>
      <c r="F867">
        <v>24207</v>
      </c>
      <c r="G867">
        <v>1</v>
      </c>
      <c r="H867">
        <v>2</v>
      </c>
      <c r="I867">
        <v>1</v>
      </c>
      <c r="J867">
        <v>2</v>
      </c>
      <c r="K867">
        <v>2</v>
      </c>
      <c r="L867">
        <v>1</v>
      </c>
      <c r="M867">
        <v>4500</v>
      </c>
      <c r="N867">
        <v>178</v>
      </c>
      <c r="O867">
        <v>7</v>
      </c>
      <c r="P867">
        <v>31500</v>
      </c>
      <c r="Q867">
        <v>3</v>
      </c>
      <c r="R867">
        <v>1</v>
      </c>
      <c r="S867">
        <v>21</v>
      </c>
      <c r="T867">
        <v>10</v>
      </c>
      <c r="U867">
        <v>24207</v>
      </c>
      <c r="V867">
        <v>1</v>
      </c>
      <c r="W867">
        <v>1</v>
      </c>
      <c r="X867">
        <v>17</v>
      </c>
      <c r="Y867">
        <v>17</v>
      </c>
      <c r="Z867">
        <v>3</v>
      </c>
      <c r="AA867">
        <v>4</v>
      </c>
      <c r="AB867">
        <v>24207</v>
      </c>
      <c r="AC867">
        <v>1</v>
      </c>
      <c r="AJ867" t="str">
        <f t="shared" si="79"/>
        <v>24207147</v>
      </c>
      <c r="AK867">
        <v>0.6769110544363337</v>
      </c>
      <c r="AL867">
        <f>IF(AK867&lt;'Company Market Shares'!$E$4,1,IF(AND(AK867&gt;'Company Market Shares'!$E$4,AK867&lt;'Company Market Shares'!$E$5),2,IF(AND(AK867&gt;'Company Market Shares'!$E$5,AK867&lt;'Company Market Shares'!$E$6),3,IF(AND(AK867&gt;'Company Market Shares'!$E$6,AK867&lt;'Company Market Shares'!$E$7),4,5))))</f>
        <v>2</v>
      </c>
      <c r="AM867">
        <f>VLOOKUP($U867,'Zone Coordinates'!$D$2:$G$2058,2)</f>
        <v>34.988331500000001</v>
      </c>
      <c r="AN867">
        <f t="shared" si="80"/>
        <v>0.61066158445424634</v>
      </c>
      <c r="AO867">
        <f>VLOOKUP($U867,'Zone Coordinates'!$D$2:$G$2058,3)</f>
        <v>136.64256470000001</v>
      </c>
      <c r="AP867">
        <f t="shared" si="81"/>
        <v>2.3848626523843777</v>
      </c>
      <c r="AQ867">
        <f>VLOOKUP($AB867,'Zone Coordinates'!$D$2:$G$2058,2)</f>
        <v>34.988331500000001</v>
      </c>
      <c r="AR867">
        <f t="shared" si="82"/>
        <v>0.61066158445424634</v>
      </c>
      <c r="AS867">
        <f>VLOOKUP($AB867,'Zone Coordinates'!$D$2:$G$2058,3)</f>
        <v>136.64256470000001</v>
      </c>
      <c r="AT867">
        <f t="shared" si="83"/>
        <v>2.3848626523843777</v>
      </c>
    </row>
    <row r="868" spans="1:46" x14ac:dyDescent="0.25">
      <c r="A868">
        <v>1</v>
      </c>
      <c r="B868">
        <v>23304</v>
      </c>
      <c r="C868">
        <v>1</v>
      </c>
      <c r="D868">
        <v>9001</v>
      </c>
      <c r="E868" t="str">
        <f t="shared" si="78"/>
        <v>2330419001</v>
      </c>
      <c r="F868">
        <v>23304</v>
      </c>
      <c r="G868">
        <v>1</v>
      </c>
      <c r="H868">
        <v>4</v>
      </c>
      <c r="I868">
        <v>1</v>
      </c>
      <c r="J868">
        <v>1</v>
      </c>
      <c r="K868">
        <v>44</v>
      </c>
      <c r="L868">
        <v>44</v>
      </c>
      <c r="M868">
        <v>4760</v>
      </c>
      <c r="N868">
        <v>207</v>
      </c>
      <c r="O868">
        <v>9</v>
      </c>
      <c r="P868">
        <v>42840</v>
      </c>
      <c r="Q868">
        <v>4</v>
      </c>
      <c r="R868">
        <v>1</v>
      </c>
      <c r="S868">
        <v>20</v>
      </c>
      <c r="T868">
        <v>9</v>
      </c>
      <c r="U868">
        <v>23304</v>
      </c>
      <c r="V868">
        <v>4</v>
      </c>
      <c r="AB868">
        <v>21000</v>
      </c>
      <c r="AC868">
        <v>4</v>
      </c>
      <c r="AI868">
        <v>2</v>
      </c>
      <c r="AJ868" t="str">
        <f t="shared" si="79"/>
        <v>23304190017</v>
      </c>
      <c r="AK868">
        <v>0.38594581003455763</v>
      </c>
      <c r="AL868">
        <f>IF(AK868&lt;'Company Market Shares'!$E$4,1,IF(AND(AK868&gt;'Company Market Shares'!$E$4,AK868&lt;'Company Market Shares'!$E$5),2,IF(AND(AK868&gt;'Company Market Shares'!$E$5,AK868&lt;'Company Market Shares'!$E$6),3,IF(AND(AK868&gt;'Company Market Shares'!$E$6,AK868&lt;'Company Market Shares'!$E$7),4,5))))</f>
        <v>1</v>
      </c>
      <c r="AM868">
        <f>VLOOKUP($U868,'Zone Coordinates'!$D$2:$G$2058,2)</f>
        <v>35.125011399999998</v>
      </c>
      <c r="AN868">
        <f t="shared" si="80"/>
        <v>0.61304709873054297</v>
      </c>
      <c r="AO868">
        <f>VLOOKUP($U868,'Zone Coordinates'!$D$2:$G$2058,3)</f>
        <v>137.08924569999999</v>
      </c>
      <c r="AP868">
        <f t="shared" si="81"/>
        <v>2.3926587065404781</v>
      </c>
      <c r="AQ868">
        <f>VLOOKUP($AB868,'Zone Coordinates'!$D$2:$G$2058,2)</f>
        <v>35.543131000000002</v>
      </c>
      <c r="AR868">
        <f t="shared" si="82"/>
        <v>0.62034466241766473</v>
      </c>
      <c r="AS868">
        <f>VLOOKUP($AB868,'Zone Coordinates'!$D$2:$G$2058,3)</f>
        <v>136.8861857</v>
      </c>
      <c r="AT868">
        <f t="shared" si="83"/>
        <v>2.3891146409613788</v>
      </c>
    </row>
    <row r="869" spans="1:46" x14ac:dyDescent="0.25">
      <c r="A869">
        <v>1</v>
      </c>
      <c r="B869">
        <v>23103</v>
      </c>
      <c r="C869">
        <v>1</v>
      </c>
      <c r="D869">
        <v>29</v>
      </c>
      <c r="E869" t="str">
        <f t="shared" si="78"/>
        <v>23103129</v>
      </c>
      <c r="F869">
        <v>23104</v>
      </c>
      <c r="G869">
        <v>1</v>
      </c>
      <c r="H869">
        <v>2</v>
      </c>
      <c r="I869">
        <v>1</v>
      </c>
      <c r="J869">
        <v>2</v>
      </c>
      <c r="K869">
        <v>6</v>
      </c>
      <c r="L869">
        <v>3</v>
      </c>
      <c r="M869">
        <v>4950</v>
      </c>
      <c r="N869">
        <v>147</v>
      </c>
      <c r="O869">
        <v>6</v>
      </c>
      <c r="P869">
        <v>29700</v>
      </c>
      <c r="Q869">
        <v>4</v>
      </c>
      <c r="R869">
        <v>1</v>
      </c>
      <c r="S869">
        <v>8</v>
      </c>
      <c r="T869">
        <v>7</v>
      </c>
      <c r="U869">
        <v>13108</v>
      </c>
      <c r="V869">
        <v>5</v>
      </c>
      <c r="W869">
        <v>1</v>
      </c>
      <c r="X869">
        <v>16</v>
      </c>
      <c r="Y869">
        <v>17</v>
      </c>
      <c r="Z869">
        <v>3</v>
      </c>
      <c r="AA869">
        <v>4</v>
      </c>
      <c r="AB869">
        <v>23104</v>
      </c>
      <c r="AC869">
        <v>5</v>
      </c>
      <c r="AJ869" t="str">
        <f t="shared" si="79"/>
        <v>231031297</v>
      </c>
      <c r="AK869">
        <v>5.1915106484209383E-3</v>
      </c>
      <c r="AL869">
        <f>IF(AK869&lt;'Company Market Shares'!$E$4,1,IF(AND(AK869&gt;'Company Market Shares'!$E$4,AK869&lt;'Company Market Shares'!$E$5),2,IF(AND(AK869&gt;'Company Market Shares'!$E$5,AK869&lt;'Company Market Shares'!$E$6),3,IF(AND(AK869&gt;'Company Market Shares'!$E$6,AK869&lt;'Company Market Shares'!$E$7),4,5))))</f>
        <v>1</v>
      </c>
      <c r="AM869">
        <f>VLOOKUP($U869,'Zone Coordinates'!$D$2:$G$2058,2)</f>
        <v>35.7080597</v>
      </c>
      <c r="AN869">
        <f t="shared" si="80"/>
        <v>0.62322321126369862</v>
      </c>
      <c r="AO869">
        <f>VLOOKUP($U869,'Zone Coordinates'!$D$2:$G$2058,3)</f>
        <v>139.84900870000001</v>
      </c>
      <c r="AP869">
        <f t="shared" si="81"/>
        <v>2.440825657465195</v>
      </c>
      <c r="AQ869">
        <f>VLOOKUP($AB869,'Zone Coordinates'!$D$2:$G$2058,2)</f>
        <v>35.234739699999999</v>
      </c>
      <c r="AR869">
        <f t="shared" si="82"/>
        <v>0.61496221884815905</v>
      </c>
      <c r="AS869">
        <f>VLOOKUP($AB869,'Zone Coordinates'!$D$2:$G$2058,3)</f>
        <v>136.90802020000001</v>
      </c>
      <c r="AT869">
        <f t="shared" si="83"/>
        <v>2.3894957248769058</v>
      </c>
    </row>
    <row r="870" spans="1:46" x14ac:dyDescent="0.25">
      <c r="A870">
        <v>1</v>
      </c>
      <c r="B870">
        <v>21201</v>
      </c>
      <c r="C870">
        <v>1</v>
      </c>
      <c r="D870">
        <v>51</v>
      </c>
      <c r="E870" t="str">
        <f t="shared" si="78"/>
        <v>21201151</v>
      </c>
      <c r="F870">
        <v>21201</v>
      </c>
      <c r="G870">
        <v>1</v>
      </c>
      <c r="H870">
        <v>2</v>
      </c>
      <c r="I870">
        <v>1</v>
      </c>
      <c r="J870">
        <v>3</v>
      </c>
      <c r="K870">
        <v>1</v>
      </c>
      <c r="L870">
        <v>1</v>
      </c>
      <c r="M870">
        <v>5000</v>
      </c>
      <c r="Q870">
        <v>4</v>
      </c>
      <c r="R870">
        <v>1</v>
      </c>
      <c r="S870">
        <v>8</v>
      </c>
      <c r="T870">
        <v>7</v>
      </c>
      <c r="U870">
        <v>21201</v>
      </c>
      <c r="V870">
        <v>1</v>
      </c>
      <c r="X870">
        <v>15</v>
      </c>
      <c r="Y870">
        <v>16</v>
      </c>
      <c r="Z870">
        <v>3</v>
      </c>
      <c r="AA870">
        <v>2</v>
      </c>
      <c r="AB870">
        <v>21201</v>
      </c>
      <c r="AC870">
        <v>1</v>
      </c>
      <c r="AE870">
        <v>11</v>
      </c>
      <c r="AF870">
        <v>3</v>
      </c>
      <c r="AG870">
        <v>1</v>
      </c>
      <c r="AI870">
        <v>2</v>
      </c>
      <c r="AJ870" t="str">
        <f t="shared" si="79"/>
        <v>212011517</v>
      </c>
      <c r="AK870">
        <v>8.2521538576683651E-2</v>
      </c>
      <c r="AL870">
        <f>IF(AK870&lt;'Company Market Shares'!$E$4,1,IF(AND(AK870&gt;'Company Market Shares'!$E$4,AK870&lt;'Company Market Shares'!$E$5),2,IF(AND(AK870&gt;'Company Market Shares'!$E$5,AK870&lt;'Company Market Shares'!$E$6),3,IF(AND(AK870&gt;'Company Market Shares'!$E$6,AK870&lt;'Company Market Shares'!$E$7),4,5))))</f>
        <v>1</v>
      </c>
      <c r="AM870">
        <f>VLOOKUP($U870,'Zone Coordinates'!$D$2:$G$2058,2)</f>
        <v>35.543131000000002</v>
      </c>
      <c r="AN870">
        <f t="shared" si="80"/>
        <v>0.62034466241766473</v>
      </c>
      <c r="AO870">
        <f>VLOOKUP($U870,'Zone Coordinates'!$D$2:$G$2058,3)</f>
        <v>136.8861857</v>
      </c>
      <c r="AP870">
        <f t="shared" si="81"/>
        <v>2.3891146409613788</v>
      </c>
      <c r="AQ870">
        <f>VLOOKUP($AB870,'Zone Coordinates'!$D$2:$G$2058,2)</f>
        <v>35.543131000000002</v>
      </c>
      <c r="AR870">
        <f t="shared" si="82"/>
        <v>0.62034466241766473</v>
      </c>
      <c r="AS870">
        <f>VLOOKUP($AB870,'Zone Coordinates'!$D$2:$G$2058,3)</f>
        <v>136.8861857</v>
      </c>
      <c r="AT870">
        <f t="shared" si="83"/>
        <v>2.3891146409613788</v>
      </c>
    </row>
    <row r="871" spans="1:46" x14ac:dyDescent="0.25">
      <c r="A871">
        <v>1</v>
      </c>
      <c r="B871">
        <v>21201</v>
      </c>
      <c r="C871">
        <v>1</v>
      </c>
      <c r="D871">
        <v>55</v>
      </c>
      <c r="E871" t="str">
        <f t="shared" si="78"/>
        <v>21201155</v>
      </c>
      <c r="F871">
        <v>21201</v>
      </c>
      <c r="G871">
        <v>1</v>
      </c>
      <c r="H871">
        <v>2</v>
      </c>
      <c r="I871">
        <v>1</v>
      </c>
      <c r="J871">
        <v>2</v>
      </c>
      <c r="K871">
        <v>2</v>
      </c>
      <c r="L871">
        <v>2</v>
      </c>
      <c r="M871">
        <v>5000</v>
      </c>
      <c r="N871">
        <v>146</v>
      </c>
      <c r="O871">
        <v>7</v>
      </c>
      <c r="P871">
        <v>35000</v>
      </c>
      <c r="Q871">
        <v>4</v>
      </c>
      <c r="R871">
        <v>1</v>
      </c>
      <c r="S871">
        <v>6</v>
      </c>
      <c r="T871">
        <v>6</v>
      </c>
      <c r="U871">
        <v>29000</v>
      </c>
      <c r="V871">
        <v>6</v>
      </c>
      <c r="W871">
        <v>1</v>
      </c>
      <c r="X871">
        <v>4</v>
      </c>
      <c r="Y871">
        <v>2</v>
      </c>
      <c r="Z871">
        <v>1</v>
      </c>
      <c r="AA871">
        <v>1</v>
      </c>
      <c r="AB871">
        <v>21201</v>
      </c>
      <c r="AC871">
        <v>6</v>
      </c>
      <c r="AJ871" t="str">
        <f t="shared" si="79"/>
        <v>212011557</v>
      </c>
      <c r="AK871">
        <v>7.7291000993716774E-2</v>
      </c>
      <c r="AL871">
        <f>IF(AK871&lt;'Company Market Shares'!$E$4,1,IF(AND(AK871&gt;'Company Market Shares'!$E$4,AK871&lt;'Company Market Shares'!$E$5),2,IF(AND(AK871&gt;'Company Market Shares'!$E$5,AK871&lt;'Company Market Shares'!$E$6),3,IF(AND(AK871&gt;'Company Market Shares'!$E$6,AK871&lt;'Company Market Shares'!$E$7),4,5))))</f>
        <v>1</v>
      </c>
      <c r="AM871">
        <f>VLOOKUP($U871,'Zone Coordinates'!$D$2:$G$2058,2)</f>
        <v>34.757771400000003</v>
      </c>
      <c r="AN871">
        <f t="shared" si="80"/>
        <v>0.60663755158551902</v>
      </c>
      <c r="AO871">
        <f>VLOOKUP($U871,'Zone Coordinates'!$D$2:$G$2058,3)</f>
        <v>136.0710847</v>
      </c>
      <c r="AP871">
        <f t="shared" si="81"/>
        <v>2.3748884447750807</v>
      </c>
      <c r="AQ871">
        <f>VLOOKUP($AB871,'Zone Coordinates'!$D$2:$G$2058,2)</f>
        <v>35.543131000000002</v>
      </c>
      <c r="AR871">
        <f t="shared" si="82"/>
        <v>0.62034466241766473</v>
      </c>
      <c r="AS871">
        <f>VLOOKUP($AB871,'Zone Coordinates'!$D$2:$G$2058,3)</f>
        <v>136.8861857</v>
      </c>
      <c r="AT871">
        <f t="shared" si="83"/>
        <v>2.3891146409613788</v>
      </c>
    </row>
    <row r="872" spans="1:46" x14ac:dyDescent="0.25">
      <c r="A872">
        <v>1</v>
      </c>
      <c r="B872">
        <v>21204</v>
      </c>
      <c r="C872">
        <v>2</v>
      </c>
      <c r="D872">
        <v>7006</v>
      </c>
      <c r="E872" t="str">
        <f t="shared" si="78"/>
        <v>2120427006</v>
      </c>
      <c r="F872">
        <v>21204</v>
      </c>
      <c r="G872">
        <v>2</v>
      </c>
      <c r="H872">
        <v>3</v>
      </c>
      <c r="I872">
        <v>3</v>
      </c>
      <c r="J872">
        <v>2</v>
      </c>
      <c r="K872">
        <v>7</v>
      </c>
      <c r="L872">
        <v>2</v>
      </c>
      <c r="M872">
        <v>5000</v>
      </c>
      <c r="N872">
        <v>218</v>
      </c>
      <c r="O872">
        <v>13</v>
      </c>
      <c r="P872">
        <v>75000</v>
      </c>
      <c r="Q872">
        <v>4</v>
      </c>
      <c r="R872">
        <v>1</v>
      </c>
      <c r="S872">
        <v>2</v>
      </c>
      <c r="T872">
        <v>1</v>
      </c>
      <c r="U872">
        <v>21204</v>
      </c>
      <c r="V872">
        <v>1</v>
      </c>
      <c r="W872">
        <v>1</v>
      </c>
      <c r="X872">
        <v>13</v>
      </c>
      <c r="Y872">
        <v>8</v>
      </c>
      <c r="Z872">
        <v>2</v>
      </c>
      <c r="AA872">
        <v>3</v>
      </c>
      <c r="AB872">
        <v>21204</v>
      </c>
      <c r="AC872">
        <v>1</v>
      </c>
      <c r="AJ872" t="str">
        <f t="shared" si="79"/>
        <v>21204270067</v>
      </c>
      <c r="AK872">
        <v>0.85861538897609346</v>
      </c>
      <c r="AL872">
        <f>IF(AK872&lt;'Company Market Shares'!$E$4,1,IF(AND(AK872&gt;'Company Market Shares'!$E$4,AK872&lt;'Company Market Shares'!$E$5),2,IF(AND(AK872&gt;'Company Market Shares'!$E$5,AK872&lt;'Company Market Shares'!$E$6),3,IF(AND(AK872&gt;'Company Market Shares'!$E$6,AK872&lt;'Company Market Shares'!$E$7),4,5))))</f>
        <v>3</v>
      </c>
      <c r="AM872">
        <f>VLOOKUP($U872,'Zone Coordinates'!$D$2:$G$2058,2)</f>
        <v>35.403085900000001</v>
      </c>
      <c r="AN872">
        <f t="shared" si="80"/>
        <v>0.61790041432137999</v>
      </c>
      <c r="AO872">
        <f>VLOOKUP($U872,'Zone Coordinates'!$D$2:$G$2058,3)</f>
        <v>137.18655860000001</v>
      </c>
      <c r="AP872">
        <f t="shared" si="81"/>
        <v>2.3943571370501426</v>
      </c>
      <c r="AQ872">
        <f>VLOOKUP($AB872,'Zone Coordinates'!$D$2:$G$2058,2)</f>
        <v>35.403085900000001</v>
      </c>
      <c r="AR872">
        <f t="shared" si="82"/>
        <v>0.61790041432137999</v>
      </c>
      <c r="AS872">
        <f>VLOOKUP($AB872,'Zone Coordinates'!$D$2:$G$2058,3)</f>
        <v>137.18655860000001</v>
      </c>
      <c r="AT872">
        <f t="shared" si="83"/>
        <v>2.3943571370501426</v>
      </c>
    </row>
    <row r="873" spans="1:46" x14ac:dyDescent="0.25">
      <c r="A873">
        <v>1</v>
      </c>
      <c r="B873">
        <v>21204</v>
      </c>
      <c r="C873">
        <v>2</v>
      </c>
      <c r="D873">
        <v>7006</v>
      </c>
      <c r="E873" t="str">
        <f t="shared" si="78"/>
        <v>2120427006</v>
      </c>
      <c r="F873">
        <v>21204</v>
      </c>
      <c r="G873">
        <v>2</v>
      </c>
      <c r="H873">
        <v>3</v>
      </c>
      <c r="I873">
        <v>3</v>
      </c>
      <c r="J873">
        <v>2</v>
      </c>
      <c r="K873">
        <v>7</v>
      </c>
      <c r="L873">
        <v>3</v>
      </c>
      <c r="M873">
        <v>5000</v>
      </c>
      <c r="N873">
        <v>218</v>
      </c>
      <c r="O873">
        <v>13</v>
      </c>
      <c r="P873">
        <v>75000</v>
      </c>
      <c r="Q873">
        <v>4</v>
      </c>
      <c r="R873">
        <v>1</v>
      </c>
      <c r="S873">
        <v>3</v>
      </c>
      <c r="T873">
        <v>6</v>
      </c>
      <c r="U873">
        <v>21204</v>
      </c>
      <c r="V873">
        <v>1</v>
      </c>
      <c r="W873">
        <v>1</v>
      </c>
      <c r="X873">
        <v>13</v>
      </c>
      <c r="Y873">
        <v>8</v>
      </c>
      <c r="Z873">
        <v>2</v>
      </c>
      <c r="AA873">
        <v>3</v>
      </c>
      <c r="AB873">
        <v>21204</v>
      </c>
      <c r="AC873">
        <v>1</v>
      </c>
      <c r="AJ873" t="str">
        <f t="shared" si="79"/>
        <v>21204270067</v>
      </c>
      <c r="AK873">
        <v>0.7227112315758778</v>
      </c>
      <c r="AL873">
        <f>IF(AK873&lt;'Company Market Shares'!$E$4,1,IF(AND(AK873&gt;'Company Market Shares'!$E$4,AK873&lt;'Company Market Shares'!$E$5),2,IF(AND(AK873&gt;'Company Market Shares'!$E$5,AK873&lt;'Company Market Shares'!$E$6),3,IF(AND(AK873&gt;'Company Market Shares'!$E$6,AK873&lt;'Company Market Shares'!$E$7),4,5))))</f>
        <v>2</v>
      </c>
      <c r="AM873">
        <f>VLOOKUP($U873,'Zone Coordinates'!$D$2:$G$2058,2)</f>
        <v>35.403085900000001</v>
      </c>
      <c r="AN873">
        <f t="shared" si="80"/>
        <v>0.61790041432137999</v>
      </c>
      <c r="AO873">
        <f>VLOOKUP($U873,'Zone Coordinates'!$D$2:$G$2058,3)</f>
        <v>137.18655860000001</v>
      </c>
      <c r="AP873">
        <f t="shared" si="81"/>
        <v>2.3943571370501426</v>
      </c>
      <c r="AQ873">
        <f>VLOOKUP($AB873,'Zone Coordinates'!$D$2:$G$2058,2)</f>
        <v>35.403085900000001</v>
      </c>
      <c r="AR873">
        <f t="shared" si="82"/>
        <v>0.61790041432137999</v>
      </c>
      <c r="AS873">
        <f>VLOOKUP($AB873,'Zone Coordinates'!$D$2:$G$2058,3)</f>
        <v>137.18655860000001</v>
      </c>
      <c r="AT873">
        <f t="shared" si="83"/>
        <v>2.3943571370501426</v>
      </c>
    </row>
    <row r="874" spans="1:46" x14ac:dyDescent="0.25">
      <c r="A874">
        <v>1</v>
      </c>
      <c r="B874">
        <v>21204</v>
      </c>
      <c r="C874">
        <v>2</v>
      </c>
      <c r="D874">
        <v>7006</v>
      </c>
      <c r="E874" t="str">
        <f t="shared" si="78"/>
        <v>2120427006</v>
      </c>
      <c r="F874">
        <v>21204</v>
      </c>
      <c r="G874">
        <v>2</v>
      </c>
      <c r="H874">
        <v>3</v>
      </c>
      <c r="I874">
        <v>3</v>
      </c>
      <c r="J874">
        <v>2</v>
      </c>
      <c r="K874">
        <v>7</v>
      </c>
      <c r="L874">
        <v>4</v>
      </c>
      <c r="M874">
        <v>5000</v>
      </c>
      <c r="N874">
        <v>218</v>
      </c>
      <c r="O874">
        <v>13</v>
      </c>
      <c r="P874">
        <v>75000</v>
      </c>
      <c r="Q874">
        <v>4</v>
      </c>
      <c r="R874">
        <v>1</v>
      </c>
      <c r="S874">
        <v>4</v>
      </c>
      <c r="T874">
        <v>6</v>
      </c>
      <c r="U874">
        <v>21204</v>
      </c>
      <c r="V874">
        <v>1</v>
      </c>
      <c r="W874">
        <v>1</v>
      </c>
      <c r="X874">
        <v>13</v>
      </c>
      <c r="Y874">
        <v>8</v>
      </c>
      <c r="Z874">
        <v>2</v>
      </c>
      <c r="AA874">
        <v>3</v>
      </c>
      <c r="AB874">
        <v>21204</v>
      </c>
      <c r="AC874">
        <v>1</v>
      </c>
      <c r="AJ874" t="str">
        <f t="shared" si="79"/>
        <v>21204270067</v>
      </c>
      <c r="AK874">
        <v>0.30770385280985257</v>
      </c>
      <c r="AL874">
        <f>IF(AK874&lt;'Company Market Shares'!$E$4,1,IF(AND(AK874&gt;'Company Market Shares'!$E$4,AK874&lt;'Company Market Shares'!$E$5),2,IF(AND(AK874&gt;'Company Market Shares'!$E$5,AK874&lt;'Company Market Shares'!$E$6),3,IF(AND(AK874&gt;'Company Market Shares'!$E$6,AK874&lt;'Company Market Shares'!$E$7),4,5))))</f>
        <v>1</v>
      </c>
      <c r="AM874">
        <f>VLOOKUP($U874,'Zone Coordinates'!$D$2:$G$2058,2)</f>
        <v>35.403085900000001</v>
      </c>
      <c r="AN874">
        <f t="shared" si="80"/>
        <v>0.61790041432137999</v>
      </c>
      <c r="AO874">
        <f>VLOOKUP($U874,'Zone Coordinates'!$D$2:$G$2058,3)</f>
        <v>137.18655860000001</v>
      </c>
      <c r="AP874">
        <f t="shared" si="81"/>
        <v>2.3943571370501426</v>
      </c>
      <c r="AQ874">
        <f>VLOOKUP($AB874,'Zone Coordinates'!$D$2:$G$2058,2)</f>
        <v>35.403085900000001</v>
      </c>
      <c r="AR874">
        <f t="shared" si="82"/>
        <v>0.61790041432137999</v>
      </c>
      <c r="AS874">
        <f>VLOOKUP($AB874,'Zone Coordinates'!$D$2:$G$2058,3)</f>
        <v>137.18655860000001</v>
      </c>
      <c r="AT874">
        <f t="shared" si="83"/>
        <v>2.3943571370501426</v>
      </c>
    </row>
    <row r="875" spans="1:46" x14ac:dyDescent="0.25">
      <c r="A875">
        <v>1</v>
      </c>
      <c r="B875">
        <v>21211</v>
      </c>
      <c r="C875">
        <v>1</v>
      </c>
      <c r="D875">
        <v>31</v>
      </c>
      <c r="E875" t="str">
        <f t="shared" si="78"/>
        <v>21211131</v>
      </c>
      <c r="F875">
        <v>21211</v>
      </c>
      <c r="G875">
        <v>1</v>
      </c>
      <c r="H875">
        <v>3</v>
      </c>
      <c r="I875">
        <v>1</v>
      </c>
      <c r="J875">
        <v>1</v>
      </c>
      <c r="K875">
        <v>16</v>
      </c>
      <c r="L875">
        <v>12</v>
      </c>
      <c r="M875">
        <v>5000</v>
      </c>
      <c r="N875">
        <v>260</v>
      </c>
      <c r="O875">
        <v>11</v>
      </c>
      <c r="P875">
        <v>55000</v>
      </c>
      <c r="Q875">
        <v>4</v>
      </c>
      <c r="R875">
        <v>1</v>
      </c>
      <c r="S875">
        <v>20</v>
      </c>
      <c r="T875">
        <v>9</v>
      </c>
      <c r="U875">
        <v>21211</v>
      </c>
      <c r="V875">
        <v>5</v>
      </c>
      <c r="AB875">
        <v>14207</v>
      </c>
      <c r="AC875">
        <v>5</v>
      </c>
      <c r="AD875">
        <v>4</v>
      </c>
      <c r="AE875">
        <v>15</v>
      </c>
      <c r="AF875">
        <v>16</v>
      </c>
      <c r="AG875">
        <v>3</v>
      </c>
      <c r="AI875">
        <v>3</v>
      </c>
      <c r="AJ875" t="str">
        <f t="shared" si="79"/>
        <v>212111317</v>
      </c>
      <c r="AK875">
        <v>0.32100830691681259</v>
      </c>
      <c r="AL875">
        <f>IF(AK875&lt;'Company Market Shares'!$E$4,1,IF(AND(AK875&gt;'Company Market Shares'!$E$4,AK875&lt;'Company Market Shares'!$E$5),2,IF(AND(AK875&gt;'Company Market Shares'!$E$5,AK875&lt;'Company Market Shares'!$E$6),3,IF(AND(AK875&gt;'Company Market Shares'!$E$6,AK875&lt;'Company Market Shares'!$E$7),4,5))))</f>
        <v>1</v>
      </c>
      <c r="AM875">
        <f>VLOOKUP($U875,'Zone Coordinates'!$D$2:$G$2058,2)</f>
        <v>35.553743400000002</v>
      </c>
      <c r="AN875">
        <f t="shared" si="80"/>
        <v>0.62052988373920337</v>
      </c>
      <c r="AO875">
        <f>VLOOKUP($U875,'Zone Coordinates'!$D$2:$G$2058,3)</f>
        <v>137.08665590000001</v>
      </c>
      <c r="AP875">
        <f t="shared" si="81"/>
        <v>2.3926135060035105</v>
      </c>
      <c r="AQ875">
        <f>VLOOKUP($AB875,'Zone Coordinates'!$D$2:$G$2058,2)</f>
        <v>35.3847813</v>
      </c>
      <c r="AR875">
        <f t="shared" si="82"/>
        <v>0.61758093878311937</v>
      </c>
      <c r="AS875">
        <f>VLOOKUP($AB875,'Zone Coordinates'!$D$2:$G$2058,3)</f>
        <v>139.44400809999999</v>
      </c>
      <c r="AT875">
        <f t="shared" si="83"/>
        <v>2.4337570635226422</v>
      </c>
    </row>
    <row r="876" spans="1:46" x14ac:dyDescent="0.25">
      <c r="A876">
        <v>1</v>
      </c>
      <c r="B876">
        <v>21218</v>
      </c>
      <c r="C876">
        <v>1</v>
      </c>
      <c r="D876">
        <v>11</v>
      </c>
      <c r="E876" t="str">
        <f t="shared" si="78"/>
        <v>21218111</v>
      </c>
      <c r="F876">
        <v>21218</v>
      </c>
      <c r="G876">
        <v>1</v>
      </c>
      <c r="H876">
        <v>3</v>
      </c>
      <c r="I876">
        <v>1</v>
      </c>
      <c r="J876">
        <v>2</v>
      </c>
      <c r="K876">
        <v>7</v>
      </c>
      <c r="L876">
        <v>6</v>
      </c>
      <c r="M876">
        <v>5000</v>
      </c>
      <c r="N876">
        <v>217</v>
      </c>
      <c r="O876">
        <v>9</v>
      </c>
      <c r="P876">
        <v>45000</v>
      </c>
      <c r="Q876">
        <v>4</v>
      </c>
      <c r="R876">
        <v>1</v>
      </c>
      <c r="S876">
        <v>8</v>
      </c>
      <c r="T876">
        <v>7</v>
      </c>
      <c r="U876">
        <v>23219</v>
      </c>
      <c r="V876">
        <v>4</v>
      </c>
      <c r="W876">
        <v>1</v>
      </c>
      <c r="X876">
        <v>12</v>
      </c>
      <c r="Y876">
        <v>17</v>
      </c>
      <c r="Z876">
        <v>3</v>
      </c>
      <c r="AA876">
        <v>1</v>
      </c>
      <c r="AB876">
        <v>21218</v>
      </c>
      <c r="AC876">
        <v>4</v>
      </c>
      <c r="AJ876" t="str">
        <f t="shared" si="79"/>
        <v>212181117</v>
      </c>
      <c r="AK876">
        <v>0.76685686760823413</v>
      </c>
      <c r="AL876">
        <f>IF(AK876&lt;'Company Market Shares'!$E$4,1,IF(AND(AK876&gt;'Company Market Shares'!$E$4,AK876&lt;'Company Market Shares'!$E$5),2,IF(AND(AK876&gt;'Company Market Shares'!$E$5,AK876&lt;'Company Market Shares'!$E$6),3,IF(AND(AK876&gt;'Company Market Shares'!$E$6,AK876&lt;'Company Market Shares'!$E$7),4,5))))</f>
        <v>2</v>
      </c>
      <c r="AM876">
        <f>VLOOKUP($U876,'Zone Coordinates'!$D$2:$G$2058,2)</f>
        <v>35.338933900000001</v>
      </c>
      <c r="AN876">
        <f t="shared" si="80"/>
        <v>0.61678075069964056</v>
      </c>
      <c r="AO876">
        <f>VLOOKUP($U876,'Zone Coordinates'!$D$2:$G$2058,3)</f>
        <v>137.0457212</v>
      </c>
      <c r="AP876">
        <f t="shared" si="81"/>
        <v>2.3918990607101942</v>
      </c>
      <c r="AQ876">
        <f>VLOOKUP($AB876,'Zone Coordinates'!$D$2:$G$2058,2)</f>
        <v>35.8072315</v>
      </c>
      <c r="AR876">
        <f t="shared" si="82"/>
        <v>0.62495408569882793</v>
      </c>
      <c r="AS876">
        <f>VLOOKUP($AB876,'Zone Coordinates'!$D$2:$G$2058,3)</f>
        <v>136.69880900000001</v>
      </c>
      <c r="AT876">
        <f t="shared" si="83"/>
        <v>2.3858443006048571</v>
      </c>
    </row>
    <row r="877" spans="1:46" x14ac:dyDescent="0.25">
      <c r="A877">
        <v>1</v>
      </c>
      <c r="B877">
        <v>21221</v>
      </c>
      <c r="C877">
        <v>2</v>
      </c>
      <c r="D877">
        <v>4001</v>
      </c>
      <c r="E877" t="str">
        <f t="shared" si="78"/>
        <v>2122124001</v>
      </c>
      <c r="F877">
        <v>21221</v>
      </c>
      <c r="G877">
        <v>2</v>
      </c>
      <c r="H877">
        <v>4</v>
      </c>
      <c r="I877">
        <v>3</v>
      </c>
      <c r="J877">
        <v>2</v>
      </c>
      <c r="K877">
        <v>4</v>
      </c>
      <c r="L877">
        <v>3</v>
      </c>
      <c r="M877">
        <v>5000</v>
      </c>
      <c r="N877">
        <v>163</v>
      </c>
      <c r="O877">
        <v>5</v>
      </c>
      <c r="P877">
        <v>20000</v>
      </c>
      <c r="Q877">
        <v>3</v>
      </c>
      <c r="R877">
        <v>1</v>
      </c>
      <c r="S877">
        <v>1</v>
      </c>
      <c r="T877">
        <v>1</v>
      </c>
      <c r="U877">
        <v>23106</v>
      </c>
      <c r="V877">
        <v>4</v>
      </c>
      <c r="X877">
        <v>8</v>
      </c>
      <c r="Y877">
        <v>17</v>
      </c>
      <c r="Z877">
        <v>3</v>
      </c>
      <c r="AB877">
        <v>21221</v>
      </c>
      <c r="AC877">
        <v>4</v>
      </c>
      <c r="AJ877" t="str">
        <f t="shared" si="79"/>
        <v>21221240017</v>
      </c>
      <c r="AK877">
        <v>0.17748035260193729</v>
      </c>
      <c r="AL877">
        <f>IF(AK877&lt;'Company Market Shares'!$E$4,1,IF(AND(AK877&gt;'Company Market Shares'!$E$4,AK877&lt;'Company Market Shares'!$E$5),2,IF(AND(AK877&gt;'Company Market Shares'!$E$5,AK877&lt;'Company Market Shares'!$E$6),3,IF(AND(AK877&gt;'Company Market Shares'!$E$6,AK877&lt;'Company Market Shares'!$E$7),4,5))))</f>
        <v>1</v>
      </c>
      <c r="AM877">
        <f>VLOOKUP($U877,'Zone Coordinates'!$D$2:$G$2058,2)</f>
        <v>35.187503599999999</v>
      </c>
      <c r="AN877">
        <f t="shared" si="80"/>
        <v>0.61413779337735774</v>
      </c>
      <c r="AO877">
        <f>VLOOKUP($U877,'Zone Coordinates'!$D$2:$G$2058,3)</f>
        <v>136.92979410000001</v>
      </c>
      <c r="AP877">
        <f t="shared" si="81"/>
        <v>2.3898757511229056</v>
      </c>
      <c r="AQ877">
        <f>VLOOKUP($AB877,'Zone Coordinates'!$D$2:$G$2058,2)</f>
        <v>35.290978199999998</v>
      </c>
      <c r="AR877">
        <f t="shared" si="82"/>
        <v>0.61594376583954191</v>
      </c>
      <c r="AS877">
        <f>VLOOKUP($AB877,'Zone Coordinates'!$D$2:$G$2058,3)</f>
        <v>136.6831019</v>
      </c>
      <c r="AT877">
        <f t="shared" si="83"/>
        <v>2.3855701599939172</v>
      </c>
    </row>
    <row r="878" spans="1:46" x14ac:dyDescent="0.25">
      <c r="A878">
        <v>1</v>
      </c>
      <c r="B878">
        <v>21221</v>
      </c>
      <c r="C878">
        <v>2</v>
      </c>
      <c r="D878">
        <v>4001</v>
      </c>
      <c r="E878" t="str">
        <f t="shared" si="78"/>
        <v>2122124001</v>
      </c>
      <c r="F878">
        <v>21221</v>
      </c>
      <c r="G878">
        <v>2</v>
      </c>
      <c r="H878">
        <v>4</v>
      </c>
      <c r="I878">
        <v>3</v>
      </c>
      <c r="J878">
        <v>2</v>
      </c>
      <c r="K878">
        <v>4</v>
      </c>
      <c r="L878">
        <v>4</v>
      </c>
      <c r="M878">
        <v>5000</v>
      </c>
      <c r="N878">
        <v>163</v>
      </c>
      <c r="O878">
        <v>5</v>
      </c>
      <c r="P878">
        <v>20000</v>
      </c>
      <c r="Q878">
        <v>4</v>
      </c>
      <c r="R878">
        <v>1</v>
      </c>
      <c r="S878">
        <v>1</v>
      </c>
      <c r="T878">
        <v>1</v>
      </c>
      <c r="U878">
        <v>23106</v>
      </c>
      <c r="V878">
        <v>4</v>
      </c>
      <c r="X878">
        <v>8</v>
      </c>
      <c r="Y878">
        <v>17</v>
      </c>
      <c r="Z878">
        <v>3</v>
      </c>
      <c r="AB878">
        <v>21221</v>
      </c>
      <c r="AC878">
        <v>4</v>
      </c>
      <c r="AJ878" t="str">
        <f t="shared" si="79"/>
        <v>21221240017</v>
      </c>
      <c r="AK878">
        <v>0.25747032599139452</v>
      </c>
      <c r="AL878">
        <f>IF(AK878&lt;'Company Market Shares'!$E$4,1,IF(AND(AK878&gt;'Company Market Shares'!$E$4,AK878&lt;'Company Market Shares'!$E$5),2,IF(AND(AK878&gt;'Company Market Shares'!$E$5,AK878&lt;'Company Market Shares'!$E$6),3,IF(AND(AK878&gt;'Company Market Shares'!$E$6,AK878&lt;'Company Market Shares'!$E$7),4,5))))</f>
        <v>1</v>
      </c>
      <c r="AM878">
        <f>VLOOKUP($U878,'Zone Coordinates'!$D$2:$G$2058,2)</f>
        <v>35.187503599999999</v>
      </c>
      <c r="AN878">
        <f t="shared" si="80"/>
        <v>0.61413779337735774</v>
      </c>
      <c r="AO878">
        <f>VLOOKUP($U878,'Zone Coordinates'!$D$2:$G$2058,3)</f>
        <v>136.92979410000001</v>
      </c>
      <c r="AP878">
        <f t="shared" si="81"/>
        <v>2.3898757511229056</v>
      </c>
      <c r="AQ878">
        <f>VLOOKUP($AB878,'Zone Coordinates'!$D$2:$G$2058,2)</f>
        <v>35.290978199999998</v>
      </c>
      <c r="AR878">
        <f t="shared" si="82"/>
        <v>0.61594376583954191</v>
      </c>
      <c r="AS878">
        <f>VLOOKUP($AB878,'Zone Coordinates'!$D$2:$G$2058,3)</f>
        <v>136.6831019</v>
      </c>
      <c r="AT878">
        <f t="shared" si="83"/>
        <v>2.3855701599939172</v>
      </c>
    </row>
    <row r="879" spans="1:46" x14ac:dyDescent="0.25">
      <c r="A879">
        <v>1</v>
      </c>
      <c r="B879">
        <v>23103</v>
      </c>
      <c r="C879">
        <v>1</v>
      </c>
      <c r="D879">
        <v>8</v>
      </c>
      <c r="E879" t="str">
        <f t="shared" si="78"/>
        <v>2310318</v>
      </c>
      <c r="F879">
        <v>23103</v>
      </c>
      <c r="G879">
        <v>1</v>
      </c>
      <c r="H879">
        <v>2</v>
      </c>
      <c r="I879">
        <v>1</v>
      </c>
      <c r="J879">
        <v>1</v>
      </c>
      <c r="K879">
        <v>2</v>
      </c>
      <c r="L879">
        <v>1</v>
      </c>
      <c r="M879">
        <v>5000</v>
      </c>
      <c r="N879">
        <v>148</v>
      </c>
      <c r="O879">
        <v>6</v>
      </c>
      <c r="P879">
        <v>30000</v>
      </c>
      <c r="Q879">
        <v>3</v>
      </c>
      <c r="R879">
        <v>1</v>
      </c>
      <c r="S879">
        <v>20</v>
      </c>
      <c r="T879">
        <v>9</v>
      </c>
      <c r="U879">
        <v>23103</v>
      </c>
      <c r="V879">
        <v>1</v>
      </c>
      <c r="AB879">
        <v>23103</v>
      </c>
      <c r="AC879">
        <v>1</v>
      </c>
      <c r="AF879">
        <v>23</v>
      </c>
      <c r="AG879">
        <v>4</v>
      </c>
      <c r="AI879">
        <v>4</v>
      </c>
      <c r="AJ879" t="str">
        <f t="shared" si="79"/>
        <v>23103187</v>
      </c>
      <c r="AK879">
        <v>0.56053948029045952</v>
      </c>
      <c r="AL879">
        <f>IF(AK879&lt;'Company Market Shares'!$E$4,1,IF(AND(AK879&gt;'Company Market Shares'!$E$4,AK879&lt;'Company Market Shares'!$E$5),2,IF(AND(AK879&gt;'Company Market Shares'!$E$5,AK879&lt;'Company Market Shares'!$E$6),3,IF(AND(AK879&gt;'Company Market Shares'!$E$6,AK879&lt;'Company Market Shares'!$E$7),4,5))))</f>
        <v>2</v>
      </c>
      <c r="AM879">
        <f>VLOOKUP($U879,'Zone Coordinates'!$D$2:$G$2058,2)</f>
        <v>35.243626900000002</v>
      </c>
      <c r="AN879">
        <f t="shared" si="80"/>
        <v>0.61511732974944233</v>
      </c>
      <c r="AO879">
        <f>VLOOKUP($U879,'Zone Coordinates'!$D$2:$G$2058,3)</f>
        <v>136.94394070000001</v>
      </c>
      <c r="AP879">
        <f t="shared" si="81"/>
        <v>2.3901226558708681</v>
      </c>
      <c r="AQ879">
        <f>VLOOKUP($AB879,'Zone Coordinates'!$D$2:$G$2058,2)</f>
        <v>35.243626900000002</v>
      </c>
      <c r="AR879">
        <f t="shared" si="82"/>
        <v>0.61511732974944233</v>
      </c>
      <c r="AS879">
        <f>VLOOKUP($AB879,'Zone Coordinates'!$D$2:$G$2058,3)</f>
        <v>136.94394070000001</v>
      </c>
      <c r="AT879">
        <f t="shared" si="83"/>
        <v>2.3901226558708681</v>
      </c>
    </row>
    <row r="880" spans="1:46" x14ac:dyDescent="0.25">
      <c r="A880">
        <v>1</v>
      </c>
      <c r="B880">
        <v>23103</v>
      </c>
      <c r="C880">
        <v>1</v>
      </c>
      <c r="D880">
        <v>8</v>
      </c>
      <c r="E880" t="str">
        <f t="shared" si="78"/>
        <v>2310318</v>
      </c>
      <c r="F880">
        <v>23103</v>
      </c>
      <c r="G880">
        <v>1</v>
      </c>
      <c r="H880">
        <v>2</v>
      </c>
      <c r="I880">
        <v>1</v>
      </c>
      <c r="J880">
        <v>1</v>
      </c>
      <c r="K880">
        <v>2</v>
      </c>
      <c r="L880">
        <v>2</v>
      </c>
      <c r="M880">
        <v>5000</v>
      </c>
      <c r="N880">
        <v>148</v>
      </c>
      <c r="O880">
        <v>6</v>
      </c>
      <c r="P880">
        <v>30000</v>
      </c>
      <c r="Q880">
        <v>4</v>
      </c>
      <c r="R880">
        <v>1</v>
      </c>
      <c r="S880">
        <v>20</v>
      </c>
      <c r="T880">
        <v>9</v>
      </c>
      <c r="U880">
        <v>23103</v>
      </c>
      <c r="V880">
        <v>3</v>
      </c>
      <c r="AB880">
        <v>23304</v>
      </c>
      <c r="AC880">
        <v>3</v>
      </c>
      <c r="AD880">
        <v>1</v>
      </c>
      <c r="AE880">
        <v>17</v>
      </c>
      <c r="AF880">
        <v>18</v>
      </c>
      <c r="AG880">
        <v>3</v>
      </c>
      <c r="AI880">
        <v>4</v>
      </c>
      <c r="AJ880" t="str">
        <f t="shared" si="79"/>
        <v>23103187</v>
      </c>
      <c r="AK880">
        <v>0.41661760323138763</v>
      </c>
      <c r="AL880">
        <f>IF(AK880&lt;'Company Market Shares'!$E$4,1,IF(AND(AK880&gt;'Company Market Shares'!$E$4,AK880&lt;'Company Market Shares'!$E$5),2,IF(AND(AK880&gt;'Company Market Shares'!$E$5,AK880&lt;'Company Market Shares'!$E$6),3,IF(AND(AK880&gt;'Company Market Shares'!$E$6,AK880&lt;'Company Market Shares'!$E$7),4,5))))</f>
        <v>1</v>
      </c>
      <c r="AM880">
        <f>VLOOKUP($U880,'Zone Coordinates'!$D$2:$G$2058,2)</f>
        <v>35.243626900000002</v>
      </c>
      <c r="AN880">
        <f t="shared" si="80"/>
        <v>0.61511732974944233</v>
      </c>
      <c r="AO880">
        <f>VLOOKUP($U880,'Zone Coordinates'!$D$2:$G$2058,3)</f>
        <v>136.94394070000001</v>
      </c>
      <c r="AP880">
        <f t="shared" si="81"/>
        <v>2.3901226558708681</v>
      </c>
      <c r="AQ880">
        <f>VLOOKUP($AB880,'Zone Coordinates'!$D$2:$G$2058,2)</f>
        <v>35.125011399999998</v>
      </c>
      <c r="AR880">
        <f t="shared" si="82"/>
        <v>0.61304709873054297</v>
      </c>
      <c r="AS880">
        <f>VLOOKUP($AB880,'Zone Coordinates'!$D$2:$G$2058,3)</f>
        <v>137.08924569999999</v>
      </c>
      <c r="AT880">
        <f t="shared" si="83"/>
        <v>2.3926587065404781</v>
      </c>
    </row>
    <row r="881" spans="1:46" x14ac:dyDescent="0.25">
      <c r="A881">
        <v>1</v>
      </c>
      <c r="B881">
        <v>23103</v>
      </c>
      <c r="C881">
        <v>1</v>
      </c>
      <c r="D881">
        <v>8</v>
      </c>
      <c r="E881" t="str">
        <f t="shared" si="78"/>
        <v>2310318</v>
      </c>
      <c r="F881">
        <v>23103</v>
      </c>
      <c r="G881">
        <v>1</v>
      </c>
      <c r="H881">
        <v>2</v>
      </c>
      <c r="I881">
        <v>1</v>
      </c>
      <c r="J881">
        <v>2</v>
      </c>
      <c r="K881">
        <v>2</v>
      </c>
      <c r="L881">
        <v>1</v>
      </c>
      <c r="M881">
        <v>5000</v>
      </c>
      <c r="N881">
        <v>147</v>
      </c>
      <c r="O881">
        <v>6</v>
      </c>
      <c r="P881">
        <v>30000</v>
      </c>
      <c r="Q881">
        <v>3</v>
      </c>
      <c r="R881">
        <v>1</v>
      </c>
      <c r="S881">
        <v>20</v>
      </c>
      <c r="T881">
        <v>9</v>
      </c>
      <c r="U881">
        <v>23103</v>
      </c>
      <c r="V881">
        <v>1</v>
      </c>
      <c r="Y881">
        <v>23</v>
      </c>
      <c r="Z881">
        <v>4</v>
      </c>
      <c r="AA881">
        <v>4</v>
      </c>
      <c r="AB881">
        <v>23103</v>
      </c>
      <c r="AC881">
        <v>1</v>
      </c>
      <c r="AJ881" t="str">
        <f t="shared" si="79"/>
        <v>23103187</v>
      </c>
      <c r="AK881">
        <v>0.46098250745181923</v>
      </c>
      <c r="AL881">
        <f>IF(AK881&lt;'Company Market Shares'!$E$4,1,IF(AND(AK881&gt;'Company Market Shares'!$E$4,AK881&lt;'Company Market Shares'!$E$5),2,IF(AND(AK881&gt;'Company Market Shares'!$E$5,AK881&lt;'Company Market Shares'!$E$6),3,IF(AND(AK881&gt;'Company Market Shares'!$E$6,AK881&lt;'Company Market Shares'!$E$7),4,5))))</f>
        <v>2</v>
      </c>
      <c r="AM881">
        <f>VLOOKUP($U881,'Zone Coordinates'!$D$2:$G$2058,2)</f>
        <v>35.243626900000002</v>
      </c>
      <c r="AN881">
        <f t="shared" si="80"/>
        <v>0.61511732974944233</v>
      </c>
      <c r="AO881">
        <f>VLOOKUP($U881,'Zone Coordinates'!$D$2:$G$2058,3)</f>
        <v>136.94394070000001</v>
      </c>
      <c r="AP881">
        <f t="shared" si="81"/>
        <v>2.3901226558708681</v>
      </c>
      <c r="AQ881">
        <f>VLOOKUP($AB881,'Zone Coordinates'!$D$2:$G$2058,2)</f>
        <v>35.243626900000002</v>
      </c>
      <c r="AR881">
        <f t="shared" si="82"/>
        <v>0.61511732974944233</v>
      </c>
      <c r="AS881">
        <f>VLOOKUP($AB881,'Zone Coordinates'!$D$2:$G$2058,3)</f>
        <v>136.94394070000001</v>
      </c>
      <c r="AT881">
        <f t="shared" si="83"/>
        <v>2.3901226558708681</v>
      </c>
    </row>
    <row r="882" spans="1:46" x14ac:dyDescent="0.25">
      <c r="A882">
        <v>1</v>
      </c>
      <c r="B882">
        <v>23103</v>
      </c>
      <c r="C882">
        <v>1</v>
      </c>
      <c r="D882">
        <v>8</v>
      </c>
      <c r="E882" t="str">
        <f t="shared" si="78"/>
        <v>2310318</v>
      </c>
      <c r="F882">
        <v>23103</v>
      </c>
      <c r="G882">
        <v>1</v>
      </c>
      <c r="H882">
        <v>2</v>
      </c>
      <c r="I882">
        <v>1</v>
      </c>
      <c r="J882">
        <v>2</v>
      </c>
      <c r="K882">
        <v>2</v>
      </c>
      <c r="L882">
        <v>2</v>
      </c>
      <c r="M882">
        <v>5000</v>
      </c>
      <c r="N882">
        <v>147</v>
      </c>
      <c r="O882">
        <v>6</v>
      </c>
      <c r="P882">
        <v>30000</v>
      </c>
      <c r="Q882">
        <v>4</v>
      </c>
      <c r="R882">
        <v>1</v>
      </c>
      <c r="S882">
        <v>20</v>
      </c>
      <c r="T882">
        <v>9</v>
      </c>
      <c r="U882">
        <v>23304</v>
      </c>
      <c r="V882">
        <v>3</v>
      </c>
      <c r="W882">
        <v>1</v>
      </c>
      <c r="AA882">
        <v>4</v>
      </c>
      <c r="AB882">
        <v>23103</v>
      </c>
      <c r="AC882">
        <v>3</v>
      </c>
      <c r="AJ882" t="str">
        <f t="shared" si="79"/>
        <v>23103187</v>
      </c>
      <c r="AK882">
        <v>0.1783871007611888</v>
      </c>
      <c r="AL882">
        <f>IF(AK882&lt;'Company Market Shares'!$E$4,1,IF(AND(AK882&gt;'Company Market Shares'!$E$4,AK882&lt;'Company Market Shares'!$E$5),2,IF(AND(AK882&gt;'Company Market Shares'!$E$5,AK882&lt;'Company Market Shares'!$E$6),3,IF(AND(AK882&gt;'Company Market Shares'!$E$6,AK882&lt;'Company Market Shares'!$E$7),4,5))))</f>
        <v>1</v>
      </c>
      <c r="AM882">
        <f>VLOOKUP($U882,'Zone Coordinates'!$D$2:$G$2058,2)</f>
        <v>35.125011399999998</v>
      </c>
      <c r="AN882">
        <f t="shared" si="80"/>
        <v>0.61304709873054297</v>
      </c>
      <c r="AO882">
        <f>VLOOKUP($U882,'Zone Coordinates'!$D$2:$G$2058,3)</f>
        <v>137.08924569999999</v>
      </c>
      <c r="AP882">
        <f t="shared" si="81"/>
        <v>2.3926587065404781</v>
      </c>
      <c r="AQ882">
        <f>VLOOKUP($AB882,'Zone Coordinates'!$D$2:$G$2058,2)</f>
        <v>35.243626900000002</v>
      </c>
      <c r="AR882">
        <f t="shared" si="82"/>
        <v>0.61511732974944233</v>
      </c>
      <c r="AS882">
        <f>VLOOKUP($AB882,'Zone Coordinates'!$D$2:$G$2058,3)</f>
        <v>136.94394070000001</v>
      </c>
      <c r="AT882">
        <f t="shared" si="83"/>
        <v>2.3901226558708681</v>
      </c>
    </row>
    <row r="883" spans="1:46" x14ac:dyDescent="0.25">
      <c r="A883">
        <v>1</v>
      </c>
      <c r="B883">
        <v>23103</v>
      </c>
      <c r="C883">
        <v>1</v>
      </c>
      <c r="D883">
        <v>37</v>
      </c>
      <c r="E883" t="str">
        <f t="shared" si="78"/>
        <v>23103137</v>
      </c>
      <c r="F883">
        <v>23103</v>
      </c>
      <c r="G883">
        <v>1</v>
      </c>
      <c r="H883">
        <v>3</v>
      </c>
      <c r="I883">
        <v>1</v>
      </c>
      <c r="J883">
        <v>2</v>
      </c>
      <c r="K883">
        <v>11</v>
      </c>
      <c r="L883">
        <v>5</v>
      </c>
      <c r="M883">
        <v>5000</v>
      </c>
      <c r="N883">
        <v>156</v>
      </c>
      <c r="O883">
        <v>6</v>
      </c>
      <c r="P883">
        <v>30000</v>
      </c>
      <c r="Q883">
        <v>4</v>
      </c>
      <c r="R883">
        <v>1</v>
      </c>
      <c r="S883">
        <v>20</v>
      </c>
      <c r="T883">
        <v>9</v>
      </c>
      <c r="U883">
        <v>23208</v>
      </c>
      <c r="V883">
        <v>3</v>
      </c>
      <c r="Y883">
        <v>16</v>
      </c>
      <c r="Z883">
        <v>3</v>
      </c>
      <c r="AA883">
        <v>3</v>
      </c>
      <c r="AB883">
        <v>23103</v>
      </c>
      <c r="AC883">
        <v>3</v>
      </c>
      <c r="AJ883" t="str">
        <f t="shared" si="79"/>
        <v>231031377</v>
      </c>
      <c r="AK883">
        <v>0.10169696298407482</v>
      </c>
      <c r="AL883">
        <f>IF(AK883&lt;'Company Market Shares'!$E$4,1,IF(AND(AK883&gt;'Company Market Shares'!$E$4,AK883&lt;'Company Market Shares'!$E$5),2,IF(AND(AK883&gt;'Company Market Shares'!$E$5,AK883&lt;'Company Market Shares'!$E$6),3,IF(AND(AK883&gt;'Company Market Shares'!$E$6,AK883&lt;'Company Market Shares'!$E$7),4,5))))</f>
        <v>1</v>
      </c>
      <c r="AM883">
        <f>VLOOKUP($U883,'Zone Coordinates'!$D$2:$G$2058,2)</f>
        <v>35.199998000000001</v>
      </c>
      <c r="AN883">
        <f t="shared" si="80"/>
        <v>0.61435586179541901</v>
      </c>
      <c r="AO883">
        <f>VLOOKUP($U883,'Zone Coordinates'!$D$2:$G$2058,3)</f>
        <v>136.78688629999999</v>
      </c>
      <c r="AP883">
        <f t="shared" si="81"/>
        <v>2.3873815394861237</v>
      </c>
      <c r="AQ883">
        <f>VLOOKUP($AB883,'Zone Coordinates'!$D$2:$G$2058,2)</f>
        <v>35.243626900000002</v>
      </c>
      <c r="AR883">
        <f t="shared" si="82"/>
        <v>0.61511732974944233</v>
      </c>
      <c r="AS883">
        <f>VLOOKUP($AB883,'Zone Coordinates'!$D$2:$G$2058,3)</f>
        <v>136.94394070000001</v>
      </c>
      <c r="AT883">
        <f t="shared" si="83"/>
        <v>2.3901226558708681</v>
      </c>
    </row>
    <row r="884" spans="1:46" x14ac:dyDescent="0.25">
      <c r="A884">
        <v>1</v>
      </c>
      <c r="B884">
        <v>23112</v>
      </c>
      <c r="C884">
        <v>1</v>
      </c>
      <c r="D884">
        <v>25</v>
      </c>
      <c r="E884" t="str">
        <f t="shared" si="78"/>
        <v>23112125</v>
      </c>
      <c r="F884">
        <v>23112</v>
      </c>
      <c r="G884">
        <v>1</v>
      </c>
      <c r="H884">
        <v>2</v>
      </c>
      <c r="I884">
        <v>1</v>
      </c>
      <c r="J884">
        <v>2</v>
      </c>
      <c r="K884">
        <v>18</v>
      </c>
      <c r="L884">
        <v>2</v>
      </c>
      <c r="M884">
        <v>5000</v>
      </c>
      <c r="N884">
        <v>147</v>
      </c>
      <c r="O884">
        <v>6</v>
      </c>
      <c r="P884">
        <v>30000</v>
      </c>
      <c r="Q884">
        <v>4</v>
      </c>
      <c r="R884">
        <v>1</v>
      </c>
      <c r="S884">
        <v>20</v>
      </c>
      <c r="T884">
        <v>9</v>
      </c>
      <c r="U884">
        <v>23114</v>
      </c>
      <c r="V884">
        <v>2</v>
      </c>
      <c r="W884">
        <v>30</v>
      </c>
      <c r="X884">
        <v>12</v>
      </c>
      <c r="Y884">
        <v>3</v>
      </c>
      <c r="Z884">
        <v>1</v>
      </c>
      <c r="AA884">
        <v>3</v>
      </c>
      <c r="AB884">
        <v>23112</v>
      </c>
      <c r="AC884">
        <v>2</v>
      </c>
      <c r="AJ884" t="str">
        <f t="shared" si="79"/>
        <v>231121257</v>
      </c>
      <c r="AK884">
        <v>0.43203421828733046</v>
      </c>
      <c r="AL884">
        <f>IF(AK884&lt;'Company Market Shares'!$E$4,1,IF(AND(AK884&gt;'Company Market Shares'!$E$4,AK884&lt;'Company Market Shares'!$E$5),2,IF(AND(AK884&gt;'Company Market Shares'!$E$5,AK884&lt;'Company Market Shares'!$E$6),3,IF(AND(AK884&gt;'Company Market Shares'!$E$6,AK884&lt;'Company Market Shares'!$E$7),4,5))))</f>
        <v>1</v>
      </c>
      <c r="AM884">
        <f>VLOOKUP($U884,'Zone Coordinates'!$D$2:$G$2058,2)</f>
        <v>35.109721</v>
      </c>
      <c r="AN884">
        <f t="shared" si="80"/>
        <v>0.61278023090659606</v>
      </c>
      <c r="AO884">
        <f>VLOOKUP($U884,'Zone Coordinates'!$D$2:$G$2058,3)</f>
        <v>137.0235137</v>
      </c>
      <c r="AP884">
        <f t="shared" si="81"/>
        <v>2.3915114667165573</v>
      </c>
      <c r="AQ884">
        <f>VLOOKUP($AB884,'Zone Coordinates'!$D$2:$G$2058,2)</f>
        <v>35.117853199999999</v>
      </c>
      <c r="AR884">
        <f t="shared" si="82"/>
        <v>0.61292216457202664</v>
      </c>
      <c r="AS884">
        <f>VLOOKUP($AB884,'Zone Coordinates'!$D$2:$G$2058,3)</f>
        <v>136.95008809999999</v>
      </c>
      <c r="AT884">
        <f t="shared" si="83"/>
        <v>2.3902299482413052</v>
      </c>
    </row>
    <row r="885" spans="1:46" x14ac:dyDescent="0.25">
      <c r="A885">
        <v>1</v>
      </c>
      <c r="B885">
        <v>23112</v>
      </c>
      <c r="C885">
        <v>1</v>
      </c>
      <c r="D885">
        <v>25</v>
      </c>
      <c r="E885" t="str">
        <f t="shared" si="78"/>
        <v>23112125</v>
      </c>
      <c r="F885">
        <v>23112</v>
      </c>
      <c r="G885">
        <v>1</v>
      </c>
      <c r="H885">
        <v>2</v>
      </c>
      <c r="I885">
        <v>1</v>
      </c>
      <c r="J885">
        <v>2</v>
      </c>
      <c r="K885">
        <v>18</v>
      </c>
      <c r="L885">
        <v>7</v>
      </c>
      <c r="M885">
        <v>5000</v>
      </c>
      <c r="N885">
        <v>147</v>
      </c>
      <c r="O885">
        <v>6</v>
      </c>
      <c r="P885">
        <v>30000</v>
      </c>
      <c r="Q885">
        <v>4</v>
      </c>
      <c r="R885">
        <v>1</v>
      </c>
      <c r="S885">
        <v>20</v>
      </c>
      <c r="T885">
        <v>9</v>
      </c>
      <c r="U885">
        <v>23223</v>
      </c>
      <c r="V885">
        <v>3</v>
      </c>
      <c r="W885">
        <v>30</v>
      </c>
      <c r="X885">
        <v>5</v>
      </c>
      <c r="Y885">
        <v>2</v>
      </c>
      <c r="Z885">
        <v>1</v>
      </c>
      <c r="AA885">
        <v>3</v>
      </c>
      <c r="AB885">
        <v>23112</v>
      </c>
      <c r="AC885">
        <v>3</v>
      </c>
      <c r="AJ885" t="str">
        <f t="shared" si="79"/>
        <v>231121257</v>
      </c>
      <c r="AK885">
        <v>0.62571837130625318</v>
      </c>
      <c r="AL885">
        <f>IF(AK885&lt;'Company Market Shares'!$E$4,1,IF(AND(AK885&gt;'Company Market Shares'!$E$4,AK885&lt;'Company Market Shares'!$E$5),2,IF(AND(AK885&gt;'Company Market Shares'!$E$5,AK885&lt;'Company Market Shares'!$E$6),3,IF(AND(AK885&gt;'Company Market Shares'!$E$6,AK885&lt;'Company Market Shares'!$E$7),4,5))))</f>
        <v>2</v>
      </c>
      <c r="AM885">
        <f>VLOOKUP($U885,'Zone Coordinates'!$D$2:$G$2058,2)</f>
        <v>35.0535383</v>
      </c>
      <c r="AN885">
        <f t="shared" si="80"/>
        <v>0.61179965780893575</v>
      </c>
      <c r="AO885">
        <f>VLOOKUP($U885,'Zone Coordinates'!$D$2:$G$2058,3)</f>
        <v>137.00162889999999</v>
      </c>
      <c r="AP885">
        <f t="shared" si="81"/>
        <v>2.3911295049004169</v>
      </c>
      <c r="AQ885">
        <f>VLOOKUP($AB885,'Zone Coordinates'!$D$2:$G$2058,2)</f>
        <v>35.117853199999999</v>
      </c>
      <c r="AR885">
        <f t="shared" si="82"/>
        <v>0.61292216457202664</v>
      </c>
      <c r="AS885">
        <f>VLOOKUP($AB885,'Zone Coordinates'!$D$2:$G$2058,3)</f>
        <v>136.95008809999999</v>
      </c>
      <c r="AT885">
        <f t="shared" si="83"/>
        <v>2.3902299482413052</v>
      </c>
    </row>
    <row r="886" spans="1:46" x14ac:dyDescent="0.25">
      <c r="A886">
        <v>1</v>
      </c>
      <c r="B886">
        <v>23112</v>
      </c>
      <c r="C886">
        <v>1</v>
      </c>
      <c r="D886">
        <v>25</v>
      </c>
      <c r="E886" t="str">
        <f t="shared" si="78"/>
        <v>23112125</v>
      </c>
      <c r="F886">
        <v>23112</v>
      </c>
      <c r="G886">
        <v>1</v>
      </c>
      <c r="H886">
        <v>2</v>
      </c>
      <c r="I886">
        <v>1</v>
      </c>
      <c r="J886">
        <v>2</v>
      </c>
      <c r="K886">
        <v>18</v>
      </c>
      <c r="L886">
        <v>11</v>
      </c>
      <c r="M886">
        <v>5000</v>
      </c>
      <c r="N886">
        <v>147</v>
      </c>
      <c r="O886">
        <v>6</v>
      </c>
      <c r="P886">
        <v>30000</v>
      </c>
      <c r="Q886">
        <v>4</v>
      </c>
      <c r="R886">
        <v>1</v>
      </c>
      <c r="S886">
        <v>20</v>
      </c>
      <c r="T886">
        <v>9</v>
      </c>
      <c r="U886">
        <v>23224</v>
      </c>
      <c r="V886">
        <v>3</v>
      </c>
      <c r="W886">
        <v>25</v>
      </c>
      <c r="X886">
        <v>5</v>
      </c>
      <c r="Y886">
        <v>8</v>
      </c>
      <c r="Z886">
        <v>2</v>
      </c>
      <c r="AA886">
        <v>3</v>
      </c>
      <c r="AB886">
        <v>23112</v>
      </c>
      <c r="AC886">
        <v>3</v>
      </c>
      <c r="AJ886" t="str">
        <f t="shared" si="79"/>
        <v>231121257</v>
      </c>
      <c r="AK886">
        <v>0.18053460991849679</v>
      </c>
      <c r="AL886">
        <f>IF(AK886&lt;'Company Market Shares'!$E$4,1,IF(AND(AK886&gt;'Company Market Shares'!$E$4,AK886&lt;'Company Market Shares'!$E$5),2,IF(AND(AK886&gt;'Company Market Shares'!$E$5,AK886&lt;'Company Market Shares'!$E$6),3,IF(AND(AK886&gt;'Company Market Shares'!$E$6,AK886&lt;'Company Market Shares'!$E$7),4,5))))</f>
        <v>1</v>
      </c>
      <c r="AM886">
        <f>VLOOKUP($U886,'Zone Coordinates'!$D$2:$G$2058,2)</f>
        <v>35.011038900000003</v>
      </c>
      <c r="AN886">
        <f t="shared" si="80"/>
        <v>0.61105790334881382</v>
      </c>
      <c r="AO886">
        <f>VLOOKUP($U886,'Zone Coordinates'!$D$2:$G$2058,3)</f>
        <v>136.91697189999999</v>
      </c>
      <c r="AP886">
        <f t="shared" si="81"/>
        <v>2.3896519615155563</v>
      </c>
      <c r="AQ886">
        <f>VLOOKUP($AB886,'Zone Coordinates'!$D$2:$G$2058,2)</f>
        <v>35.117853199999999</v>
      </c>
      <c r="AR886">
        <f t="shared" si="82"/>
        <v>0.61292216457202664</v>
      </c>
      <c r="AS886">
        <f>VLOOKUP($AB886,'Zone Coordinates'!$D$2:$G$2058,3)</f>
        <v>136.95008809999999</v>
      </c>
      <c r="AT886">
        <f t="shared" si="83"/>
        <v>2.3902299482413052</v>
      </c>
    </row>
    <row r="887" spans="1:46" x14ac:dyDescent="0.25">
      <c r="A887">
        <v>1</v>
      </c>
      <c r="B887">
        <v>23203</v>
      </c>
      <c r="C887">
        <v>1</v>
      </c>
      <c r="D887">
        <v>82</v>
      </c>
      <c r="E887" t="str">
        <f t="shared" si="78"/>
        <v>23203182</v>
      </c>
      <c r="F887">
        <v>23203</v>
      </c>
      <c r="G887">
        <v>1</v>
      </c>
      <c r="H887">
        <v>2</v>
      </c>
      <c r="I887">
        <v>1</v>
      </c>
      <c r="J887">
        <v>2</v>
      </c>
      <c r="K887">
        <v>2</v>
      </c>
      <c r="L887">
        <v>1</v>
      </c>
      <c r="M887">
        <v>5000</v>
      </c>
      <c r="N887">
        <v>154</v>
      </c>
      <c r="O887">
        <v>6</v>
      </c>
      <c r="P887">
        <v>30000</v>
      </c>
      <c r="Q887">
        <v>4</v>
      </c>
      <c r="R887">
        <v>1</v>
      </c>
      <c r="S887">
        <v>20</v>
      </c>
      <c r="T887">
        <v>9</v>
      </c>
      <c r="U887">
        <v>21214</v>
      </c>
      <c r="V887">
        <v>4</v>
      </c>
      <c r="W887">
        <v>1</v>
      </c>
      <c r="X887">
        <v>15</v>
      </c>
      <c r="Y887">
        <v>16</v>
      </c>
      <c r="Z887">
        <v>3</v>
      </c>
      <c r="AB887">
        <v>23203</v>
      </c>
      <c r="AC887">
        <v>4</v>
      </c>
      <c r="AJ887" t="str">
        <f t="shared" si="79"/>
        <v>232031827</v>
      </c>
      <c r="AK887">
        <v>0.77032370833425179</v>
      </c>
      <c r="AL887">
        <f>IF(AK887&lt;'Company Market Shares'!$E$4,1,IF(AND(AK887&gt;'Company Market Shares'!$E$4,AK887&lt;'Company Market Shares'!$E$5),2,IF(AND(AK887&gt;'Company Market Shares'!$E$5,AK887&lt;'Company Market Shares'!$E$6),3,IF(AND(AK887&gt;'Company Market Shares'!$E$6,AK887&lt;'Company Market Shares'!$E$7),4,5))))</f>
        <v>2</v>
      </c>
      <c r="AM887">
        <f>VLOOKUP($U887,'Zone Coordinates'!$D$2:$G$2058,2)</f>
        <v>35.4643941</v>
      </c>
      <c r="AN887">
        <f t="shared" si="80"/>
        <v>0.61897044426985104</v>
      </c>
      <c r="AO887">
        <f>VLOOKUP($U887,'Zone Coordinates'!$D$2:$G$2058,3)</f>
        <v>137.16074140000001</v>
      </c>
      <c r="AP887">
        <f t="shared" si="81"/>
        <v>2.3939065419064969</v>
      </c>
      <c r="AQ887">
        <f>VLOOKUP($AB887,'Zone Coordinates'!$D$2:$G$2058,2)</f>
        <v>35.370100100000002</v>
      </c>
      <c r="AR887">
        <f t="shared" si="82"/>
        <v>0.6173247035049757</v>
      </c>
      <c r="AS887">
        <f>VLOOKUP($AB887,'Zone Coordinates'!$D$2:$G$2058,3)</f>
        <v>136.87722289999999</v>
      </c>
      <c r="AT887">
        <f t="shared" si="83"/>
        <v>2.3889582105911811</v>
      </c>
    </row>
    <row r="888" spans="1:46" x14ac:dyDescent="0.25">
      <c r="A888">
        <v>1</v>
      </c>
      <c r="B888">
        <v>23203</v>
      </c>
      <c r="C888">
        <v>1</v>
      </c>
      <c r="D888">
        <v>82</v>
      </c>
      <c r="E888" t="str">
        <f t="shared" si="78"/>
        <v>23203182</v>
      </c>
      <c r="F888">
        <v>23203</v>
      </c>
      <c r="G888">
        <v>1</v>
      </c>
      <c r="H888">
        <v>2</v>
      </c>
      <c r="I888">
        <v>1</v>
      </c>
      <c r="J888">
        <v>2</v>
      </c>
      <c r="K888">
        <v>2</v>
      </c>
      <c r="L888">
        <v>2</v>
      </c>
      <c r="M888">
        <v>5000</v>
      </c>
      <c r="N888">
        <v>154</v>
      </c>
      <c r="O888">
        <v>6</v>
      </c>
      <c r="P888">
        <v>30000</v>
      </c>
      <c r="Q888">
        <v>3</v>
      </c>
      <c r="R888">
        <v>1</v>
      </c>
      <c r="S888">
        <v>20</v>
      </c>
      <c r="T888">
        <v>9</v>
      </c>
      <c r="U888">
        <v>23203</v>
      </c>
      <c r="V888">
        <v>1</v>
      </c>
      <c r="W888">
        <v>1</v>
      </c>
      <c r="X888">
        <v>15</v>
      </c>
      <c r="Y888">
        <v>17</v>
      </c>
      <c r="Z888">
        <v>3</v>
      </c>
      <c r="AB888">
        <v>23203</v>
      </c>
      <c r="AC888">
        <v>1</v>
      </c>
      <c r="AJ888" t="str">
        <f t="shared" si="79"/>
        <v>232031827</v>
      </c>
      <c r="AK888">
        <v>0.36624468626929407</v>
      </c>
      <c r="AL888">
        <f>IF(AK888&lt;'Company Market Shares'!$E$4,1,IF(AND(AK888&gt;'Company Market Shares'!$E$4,AK888&lt;'Company Market Shares'!$E$5),2,IF(AND(AK888&gt;'Company Market Shares'!$E$5,AK888&lt;'Company Market Shares'!$E$6),3,IF(AND(AK888&gt;'Company Market Shares'!$E$6,AK888&lt;'Company Market Shares'!$E$7),4,5))))</f>
        <v>1</v>
      </c>
      <c r="AM888">
        <f>VLOOKUP($U888,'Zone Coordinates'!$D$2:$G$2058,2)</f>
        <v>35.370100100000002</v>
      </c>
      <c r="AN888">
        <f t="shared" si="80"/>
        <v>0.6173247035049757</v>
      </c>
      <c r="AO888">
        <f>VLOOKUP($U888,'Zone Coordinates'!$D$2:$G$2058,3)</f>
        <v>136.87722289999999</v>
      </c>
      <c r="AP888">
        <f t="shared" si="81"/>
        <v>2.3889582105911811</v>
      </c>
      <c r="AQ888">
        <f>VLOOKUP($AB888,'Zone Coordinates'!$D$2:$G$2058,2)</f>
        <v>35.370100100000002</v>
      </c>
      <c r="AR888">
        <f t="shared" si="82"/>
        <v>0.6173247035049757</v>
      </c>
      <c r="AS888">
        <f>VLOOKUP($AB888,'Zone Coordinates'!$D$2:$G$2058,3)</f>
        <v>136.87722289999999</v>
      </c>
      <c r="AT888">
        <f t="shared" si="83"/>
        <v>2.3889582105911811</v>
      </c>
    </row>
    <row r="889" spans="1:46" x14ac:dyDescent="0.25">
      <c r="A889">
        <v>1</v>
      </c>
      <c r="B889">
        <v>23203</v>
      </c>
      <c r="C889">
        <v>1</v>
      </c>
      <c r="D889">
        <v>159</v>
      </c>
      <c r="E889" t="str">
        <f t="shared" si="78"/>
        <v>232031159</v>
      </c>
      <c r="F889">
        <v>23203</v>
      </c>
      <c r="G889">
        <v>1</v>
      </c>
      <c r="H889">
        <v>2</v>
      </c>
      <c r="I889">
        <v>1</v>
      </c>
      <c r="J889">
        <v>1</v>
      </c>
      <c r="K889">
        <v>2</v>
      </c>
      <c r="L889">
        <v>1</v>
      </c>
      <c r="M889">
        <v>5000</v>
      </c>
      <c r="N889">
        <v>161</v>
      </c>
      <c r="O889">
        <v>7</v>
      </c>
      <c r="P889">
        <v>35000</v>
      </c>
      <c r="Q889">
        <v>3</v>
      </c>
      <c r="R889">
        <v>1</v>
      </c>
      <c r="S889">
        <v>20</v>
      </c>
      <c r="T889">
        <v>9</v>
      </c>
      <c r="U889">
        <v>23203</v>
      </c>
      <c r="V889">
        <v>1</v>
      </c>
      <c r="AB889">
        <v>23203</v>
      </c>
      <c r="AC889">
        <v>1</v>
      </c>
      <c r="AD889">
        <v>1</v>
      </c>
      <c r="AE889">
        <v>20</v>
      </c>
      <c r="AF889">
        <v>17</v>
      </c>
      <c r="AG889">
        <v>3</v>
      </c>
      <c r="AH889">
        <v>1000</v>
      </c>
      <c r="AJ889" t="str">
        <f t="shared" si="79"/>
        <v>2320311597</v>
      </c>
      <c r="AK889">
        <v>0.2007238506131267</v>
      </c>
      <c r="AL889">
        <f>IF(AK889&lt;'Company Market Shares'!$E$4,1,IF(AND(AK889&gt;'Company Market Shares'!$E$4,AK889&lt;'Company Market Shares'!$E$5),2,IF(AND(AK889&gt;'Company Market Shares'!$E$5,AK889&lt;'Company Market Shares'!$E$6),3,IF(AND(AK889&gt;'Company Market Shares'!$E$6,AK889&lt;'Company Market Shares'!$E$7),4,5))))</f>
        <v>1</v>
      </c>
      <c r="AM889">
        <f>VLOOKUP($U889,'Zone Coordinates'!$D$2:$G$2058,2)</f>
        <v>35.370100100000002</v>
      </c>
      <c r="AN889">
        <f t="shared" si="80"/>
        <v>0.6173247035049757</v>
      </c>
      <c r="AO889">
        <f>VLOOKUP($U889,'Zone Coordinates'!$D$2:$G$2058,3)</f>
        <v>136.87722289999999</v>
      </c>
      <c r="AP889">
        <f t="shared" si="81"/>
        <v>2.3889582105911811</v>
      </c>
      <c r="AQ889">
        <f>VLOOKUP($AB889,'Zone Coordinates'!$D$2:$G$2058,2)</f>
        <v>35.370100100000002</v>
      </c>
      <c r="AR889">
        <f t="shared" si="82"/>
        <v>0.6173247035049757</v>
      </c>
      <c r="AS889">
        <f>VLOOKUP($AB889,'Zone Coordinates'!$D$2:$G$2058,3)</f>
        <v>136.87722289999999</v>
      </c>
      <c r="AT889">
        <f t="shared" si="83"/>
        <v>2.3889582105911811</v>
      </c>
    </row>
    <row r="890" spans="1:46" x14ac:dyDescent="0.25">
      <c r="A890">
        <v>1</v>
      </c>
      <c r="B890">
        <v>23203</v>
      </c>
      <c r="C890">
        <v>1</v>
      </c>
      <c r="D890">
        <v>159</v>
      </c>
      <c r="E890" t="str">
        <f t="shared" si="78"/>
        <v>232031159</v>
      </c>
      <c r="F890">
        <v>23203</v>
      </c>
      <c r="G890">
        <v>1</v>
      </c>
      <c r="H890">
        <v>2</v>
      </c>
      <c r="I890">
        <v>1</v>
      </c>
      <c r="J890">
        <v>1</v>
      </c>
      <c r="K890">
        <v>2</v>
      </c>
      <c r="L890">
        <v>2</v>
      </c>
      <c r="M890">
        <v>5000</v>
      </c>
      <c r="N890">
        <v>161</v>
      </c>
      <c r="O890">
        <v>7</v>
      </c>
      <c r="P890">
        <v>35000</v>
      </c>
      <c r="Q890">
        <v>4</v>
      </c>
      <c r="R890">
        <v>1</v>
      </c>
      <c r="S890">
        <v>20</v>
      </c>
      <c r="T890">
        <v>9</v>
      </c>
      <c r="U890">
        <v>23203</v>
      </c>
      <c r="V890">
        <v>4</v>
      </c>
      <c r="AB890">
        <v>21214</v>
      </c>
      <c r="AC890">
        <v>4</v>
      </c>
      <c r="AD890">
        <v>1</v>
      </c>
      <c r="AE890">
        <v>20</v>
      </c>
      <c r="AF890">
        <v>16</v>
      </c>
      <c r="AG890">
        <v>3</v>
      </c>
      <c r="AJ890" t="str">
        <f t="shared" si="79"/>
        <v>2320311597</v>
      </c>
      <c r="AK890">
        <v>0.90918034009260273</v>
      </c>
      <c r="AL890">
        <f>IF(AK890&lt;'Company Market Shares'!$E$4,1,IF(AND(AK890&gt;'Company Market Shares'!$E$4,AK890&lt;'Company Market Shares'!$E$5),2,IF(AND(AK890&gt;'Company Market Shares'!$E$5,AK890&lt;'Company Market Shares'!$E$6),3,IF(AND(AK890&gt;'Company Market Shares'!$E$6,AK890&lt;'Company Market Shares'!$E$7),4,5))))</f>
        <v>3</v>
      </c>
      <c r="AM890">
        <f>VLOOKUP($U890,'Zone Coordinates'!$D$2:$G$2058,2)</f>
        <v>35.370100100000002</v>
      </c>
      <c r="AN890">
        <f t="shared" si="80"/>
        <v>0.6173247035049757</v>
      </c>
      <c r="AO890">
        <f>VLOOKUP($U890,'Zone Coordinates'!$D$2:$G$2058,3)</f>
        <v>136.87722289999999</v>
      </c>
      <c r="AP890">
        <f t="shared" si="81"/>
        <v>2.3889582105911811</v>
      </c>
      <c r="AQ890">
        <f>VLOOKUP($AB890,'Zone Coordinates'!$D$2:$G$2058,2)</f>
        <v>35.4643941</v>
      </c>
      <c r="AR890">
        <f t="shared" si="82"/>
        <v>0.61897044426985104</v>
      </c>
      <c r="AS890">
        <f>VLOOKUP($AB890,'Zone Coordinates'!$D$2:$G$2058,3)</f>
        <v>137.16074140000001</v>
      </c>
      <c r="AT890">
        <f t="shared" si="83"/>
        <v>2.3939065419064969</v>
      </c>
    </row>
    <row r="891" spans="1:46" x14ac:dyDescent="0.25">
      <c r="A891">
        <v>1</v>
      </c>
      <c r="B891">
        <v>23211</v>
      </c>
      <c r="C891">
        <v>1</v>
      </c>
      <c r="D891">
        <v>164</v>
      </c>
      <c r="E891" t="str">
        <f t="shared" si="78"/>
        <v>232111164</v>
      </c>
      <c r="F891">
        <v>23211</v>
      </c>
      <c r="G891">
        <v>1</v>
      </c>
      <c r="H891">
        <v>3</v>
      </c>
      <c r="I891">
        <v>1</v>
      </c>
      <c r="J891">
        <v>2</v>
      </c>
      <c r="K891">
        <v>3</v>
      </c>
      <c r="L891">
        <v>2</v>
      </c>
      <c r="M891">
        <v>5000</v>
      </c>
      <c r="N891">
        <v>169</v>
      </c>
      <c r="O891">
        <v>6</v>
      </c>
      <c r="P891">
        <v>30000</v>
      </c>
      <c r="Q891">
        <v>4</v>
      </c>
      <c r="R891">
        <v>1</v>
      </c>
      <c r="S891">
        <v>20</v>
      </c>
      <c r="T891">
        <v>9</v>
      </c>
      <c r="U891">
        <v>23216</v>
      </c>
      <c r="V891">
        <v>3</v>
      </c>
      <c r="W891">
        <v>1</v>
      </c>
      <c r="X891">
        <v>4</v>
      </c>
      <c r="Y891">
        <v>2</v>
      </c>
      <c r="Z891">
        <v>1</v>
      </c>
      <c r="AB891">
        <v>23211</v>
      </c>
      <c r="AC891">
        <v>3</v>
      </c>
      <c r="AJ891" t="str">
        <f t="shared" si="79"/>
        <v>2321111647</v>
      </c>
      <c r="AK891">
        <v>0.59591559706920805</v>
      </c>
      <c r="AL891">
        <f>IF(AK891&lt;'Company Market Shares'!$E$4,1,IF(AND(AK891&gt;'Company Market Shares'!$E$4,AK891&lt;'Company Market Shares'!$E$5),2,IF(AND(AK891&gt;'Company Market Shares'!$E$5,AK891&lt;'Company Market Shares'!$E$6),3,IF(AND(AK891&gt;'Company Market Shares'!$E$6,AK891&lt;'Company Market Shares'!$E$7),4,5))))</f>
        <v>2</v>
      </c>
      <c r="AM891">
        <f>VLOOKUP($U891,'Zone Coordinates'!$D$2:$G$2058,2)</f>
        <v>34.942571399999999</v>
      </c>
      <c r="AN891">
        <f t="shared" si="80"/>
        <v>0.60986292004320453</v>
      </c>
      <c r="AO891">
        <f>VLOOKUP($U891,'Zone Coordinates'!$D$2:$G$2058,3)</f>
        <v>136.89257910000001</v>
      </c>
      <c r="AP891">
        <f t="shared" si="81"/>
        <v>2.3892262268417759</v>
      </c>
      <c r="AQ891">
        <f>VLOOKUP($AB891,'Zone Coordinates'!$D$2:$G$2058,2)</f>
        <v>35.2912374</v>
      </c>
      <c r="AR891">
        <f t="shared" si="82"/>
        <v>0.61594828973296312</v>
      </c>
      <c r="AS891">
        <f>VLOOKUP($AB891,'Zone Coordinates'!$D$2:$G$2058,3)</f>
        <v>137.58173210000001</v>
      </c>
      <c r="AT891">
        <f t="shared" si="83"/>
        <v>2.4012542157417727</v>
      </c>
    </row>
    <row r="892" spans="1:46" x14ac:dyDescent="0.25">
      <c r="A892">
        <v>1</v>
      </c>
      <c r="B892">
        <v>24202</v>
      </c>
      <c r="C892">
        <v>1</v>
      </c>
      <c r="D892">
        <v>179</v>
      </c>
      <c r="E892" t="str">
        <f t="shared" si="78"/>
        <v>242021179</v>
      </c>
      <c r="F892">
        <v>24202</v>
      </c>
      <c r="G892">
        <v>1</v>
      </c>
      <c r="H892">
        <v>1</v>
      </c>
      <c r="I892">
        <v>1</v>
      </c>
      <c r="J892">
        <v>2</v>
      </c>
      <c r="K892">
        <v>1</v>
      </c>
      <c r="L892">
        <v>1</v>
      </c>
      <c r="M892">
        <v>5000</v>
      </c>
      <c r="N892">
        <v>154</v>
      </c>
      <c r="O892">
        <v>6</v>
      </c>
      <c r="P892">
        <v>30000</v>
      </c>
      <c r="Q892">
        <v>4</v>
      </c>
      <c r="R892">
        <v>1</v>
      </c>
      <c r="S892">
        <v>20</v>
      </c>
      <c r="T892">
        <v>9</v>
      </c>
      <c r="U892">
        <v>1104</v>
      </c>
      <c r="V892">
        <v>5</v>
      </c>
      <c r="W892">
        <v>1</v>
      </c>
      <c r="X892">
        <v>15</v>
      </c>
      <c r="Y892">
        <v>16</v>
      </c>
      <c r="Z892">
        <v>3</v>
      </c>
      <c r="AA892">
        <v>2</v>
      </c>
      <c r="AB892">
        <v>24202</v>
      </c>
      <c r="AC892">
        <v>5</v>
      </c>
      <c r="AJ892" t="str">
        <f t="shared" si="79"/>
        <v>2420211797</v>
      </c>
      <c r="AK892">
        <v>0.4630097884427824</v>
      </c>
      <c r="AL892">
        <f>IF(AK892&lt;'Company Market Shares'!$E$4,1,IF(AND(AK892&gt;'Company Market Shares'!$E$4,AK892&lt;'Company Market Shares'!$E$5),2,IF(AND(AK892&gt;'Company Market Shares'!$E$5,AK892&lt;'Company Market Shares'!$E$6),3,IF(AND(AK892&gt;'Company Market Shares'!$E$6,AK892&lt;'Company Market Shares'!$E$7),4,5))))</f>
        <v>2</v>
      </c>
      <c r="AM892">
        <f>VLOOKUP($U892,'Zone Coordinates'!$D$2:$G$2058,2)</f>
        <v>43.100121299999998</v>
      </c>
      <c r="AN892">
        <f t="shared" si="80"/>
        <v>0.75223902469393866</v>
      </c>
      <c r="AO892">
        <f>VLOOKUP($U892,'Zone Coordinates'!$D$2:$G$2058,3)</f>
        <v>141.4735154</v>
      </c>
      <c r="AP892">
        <f t="shared" si="81"/>
        <v>2.4691786481009026</v>
      </c>
      <c r="AQ892">
        <f>VLOOKUP($AB892,'Zone Coordinates'!$D$2:$G$2058,2)</f>
        <v>35.071916299999998</v>
      </c>
      <c r="AR892">
        <f t="shared" si="82"/>
        <v>0.61212041441886733</v>
      </c>
      <c r="AS892">
        <f>VLOOKUP($AB892,'Zone Coordinates'!$D$2:$G$2058,3)</f>
        <v>136.67770530000001</v>
      </c>
      <c r="AT892">
        <f t="shared" si="83"/>
        <v>2.3854759715555045</v>
      </c>
    </row>
    <row r="893" spans="1:46" x14ac:dyDescent="0.25">
      <c r="A893">
        <v>1</v>
      </c>
      <c r="B893">
        <v>23110</v>
      </c>
      <c r="C893">
        <v>1</v>
      </c>
      <c r="D893">
        <v>106</v>
      </c>
      <c r="E893" t="str">
        <f t="shared" si="78"/>
        <v>231101106</v>
      </c>
      <c r="F893">
        <v>23110</v>
      </c>
      <c r="G893">
        <v>1</v>
      </c>
      <c r="H893">
        <v>2</v>
      </c>
      <c r="I893">
        <v>1</v>
      </c>
      <c r="J893">
        <v>2</v>
      </c>
      <c r="K893">
        <v>32</v>
      </c>
      <c r="L893">
        <v>15</v>
      </c>
      <c r="M893">
        <v>5047</v>
      </c>
      <c r="N893">
        <v>147</v>
      </c>
      <c r="O893">
        <v>6</v>
      </c>
      <c r="P893">
        <v>30282</v>
      </c>
      <c r="Q893">
        <v>4</v>
      </c>
      <c r="R893">
        <v>1</v>
      </c>
      <c r="S893">
        <v>20</v>
      </c>
      <c r="T893">
        <v>9</v>
      </c>
      <c r="U893">
        <v>23000</v>
      </c>
      <c r="V893">
        <v>3</v>
      </c>
      <c r="W893">
        <v>122</v>
      </c>
      <c r="X893">
        <v>4</v>
      </c>
      <c r="Y893">
        <v>1</v>
      </c>
      <c r="Z893">
        <v>1</v>
      </c>
      <c r="AA893">
        <v>3</v>
      </c>
      <c r="AB893">
        <v>23110</v>
      </c>
      <c r="AC893">
        <v>3</v>
      </c>
      <c r="AJ893" t="str">
        <f t="shared" si="79"/>
        <v>2311011067</v>
      </c>
      <c r="AK893">
        <v>0.95889346893211391</v>
      </c>
      <c r="AL893">
        <f>IF(AK893&lt;'Company Market Shares'!$E$4,1,IF(AND(AK893&gt;'Company Market Shares'!$E$4,AK893&lt;'Company Market Shares'!$E$5),2,IF(AND(AK893&gt;'Company Market Shares'!$E$5,AK893&lt;'Company Market Shares'!$E$6),3,IF(AND(AK893&gt;'Company Market Shares'!$E$6,AK893&lt;'Company Market Shares'!$E$7),4,5))))</f>
        <v>4</v>
      </c>
      <c r="AM893">
        <f>VLOOKUP($U893,'Zone Coordinates'!$D$2:$G$2058,2)</f>
        <v>35.136727399999998</v>
      </c>
      <c r="AN893">
        <f t="shared" si="80"/>
        <v>0.61325158150570658</v>
      </c>
      <c r="AO893">
        <f>VLOOKUP($U893,'Zone Coordinates'!$D$2:$G$2058,3)</f>
        <v>136.93514300000001</v>
      </c>
      <c r="AP893">
        <f t="shared" si="81"/>
        <v>2.3899691070392657</v>
      </c>
      <c r="AQ893">
        <f>VLOOKUP($AB893,'Zone Coordinates'!$D$2:$G$2058,2)</f>
        <v>35.168336500000002</v>
      </c>
      <c r="AR893">
        <f t="shared" si="82"/>
        <v>0.61380326437429877</v>
      </c>
      <c r="AS893">
        <f>VLOOKUP($AB893,'Zone Coordinates'!$D$2:$G$2058,3)</f>
        <v>136.89852490000001</v>
      </c>
      <c r="AT893">
        <f t="shared" si="83"/>
        <v>2.389330000628441</v>
      </c>
    </row>
    <row r="894" spans="1:46" x14ac:dyDescent="0.25">
      <c r="A894">
        <v>1</v>
      </c>
      <c r="B894">
        <v>23206</v>
      </c>
      <c r="C894">
        <v>1</v>
      </c>
      <c r="D894">
        <v>97</v>
      </c>
      <c r="E894" t="str">
        <f t="shared" si="78"/>
        <v>23206197</v>
      </c>
      <c r="F894">
        <v>23206</v>
      </c>
      <c r="G894">
        <v>1</v>
      </c>
      <c r="H894">
        <v>2</v>
      </c>
      <c r="I894">
        <v>1</v>
      </c>
      <c r="J894">
        <v>1</v>
      </c>
      <c r="K894">
        <v>20</v>
      </c>
      <c r="L894">
        <v>14</v>
      </c>
      <c r="M894">
        <v>5149</v>
      </c>
      <c r="N894">
        <v>161</v>
      </c>
      <c r="O894">
        <v>7</v>
      </c>
      <c r="P894">
        <v>36043</v>
      </c>
      <c r="Q894">
        <v>4</v>
      </c>
      <c r="R894">
        <v>1</v>
      </c>
      <c r="S894">
        <v>6</v>
      </c>
      <c r="T894">
        <v>6</v>
      </c>
      <c r="U894">
        <v>23206</v>
      </c>
      <c r="V894">
        <v>5</v>
      </c>
      <c r="AB894">
        <v>22135</v>
      </c>
      <c r="AC894">
        <v>5</v>
      </c>
      <c r="AD894">
        <v>1</v>
      </c>
      <c r="AE894">
        <v>4</v>
      </c>
      <c r="AF894">
        <v>8</v>
      </c>
      <c r="AG894">
        <v>2</v>
      </c>
      <c r="AI894">
        <v>1</v>
      </c>
      <c r="AJ894" t="str">
        <f t="shared" si="79"/>
        <v>232061977</v>
      </c>
      <c r="AK894">
        <v>0.7348844258705306</v>
      </c>
      <c r="AL894">
        <f>IF(AK894&lt;'Company Market Shares'!$E$4,1,IF(AND(AK894&gt;'Company Market Shares'!$E$4,AK894&lt;'Company Market Shares'!$E$5),2,IF(AND(AK894&gt;'Company Market Shares'!$E$5,AK894&lt;'Company Market Shares'!$E$6),3,IF(AND(AK894&gt;'Company Market Shares'!$E$6,AK894&lt;'Company Market Shares'!$E$7),4,5))))</f>
        <v>2</v>
      </c>
      <c r="AM894">
        <f>VLOOKUP($U894,'Zone Coordinates'!$D$2:$G$2058,2)</f>
        <v>35.339554399999997</v>
      </c>
      <c r="AN894">
        <f t="shared" si="80"/>
        <v>0.61679158046764915</v>
      </c>
      <c r="AO894">
        <f>VLOOKUP($U894,'Zone Coordinates'!$D$2:$G$2058,3)</f>
        <v>137.09756680000001</v>
      </c>
      <c r="AP894">
        <f t="shared" si="81"/>
        <v>2.3928039371328662</v>
      </c>
      <c r="AQ894">
        <f>VLOOKUP($AB894,'Zone Coordinates'!$D$2:$G$2058,2)</f>
        <v>34.972026999999997</v>
      </c>
      <c r="AR894">
        <f t="shared" si="82"/>
        <v>0.61037701724635496</v>
      </c>
      <c r="AS894">
        <f>VLOOKUP($AB894,'Zone Coordinates'!$D$2:$G$2058,3)</f>
        <v>137.76213329999999</v>
      </c>
      <c r="AT894">
        <f t="shared" si="83"/>
        <v>2.4044028106563209</v>
      </c>
    </row>
    <row r="895" spans="1:46" x14ac:dyDescent="0.25">
      <c r="A895">
        <v>1</v>
      </c>
      <c r="B895">
        <v>21211</v>
      </c>
      <c r="C895">
        <v>1</v>
      </c>
      <c r="D895">
        <v>31</v>
      </c>
      <c r="E895" t="str">
        <f t="shared" si="78"/>
        <v>21211131</v>
      </c>
      <c r="F895">
        <v>21211</v>
      </c>
      <c r="G895">
        <v>1</v>
      </c>
      <c r="H895">
        <v>3</v>
      </c>
      <c r="I895">
        <v>1</v>
      </c>
      <c r="J895">
        <v>2</v>
      </c>
      <c r="K895">
        <v>25</v>
      </c>
      <c r="L895">
        <v>7</v>
      </c>
      <c r="M895">
        <v>5400</v>
      </c>
      <c r="N895">
        <v>217</v>
      </c>
      <c r="O895">
        <v>9</v>
      </c>
      <c r="P895">
        <v>48600</v>
      </c>
      <c r="Q895">
        <v>4</v>
      </c>
      <c r="R895">
        <v>1</v>
      </c>
      <c r="S895">
        <v>20</v>
      </c>
      <c r="T895">
        <v>9</v>
      </c>
      <c r="U895">
        <v>23110</v>
      </c>
      <c r="V895">
        <v>4</v>
      </c>
      <c r="W895">
        <v>3</v>
      </c>
      <c r="X895">
        <v>15</v>
      </c>
      <c r="Y895">
        <v>16</v>
      </c>
      <c r="Z895">
        <v>3</v>
      </c>
      <c r="AA895">
        <v>3</v>
      </c>
      <c r="AB895">
        <v>21211</v>
      </c>
      <c r="AC895">
        <v>4</v>
      </c>
      <c r="AJ895" t="str">
        <f t="shared" si="79"/>
        <v>212111317</v>
      </c>
      <c r="AK895">
        <v>0.22530314451236577</v>
      </c>
      <c r="AL895">
        <f>IF(AK895&lt;'Company Market Shares'!$E$4,1,IF(AND(AK895&gt;'Company Market Shares'!$E$4,AK895&lt;'Company Market Shares'!$E$5),2,IF(AND(AK895&gt;'Company Market Shares'!$E$5,AK895&lt;'Company Market Shares'!$E$6),3,IF(AND(AK895&gt;'Company Market Shares'!$E$6,AK895&lt;'Company Market Shares'!$E$7),4,5))))</f>
        <v>1</v>
      </c>
      <c r="AM895">
        <f>VLOOKUP($U895,'Zone Coordinates'!$D$2:$G$2058,2)</f>
        <v>35.168336500000002</v>
      </c>
      <c r="AN895">
        <f t="shared" si="80"/>
        <v>0.61380326437429877</v>
      </c>
      <c r="AO895">
        <f>VLOOKUP($U895,'Zone Coordinates'!$D$2:$G$2058,3)</f>
        <v>136.89852490000001</v>
      </c>
      <c r="AP895">
        <f t="shared" si="81"/>
        <v>2.389330000628441</v>
      </c>
      <c r="AQ895">
        <f>VLOOKUP($AB895,'Zone Coordinates'!$D$2:$G$2058,2)</f>
        <v>35.553743400000002</v>
      </c>
      <c r="AR895">
        <f t="shared" si="82"/>
        <v>0.62052988373920337</v>
      </c>
      <c r="AS895">
        <f>VLOOKUP($AB895,'Zone Coordinates'!$D$2:$G$2058,3)</f>
        <v>137.08665590000001</v>
      </c>
      <c r="AT895">
        <f t="shared" si="83"/>
        <v>2.3926135060035105</v>
      </c>
    </row>
    <row r="896" spans="1:46" x14ac:dyDescent="0.25">
      <c r="A896">
        <v>1</v>
      </c>
      <c r="B896">
        <v>23110</v>
      </c>
      <c r="C896">
        <v>1</v>
      </c>
      <c r="D896">
        <v>106</v>
      </c>
      <c r="E896" t="str">
        <f t="shared" si="78"/>
        <v>231101106</v>
      </c>
      <c r="F896">
        <v>23110</v>
      </c>
      <c r="G896">
        <v>1</v>
      </c>
      <c r="H896">
        <v>2</v>
      </c>
      <c r="I896">
        <v>1</v>
      </c>
      <c r="J896">
        <v>2</v>
      </c>
      <c r="K896">
        <v>32</v>
      </c>
      <c r="L896">
        <v>22</v>
      </c>
      <c r="M896">
        <v>5426</v>
      </c>
      <c r="N896">
        <v>147</v>
      </c>
      <c r="O896">
        <v>6</v>
      </c>
      <c r="P896">
        <v>32556</v>
      </c>
      <c r="Q896">
        <v>4</v>
      </c>
      <c r="R896">
        <v>1</v>
      </c>
      <c r="S896">
        <v>20</v>
      </c>
      <c r="T896">
        <v>9</v>
      </c>
      <c r="U896">
        <v>27000</v>
      </c>
      <c r="V896">
        <v>6</v>
      </c>
      <c r="W896">
        <v>75</v>
      </c>
      <c r="X896">
        <v>4</v>
      </c>
      <c r="Y896">
        <v>1</v>
      </c>
      <c r="Z896">
        <v>1</v>
      </c>
      <c r="AA896">
        <v>3</v>
      </c>
      <c r="AB896">
        <v>23110</v>
      </c>
      <c r="AC896">
        <v>6</v>
      </c>
      <c r="AJ896" t="str">
        <f t="shared" si="79"/>
        <v>2311011067</v>
      </c>
      <c r="AK896">
        <v>0.16982066448739319</v>
      </c>
      <c r="AL896">
        <f>IF(AK896&lt;'Company Market Shares'!$E$4,1,IF(AND(AK896&gt;'Company Market Shares'!$E$4,AK896&lt;'Company Market Shares'!$E$5),2,IF(AND(AK896&gt;'Company Market Shares'!$E$5,AK896&lt;'Company Market Shares'!$E$6),3,IF(AND(AK896&gt;'Company Market Shares'!$E$6,AK896&lt;'Company Market Shares'!$E$7),4,5))))</f>
        <v>1</v>
      </c>
      <c r="AM896">
        <f>VLOOKUP($U896,'Zone Coordinates'!$D$2:$G$2058,2)</f>
        <v>34.768754299999998</v>
      </c>
      <c r="AN896">
        <f t="shared" si="80"/>
        <v>0.60682923935193622</v>
      </c>
      <c r="AO896">
        <f>VLOOKUP($U896,'Zone Coordinates'!$D$2:$G$2058,3)</f>
        <v>135.5991712</v>
      </c>
      <c r="AP896">
        <f t="shared" si="81"/>
        <v>2.3666520004154701</v>
      </c>
      <c r="AQ896">
        <f>VLOOKUP($AB896,'Zone Coordinates'!$D$2:$G$2058,2)</f>
        <v>35.168336500000002</v>
      </c>
      <c r="AR896">
        <f t="shared" si="82"/>
        <v>0.61380326437429877</v>
      </c>
      <c r="AS896">
        <f>VLOOKUP($AB896,'Zone Coordinates'!$D$2:$G$2058,3)</f>
        <v>136.89852490000001</v>
      </c>
      <c r="AT896">
        <f t="shared" si="83"/>
        <v>2.389330000628441</v>
      </c>
    </row>
    <row r="897" spans="1:46" x14ac:dyDescent="0.25">
      <c r="A897">
        <v>1</v>
      </c>
      <c r="B897">
        <v>23206</v>
      </c>
      <c r="C897">
        <v>1</v>
      </c>
      <c r="D897">
        <v>97</v>
      </c>
      <c r="E897" t="str">
        <f t="shared" si="78"/>
        <v>23206197</v>
      </c>
      <c r="F897">
        <v>23206</v>
      </c>
      <c r="G897">
        <v>1</v>
      </c>
      <c r="H897">
        <v>2</v>
      </c>
      <c r="I897">
        <v>1</v>
      </c>
      <c r="J897">
        <v>1</v>
      </c>
      <c r="K897">
        <v>20</v>
      </c>
      <c r="L897">
        <v>17</v>
      </c>
      <c r="M897">
        <v>5512</v>
      </c>
      <c r="N897">
        <v>161</v>
      </c>
      <c r="O897">
        <v>7</v>
      </c>
      <c r="P897">
        <v>38584</v>
      </c>
      <c r="Q897">
        <v>4</v>
      </c>
      <c r="R897">
        <v>1</v>
      </c>
      <c r="S897">
        <v>6</v>
      </c>
      <c r="T897">
        <v>6</v>
      </c>
      <c r="U897">
        <v>23206</v>
      </c>
      <c r="V897">
        <v>3</v>
      </c>
      <c r="AB897">
        <v>23211</v>
      </c>
      <c r="AC897">
        <v>3</v>
      </c>
      <c r="AD897">
        <v>1</v>
      </c>
      <c r="AE897">
        <v>4</v>
      </c>
      <c r="AF897">
        <v>8</v>
      </c>
      <c r="AG897">
        <v>2</v>
      </c>
      <c r="AI897">
        <v>1</v>
      </c>
      <c r="AJ897" t="str">
        <f t="shared" si="79"/>
        <v>232061977</v>
      </c>
      <c r="AK897">
        <v>0.37293372916501499</v>
      </c>
      <c r="AL897">
        <f>IF(AK897&lt;'Company Market Shares'!$E$4,1,IF(AND(AK897&gt;'Company Market Shares'!$E$4,AK897&lt;'Company Market Shares'!$E$5),2,IF(AND(AK897&gt;'Company Market Shares'!$E$5,AK897&lt;'Company Market Shares'!$E$6),3,IF(AND(AK897&gt;'Company Market Shares'!$E$6,AK897&lt;'Company Market Shares'!$E$7),4,5))))</f>
        <v>1</v>
      </c>
      <c r="AM897">
        <f>VLOOKUP($U897,'Zone Coordinates'!$D$2:$G$2058,2)</f>
        <v>35.339554399999997</v>
      </c>
      <c r="AN897">
        <f t="shared" si="80"/>
        <v>0.61679158046764915</v>
      </c>
      <c r="AO897">
        <f>VLOOKUP($U897,'Zone Coordinates'!$D$2:$G$2058,3)</f>
        <v>137.09756680000001</v>
      </c>
      <c r="AP897">
        <f t="shared" si="81"/>
        <v>2.3928039371328662</v>
      </c>
      <c r="AQ897">
        <f>VLOOKUP($AB897,'Zone Coordinates'!$D$2:$G$2058,2)</f>
        <v>35.2912374</v>
      </c>
      <c r="AR897">
        <f t="shared" si="82"/>
        <v>0.61594828973296312</v>
      </c>
      <c r="AS897">
        <f>VLOOKUP($AB897,'Zone Coordinates'!$D$2:$G$2058,3)</f>
        <v>137.58173210000001</v>
      </c>
      <c r="AT897">
        <f t="shared" si="83"/>
        <v>2.4012542157417727</v>
      </c>
    </row>
    <row r="898" spans="1:46" x14ac:dyDescent="0.25">
      <c r="A898">
        <v>1</v>
      </c>
      <c r="B898">
        <v>23206</v>
      </c>
      <c r="C898">
        <v>1</v>
      </c>
      <c r="D898">
        <v>97</v>
      </c>
      <c r="E898" t="str">
        <f t="shared" ref="E898:E961" si="84">CONCATENATE(B898,C898,D898)</f>
        <v>23206197</v>
      </c>
      <c r="F898">
        <v>23206</v>
      </c>
      <c r="G898">
        <v>1</v>
      </c>
      <c r="H898">
        <v>2</v>
      </c>
      <c r="I898">
        <v>1</v>
      </c>
      <c r="J898">
        <v>1</v>
      </c>
      <c r="K898">
        <v>20</v>
      </c>
      <c r="L898">
        <v>13</v>
      </c>
      <c r="M898">
        <v>5565</v>
      </c>
      <c r="N898">
        <v>161</v>
      </c>
      <c r="O898">
        <v>7</v>
      </c>
      <c r="P898">
        <v>38955</v>
      </c>
      <c r="Q898">
        <v>4</v>
      </c>
      <c r="R898">
        <v>1</v>
      </c>
      <c r="S898">
        <v>6</v>
      </c>
      <c r="T898">
        <v>6</v>
      </c>
      <c r="U898">
        <v>23206</v>
      </c>
      <c r="V898">
        <v>5</v>
      </c>
      <c r="AB898">
        <v>18209</v>
      </c>
      <c r="AC898">
        <v>5</v>
      </c>
      <c r="AD898">
        <v>1</v>
      </c>
      <c r="AE898">
        <v>4</v>
      </c>
      <c r="AF898">
        <v>8</v>
      </c>
      <c r="AG898">
        <v>2</v>
      </c>
      <c r="AI898">
        <v>1</v>
      </c>
      <c r="AJ898" t="str">
        <f t="shared" si="79"/>
        <v>232061977</v>
      </c>
      <c r="AK898">
        <v>0.43737109508352057</v>
      </c>
      <c r="AL898">
        <f>IF(AK898&lt;'Company Market Shares'!$E$4,1,IF(AND(AK898&gt;'Company Market Shares'!$E$4,AK898&lt;'Company Market Shares'!$E$5),2,IF(AND(AK898&gt;'Company Market Shares'!$E$5,AK898&lt;'Company Market Shares'!$E$6),3,IF(AND(AK898&gt;'Company Market Shares'!$E$6,AK898&lt;'Company Market Shares'!$E$7),4,5))))</f>
        <v>1</v>
      </c>
      <c r="AM898">
        <f>VLOOKUP($U898,'Zone Coordinates'!$D$2:$G$2058,2)</f>
        <v>35.339554399999997</v>
      </c>
      <c r="AN898">
        <f t="shared" si="80"/>
        <v>0.61679158046764915</v>
      </c>
      <c r="AO898">
        <f>VLOOKUP($U898,'Zone Coordinates'!$D$2:$G$2058,3)</f>
        <v>137.09756680000001</v>
      </c>
      <c r="AP898">
        <f t="shared" si="81"/>
        <v>2.3928039371328662</v>
      </c>
      <c r="AQ898">
        <f>VLOOKUP($AB898,'Zone Coordinates'!$D$2:$G$2058,2)</f>
        <v>35.948704900000003</v>
      </c>
      <c r="AR898">
        <f t="shared" si="82"/>
        <v>0.62742326233281898</v>
      </c>
      <c r="AS898">
        <f>VLOOKUP($AB898,'Zone Coordinates'!$D$2:$G$2058,3)</f>
        <v>136.3339431</v>
      </c>
      <c r="AT898">
        <f t="shared" si="83"/>
        <v>2.379476189321605</v>
      </c>
    </row>
    <row r="899" spans="1:46" x14ac:dyDescent="0.25">
      <c r="A899">
        <v>1</v>
      </c>
      <c r="B899">
        <v>23219</v>
      </c>
      <c r="C899">
        <v>1</v>
      </c>
      <c r="D899">
        <v>206</v>
      </c>
      <c r="E899" t="str">
        <f t="shared" si="84"/>
        <v>232191206</v>
      </c>
      <c r="F899">
        <v>23219</v>
      </c>
      <c r="G899">
        <v>1</v>
      </c>
      <c r="H899">
        <v>2</v>
      </c>
      <c r="I899">
        <v>1</v>
      </c>
      <c r="J899">
        <v>2</v>
      </c>
      <c r="K899">
        <v>8</v>
      </c>
      <c r="L899">
        <v>3</v>
      </c>
      <c r="M899">
        <v>5600</v>
      </c>
      <c r="N899">
        <v>154</v>
      </c>
      <c r="O899">
        <v>7</v>
      </c>
      <c r="P899">
        <v>39200</v>
      </c>
      <c r="Q899">
        <v>4</v>
      </c>
      <c r="R899">
        <v>1</v>
      </c>
      <c r="S899">
        <v>20</v>
      </c>
      <c r="T899">
        <v>9</v>
      </c>
      <c r="U899">
        <v>20205</v>
      </c>
      <c r="V899">
        <v>5</v>
      </c>
      <c r="W899">
        <v>1</v>
      </c>
      <c r="X899">
        <v>4</v>
      </c>
      <c r="Y899">
        <v>2</v>
      </c>
      <c r="Z899">
        <v>1</v>
      </c>
      <c r="AA899">
        <v>3</v>
      </c>
      <c r="AB899">
        <v>23219</v>
      </c>
      <c r="AC899">
        <v>5</v>
      </c>
      <c r="AJ899" t="str">
        <f t="shared" ref="AJ899:AJ962" si="85">CONCATENATE(E899,7)</f>
        <v>2321912067</v>
      </c>
      <c r="AK899">
        <v>0.70653327721455883</v>
      </c>
      <c r="AL899">
        <f>IF(AK899&lt;'Company Market Shares'!$E$4,1,IF(AND(AK899&gt;'Company Market Shares'!$E$4,AK899&lt;'Company Market Shares'!$E$5),2,IF(AND(AK899&gt;'Company Market Shares'!$E$5,AK899&lt;'Company Market Shares'!$E$6),3,IF(AND(AK899&gt;'Company Market Shares'!$E$6,AK899&lt;'Company Market Shares'!$E$7),4,5))))</f>
        <v>2</v>
      </c>
      <c r="AM899">
        <f>VLOOKUP($U899,'Zone Coordinates'!$D$2:$G$2058,2)</f>
        <v>35.655937600000001</v>
      </c>
      <c r="AN899">
        <f t="shared" ref="AN899:AN962" si="86">(AM899*PI())/180</f>
        <v>0.62231350900564486</v>
      </c>
      <c r="AO899">
        <f>VLOOKUP($U899,'Zone Coordinates'!$D$2:$G$2058,3)</f>
        <v>138.15302740000001</v>
      </c>
      <c r="AP899">
        <f t="shared" ref="AP899:AP962" si="87">(AO899*PI())/180</f>
        <v>2.4112251997279412</v>
      </c>
      <c r="AQ899">
        <f>VLOOKUP($AB899,'Zone Coordinates'!$D$2:$G$2058,2)</f>
        <v>35.338933900000001</v>
      </c>
      <c r="AR899">
        <f t="shared" ref="AR899:AR962" si="88">(AQ899*PI())/180</f>
        <v>0.61678075069964056</v>
      </c>
      <c r="AS899">
        <f>VLOOKUP($AB899,'Zone Coordinates'!$D$2:$G$2058,3)</f>
        <v>137.0457212</v>
      </c>
      <c r="AT899">
        <f t="shared" ref="AT899:AT962" si="89">(AS899*PI())/180</f>
        <v>2.3918990607101942</v>
      </c>
    </row>
    <row r="900" spans="1:46" x14ac:dyDescent="0.25">
      <c r="A900">
        <v>1</v>
      </c>
      <c r="B900">
        <v>23219</v>
      </c>
      <c r="C900">
        <v>1</v>
      </c>
      <c r="D900">
        <v>206</v>
      </c>
      <c r="E900" t="str">
        <f t="shared" si="84"/>
        <v>232191206</v>
      </c>
      <c r="F900">
        <v>23219</v>
      </c>
      <c r="G900">
        <v>1</v>
      </c>
      <c r="H900">
        <v>2</v>
      </c>
      <c r="I900">
        <v>1</v>
      </c>
      <c r="J900">
        <v>2</v>
      </c>
      <c r="K900">
        <v>8</v>
      </c>
      <c r="L900">
        <v>7</v>
      </c>
      <c r="M900">
        <v>5600</v>
      </c>
      <c r="N900">
        <v>154</v>
      </c>
      <c r="O900">
        <v>7</v>
      </c>
      <c r="P900">
        <v>39200</v>
      </c>
      <c r="Q900">
        <v>4</v>
      </c>
      <c r="R900">
        <v>1</v>
      </c>
      <c r="S900">
        <v>20</v>
      </c>
      <c r="T900">
        <v>9</v>
      </c>
      <c r="U900">
        <v>23202</v>
      </c>
      <c r="V900">
        <v>3</v>
      </c>
      <c r="W900">
        <v>1</v>
      </c>
      <c r="X900">
        <v>8</v>
      </c>
      <c r="Y900">
        <v>2</v>
      </c>
      <c r="Z900">
        <v>1</v>
      </c>
      <c r="AA900">
        <v>3</v>
      </c>
      <c r="AB900">
        <v>23219</v>
      </c>
      <c r="AC900">
        <v>3</v>
      </c>
      <c r="AJ900" t="str">
        <f t="shared" si="85"/>
        <v>2321912067</v>
      </c>
      <c r="AK900">
        <v>0.91780604190842208</v>
      </c>
      <c r="AL900">
        <f>IF(AK900&lt;'Company Market Shares'!$E$4,1,IF(AND(AK900&gt;'Company Market Shares'!$E$4,AK900&lt;'Company Market Shares'!$E$5),2,IF(AND(AK900&gt;'Company Market Shares'!$E$5,AK900&lt;'Company Market Shares'!$E$6),3,IF(AND(AK900&gt;'Company Market Shares'!$E$6,AK900&lt;'Company Market Shares'!$E$7),4,5))))</f>
        <v>3</v>
      </c>
      <c r="AM900">
        <f>VLOOKUP($U900,'Zone Coordinates'!$D$2:$G$2058,2)</f>
        <v>35.041512900000001</v>
      </c>
      <c r="AN900">
        <f t="shared" si="86"/>
        <v>0.6115897749850665</v>
      </c>
      <c r="AO900">
        <f>VLOOKUP($U900,'Zone Coordinates'!$D$2:$G$2058,3)</f>
        <v>137.42111600000001</v>
      </c>
      <c r="AP900">
        <f t="shared" si="87"/>
        <v>2.3984509359650601</v>
      </c>
      <c r="AQ900">
        <f>VLOOKUP($AB900,'Zone Coordinates'!$D$2:$G$2058,2)</f>
        <v>35.338933900000001</v>
      </c>
      <c r="AR900">
        <f t="shared" si="88"/>
        <v>0.61678075069964056</v>
      </c>
      <c r="AS900">
        <f>VLOOKUP($AB900,'Zone Coordinates'!$D$2:$G$2058,3)</f>
        <v>137.0457212</v>
      </c>
      <c r="AT900">
        <f t="shared" si="89"/>
        <v>2.3918990607101942</v>
      </c>
    </row>
    <row r="901" spans="1:46" x14ac:dyDescent="0.25">
      <c r="A901">
        <v>1</v>
      </c>
      <c r="B901">
        <v>23304</v>
      </c>
      <c r="C901">
        <v>1</v>
      </c>
      <c r="D901">
        <v>9001</v>
      </c>
      <c r="E901" t="str">
        <f t="shared" si="84"/>
        <v>2330419001</v>
      </c>
      <c r="F901">
        <v>23304</v>
      </c>
      <c r="G901">
        <v>1</v>
      </c>
      <c r="H901">
        <v>4</v>
      </c>
      <c r="I901">
        <v>1</v>
      </c>
      <c r="J901">
        <v>2</v>
      </c>
      <c r="K901">
        <v>43</v>
      </c>
      <c r="L901">
        <v>6</v>
      </c>
      <c r="M901">
        <v>5900</v>
      </c>
      <c r="N901">
        <v>193</v>
      </c>
      <c r="O901">
        <v>8</v>
      </c>
      <c r="P901">
        <v>47200</v>
      </c>
      <c r="Q901">
        <v>3</v>
      </c>
      <c r="R901">
        <v>1</v>
      </c>
      <c r="S901">
        <v>20</v>
      </c>
      <c r="T901">
        <v>9</v>
      </c>
      <c r="U901">
        <v>31000</v>
      </c>
      <c r="V901">
        <v>6</v>
      </c>
      <c r="AA901">
        <v>2</v>
      </c>
      <c r="AB901">
        <v>23304</v>
      </c>
      <c r="AC901">
        <v>6</v>
      </c>
      <c r="AJ901" t="str">
        <f t="shared" si="85"/>
        <v>23304190017</v>
      </c>
      <c r="AK901">
        <v>0.92237756706491247</v>
      </c>
      <c r="AL901">
        <f>IF(AK901&lt;'Company Market Shares'!$E$4,1,IF(AND(AK901&gt;'Company Market Shares'!$E$4,AK901&lt;'Company Market Shares'!$E$5),2,IF(AND(AK901&gt;'Company Market Shares'!$E$5,AK901&lt;'Company Market Shares'!$E$6),3,IF(AND(AK901&gt;'Company Market Shares'!$E$6,AK901&lt;'Company Market Shares'!$E$7),4,5))))</f>
        <v>3</v>
      </c>
      <c r="AM901">
        <f>VLOOKUP($U901,'Zone Coordinates'!$D$2:$G$2058,2)</f>
        <v>35.572866900000001</v>
      </c>
      <c r="AN901">
        <f t="shared" si="86"/>
        <v>0.6208636517787085</v>
      </c>
      <c r="AO901">
        <f>VLOOKUP($U901,'Zone Coordinates'!$D$2:$G$2058,3)</f>
        <v>134.44080450000001</v>
      </c>
      <c r="AP901">
        <f t="shared" si="87"/>
        <v>2.3464346875550093</v>
      </c>
      <c r="AQ901">
        <f>VLOOKUP($AB901,'Zone Coordinates'!$D$2:$G$2058,2)</f>
        <v>35.125011399999998</v>
      </c>
      <c r="AR901">
        <f t="shared" si="88"/>
        <v>0.61304709873054297</v>
      </c>
      <c r="AS901">
        <f>VLOOKUP($AB901,'Zone Coordinates'!$D$2:$G$2058,3)</f>
        <v>137.08924569999999</v>
      </c>
      <c r="AT901">
        <f t="shared" si="89"/>
        <v>2.3926587065404781</v>
      </c>
    </row>
    <row r="902" spans="1:46" x14ac:dyDescent="0.25">
      <c r="A902">
        <v>1</v>
      </c>
      <c r="B902">
        <v>23304</v>
      </c>
      <c r="C902">
        <v>1</v>
      </c>
      <c r="D902">
        <v>9001</v>
      </c>
      <c r="E902" t="str">
        <f t="shared" si="84"/>
        <v>2330419001</v>
      </c>
      <c r="F902">
        <v>23304</v>
      </c>
      <c r="G902">
        <v>1</v>
      </c>
      <c r="H902">
        <v>4</v>
      </c>
      <c r="I902">
        <v>1</v>
      </c>
      <c r="J902">
        <v>2</v>
      </c>
      <c r="K902">
        <v>43</v>
      </c>
      <c r="L902">
        <v>7</v>
      </c>
      <c r="M902">
        <v>5900</v>
      </c>
      <c r="N902">
        <v>193</v>
      </c>
      <c r="O902">
        <v>8</v>
      </c>
      <c r="P902">
        <v>47200</v>
      </c>
      <c r="Q902">
        <v>3</v>
      </c>
      <c r="R902">
        <v>1</v>
      </c>
      <c r="S902">
        <v>20</v>
      </c>
      <c r="T902">
        <v>9</v>
      </c>
      <c r="U902">
        <v>35000</v>
      </c>
      <c r="V902">
        <v>6</v>
      </c>
      <c r="AA902">
        <v>2</v>
      </c>
      <c r="AB902">
        <v>23304</v>
      </c>
      <c r="AC902">
        <v>6</v>
      </c>
      <c r="AJ902" t="str">
        <f t="shared" si="85"/>
        <v>23304190017</v>
      </c>
      <c r="AK902">
        <v>0.36872690869656544</v>
      </c>
      <c r="AL902">
        <f>IF(AK902&lt;'Company Market Shares'!$E$4,1,IF(AND(AK902&gt;'Company Market Shares'!$E$4,AK902&lt;'Company Market Shares'!$E$5),2,IF(AND(AK902&gt;'Company Market Shares'!$E$5,AK902&lt;'Company Market Shares'!$E$6),3,IF(AND(AK902&gt;'Company Market Shares'!$E$6,AK902&lt;'Company Market Shares'!$E$7),4,5))))</f>
        <v>1</v>
      </c>
      <c r="AM902">
        <f>VLOOKUP($U902,'Zone Coordinates'!$D$2:$G$2058,2)</f>
        <v>34.373845500000002</v>
      </c>
      <c r="AN902">
        <f t="shared" si="86"/>
        <v>0.59993678054683652</v>
      </c>
      <c r="AO902">
        <f>VLOOKUP($U902,'Zone Coordinates'!$D$2:$G$2058,3)</f>
        <v>131.17247589999999</v>
      </c>
      <c r="AP902">
        <f t="shared" si="87"/>
        <v>2.2893915924479122</v>
      </c>
      <c r="AQ902">
        <f>VLOOKUP($AB902,'Zone Coordinates'!$D$2:$G$2058,2)</f>
        <v>35.125011399999998</v>
      </c>
      <c r="AR902">
        <f t="shared" si="88"/>
        <v>0.61304709873054297</v>
      </c>
      <c r="AS902">
        <f>VLOOKUP($AB902,'Zone Coordinates'!$D$2:$G$2058,3)</f>
        <v>137.08924569999999</v>
      </c>
      <c r="AT902">
        <f t="shared" si="89"/>
        <v>2.3926587065404781</v>
      </c>
    </row>
    <row r="903" spans="1:46" x14ac:dyDescent="0.25">
      <c r="A903">
        <v>1</v>
      </c>
      <c r="B903">
        <v>23304</v>
      </c>
      <c r="C903">
        <v>1</v>
      </c>
      <c r="D903">
        <v>9001</v>
      </c>
      <c r="E903" t="str">
        <f t="shared" si="84"/>
        <v>2330419001</v>
      </c>
      <c r="F903">
        <v>23304</v>
      </c>
      <c r="G903">
        <v>1</v>
      </c>
      <c r="H903">
        <v>4</v>
      </c>
      <c r="I903">
        <v>1</v>
      </c>
      <c r="J903">
        <v>2</v>
      </c>
      <c r="K903">
        <v>43</v>
      </c>
      <c r="L903">
        <v>8</v>
      </c>
      <c r="M903">
        <v>5900</v>
      </c>
      <c r="N903">
        <v>193</v>
      </c>
      <c r="O903">
        <v>8</v>
      </c>
      <c r="P903">
        <v>47200</v>
      </c>
      <c r="Q903">
        <v>3</v>
      </c>
      <c r="R903">
        <v>1</v>
      </c>
      <c r="S903">
        <v>20</v>
      </c>
      <c r="T903">
        <v>9</v>
      </c>
      <c r="U903">
        <v>37000</v>
      </c>
      <c r="V903">
        <v>6</v>
      </c>
      <c r="AA903">
        <v>2</v>
      </c>
      <c r="AB903">
        <v>23304</v>
      </c>
      <c r="AC903">
        <v>6</v>
      </c>
      <c r="AJ903" t="str">
        <f t="shared" si="85"/>
        <v>23304190017</v>
      </c>
      <c r="AK903">
        <v>0.25154926494063812</v>
      </c>
      <c r="AL903">
        <f>IF(AK903&lt;'Company Market Shares'!$E$4,1,IF(AND(AK903&gt;'Company Market Shares'!$E$4,AK903&lt;'Company Market Shares'!$E$5),2,IF(AND(AK903&gt;'Company Market Shares'!$E$5,AK903&lt;'Company Market Shares'!$E$6),3,IF(AND(AK903&gt;'Company Market Shares'!$E$6,AK903&lt;'Company Market Shares'!$E$7),4,5))))</f>
        <v>1</v>
      </c>
      <c r="AM903">
        <f>VLOOKUP($U903,'Zone Coordinates'!$D$2:$G$2058,2)</f>
        <v>34.433944599999997</v>
      </c>
      <c r="AN903">
        <f t="shared" si="86"/>
        <v>0.60098570771932169</v>
      </c>
      <c r="AO903">
        <f>VLOOKUP($U903,'Zone Coordinates'!$D$2:$G$2058,3)</f>
        <v>134.1764488</v>
      </c>
      <c r="AP903">
        <f t="shared" si="87"/>
        <v>2.3418208101935942</v>
      </c>
      <c r="AQ903">
        <f>VLOOKUP($AB903,'Zone Coordinates'!$D$2:$G$2058,2)</f>
        <v>35.125011399999998</v>
      </c>
      <c r="AR903">
        <f t="shared" si="88"/>
        <v>0.61304709873054297</v>
      </c>
      <c r="AS903">
        <f>VLOOKUP($AB903,'Zone Coordinates'!$D$2:$G$2058,3)</f>
        <v>137.08924569999999</v>
      </c>
      <c r="AT903">
        <f t="shared" si="89"/>
        <v>2.3926587065404781</v>
      </c>
    </row>
    <row r="904" spans="1:46" x14ac:dyDescent="0.25">
      <c r="A904">
        <v>1</v>
      </c>
      <c r="B904">
        <v>23304</v>
      </c>
      <c r="C904">
        <v>1</v>
      </c>
      <c r="D904">
        <v>9001</v>
      </c>
      <c r="E904" t="str">
        <f t="shared" si="84"/>
        <v>2330419001</v>
      </c>
      <c r="F904">
        <v>23304</v>
      </c>
      <c r="G904">
        <v>1</v>
      </c>
      <c r="H904">
        <v>4</v>
      </c>
      <c r="I904">
        <v>1</v>
      </c>
      <c r="J904">
        <v>2</v>
      </c>
      <c r="K904">
        <v>43</v>
      </c>
      <c r="L904">
        <v>10</v>
      </c>
      <c r="M904">
        <v>5900</v>
      </c>
      <c r="N904">
        <v>193</v>
      </c>
      <c r="O904">
        <v>8</v>
      </c>
      <c r="P904">
        <v>47200</v>
      </c>
      <c r="Q904">
        <v>3</v>
      </c>
      <c r="R904">
        <v>1</v>
      </c>
      <c r="S904">
        <v>20</v>
      </c>
      <c r="T904">
        <v>9</v>
      </c>
      <c r="U904">
        <v>39000</v>
      </c>
      <c r="V904">
        <v>6</v>
      </c>
      <c r="AA904">
        <v>2</v>
      </c>
      <c r="AB904">
        <v>23304</v>
      </c>
      <c r="AC904">
        <v>6</v>
      </c>
      <c r="AJ904" t="str">
        <f t="shared" si="85"/>
        <v>23304190017</v>
      </c>
      <c r="AK904">
        <v>0.85415549649319622</v>
      </c>
      <c r="AL904">
        <f>IF(AK904&lt;'Company Market Shares'!$E$4,1,IF(AND(AK904&gt;'Company Market Shares'!$E$4,AK904&lt;'Company Market Shares'!$E$5),2,IF(AND(AK904&gt;'Company Market Shares'!$E$5,AK904&lt;'Company Market Shares'!$E$6),3,IF(AND(AK904&gt;'Company Market Shares'!$E$6,AK904&lt;'Company Market Shares'!$E$7),4,5))))</f>
        <v>3</v>
      </c>
      <c r="AM904">
        <f>VLOOKUP($U904,'Zone Coordinates'!$D$2:$G$2058,2)</f>
        <v>33.681375099999997</v>
      </c>
      <c r="AN904">
        <f t="shared" si="86"/>
        <v>0.58785089209423436</v>
      </c>
      <c r="AO904">
        <f>VLOOKUP($U904,'Zone Coordinates'!$D$2:$G$2058,3)</f>
        <v>133.62549580000001</v>
      </c>
      <c r="AP904">
        <f t="shared" si="87"/>
        <v>2.332204866319854</v>
      </c>
      <c r="AQ904">
        <f>VLOOKUP($AB904,'Zone Coordinates'!$D$2:$G$2058,2)</f>
        <v>35.125011399999998</v>
      </c>
      <c r="AR904">
        <f t="shared" si="88"/>
        <v>0.61304709873054297</v>
      </c>
      <c r="AS904">
        <f>VLOOKUP($AB904,'Zone Coordinates'!$D$2:$G$2058,3)</f>
        <v>137.08924569999999</v>
      </c>
      <c r="AT904">
        <f t="shared" si="89"/>
        <v>2.3926587065404781</v>
      </c>
    </row>
    <row r="905" spans="1:46" x14ac:dyDescent="0.25">
      <c r="A905">
        <v>1</v>
      </c>
      <c r="B905">
        <v>23304</v>
      </c>
      <c r="C905">
        <v>1</v>
      </c>
      <c r="D905">
        <v>9001</v>
      </c>
      <c r="E905" t="str">
        <f t="shared" si="84"/>
        <v>2330419001</v>
      </c>
      <c r="F905">
        <v>23304</v>
      </c>
      <c r="G905">
        <v>1</v>
      </c>
      <c r="H905">
        <v>4</v>
      </c>
      <c r="I905">
        <v>1</v>
      </c>
      <c r="J905">
        <v>2</v>
      </c>
      <c r="K905">
        <v>43</v>
      </c>
      <c r="L905">
        <v>11</v>
      </c>
      <c r="M905">
        <v>5900</v>
      </c>
      <c r="N905">
        <v>193</v>
      </c>
      <c r="O905">
        <v>8</v>
      </c>
      <c r="P905">
        <v>47200</v>
      </c>
      <c r="Q905">
        <v>3</v>
      </c>
      <c r="R905">
        <v>1</v>
      </c>
      <c r="S905">
        <v>20</v>
      </c>
      <c r="T905">
        <v>9</v>
      </c>
      <c r="U905">
        <v>38000</v>
      </c>
      <c r="V905">
        <v>6</v>
      </c>
      <c r="AA905">
        <v>2</v>
      </c>
      <c r="AB905">
        <v>23304</v>
      </c>
      <c r="AC905">
        <v>6</v>
      </c>
      <c r="AJ905" t="str">
        <f t="shared" si="85"/>
        <v>23304190017</v>
      </c>
      <c r="AK905">
        <v>0.45042768491718255</v>
      </c>
      <c r="AL905">
        <f>IF(AK905&lt;'Company Market Shares'!$E$4,1,IF(AND(AK905&gt;'Company Market Shares'!$E$4,AK905&lt;'Company Market Shares'!$E$5),2,IF(AND(AK905&gt;'Company Market Shares'!$E$5,AK905&lt;'Company Market Shares'!$E$6),3,IF(AND(AK905&gt;'Company Market Shares'!$E$6,AK905&lt;'Company Market Shares'!$E$7),4,5))))</f>
        <v>1</v>
      </c>
      <c r="AM905">
        <f>VLOOKUP($U905,'Zone Coordinates'!$D$2:$G$2058,2)</f>
        <v>34.073728600000003</v>
      </c>
      <c r="AN905">
        <f t="shared" si="86"/>
        <v>0.59469875250095794</v>
      </c>
      <c r="AO905">
        <f>VLOOKUP($U905,'Zone Coordinates'!$D$2:$G$2058,3)</f>
        <v>132.92667299999999</v>
      </c>
      <c r="AP905">
        <f t="shared" si="87"/>
        <v>2.3200081075718484</v>
      </c>
      <c r="AQ905">
        <f>VLOOKUP($AB905,'Zone Coordinates'!$D$2:$G$2058,2)</f>
        <v>35.125011399999998</v>
      </c>
      <c r="AR905">
        <f t="shared" si="88"/>
        <v>0.61304709873054297</v>
      </c>
      <c r="AS905">
        <f>VLOOKUP($AB905,'Zone Coordinates'!$D$2:$G$2058,3)</f>
        <v>137.08924569999999</v>
      </c>
      <c r="AT905">
        <f t="shared" si="89"/>
        <v>2.3926587065404781</v>
      </c>
    </row>
    <row r="906" spans="1:46" x14ac:dyDescent="0.25">
      <c r="A906">
        <v>1</v>
      </c>
      <c r="B906">
        <v>21201</v>
      </c>
      <c r="C906">
        <v>1</v>
      </c>
      <c r="D906">
        <v>51</v>
      </c>
      <c r="E906" t="str">
        <f t="shared" si="84"/>
        <v>21201151</v>
      </c>
      <c r="F906">
        <v>21201</v>
      </c>
      <c r="G906">
        <v>1</v>
      </c>
      <c r="H906">
        <v>2</v>
      </c>
      <c r="I906">
        <v>1</v>
      </c>
      <c r="J906">
        <v>1</v>
      </c>
      <c r="K906">
        <v>3</v>
      </c>
      <c r="L906">
        <v>1</v>
      </c>
      <c r="M906">
        <v>6000</v>
      </c>
      <c r="N906">
        <v>154</v>
      </c>
      <c r="O906">
        <v>7</v>
      </c>
      <c r="P906">
        <v>42000</v>
      </c>
      <c r="Q906">
        <v>4</v>
      </c>
      <c r="R906">
        <v>1</v>
      </c>
      <c r="S906">
        <v>10</v>
      </c>
      <c r="T906">
        <v>2</v>
      </c>
      <c r="U906">
        <v>21201</v>
      </c>
      <c r="V906">
        <v>1</v>
      </c>
      <c r="AB906">
        <v>21201</v>
      </c>
      <c r="AC906">
        <v>1</v>
      </c>
      <c r="AD906">
        <v>10</v>
      </c>
      <c r="AE906">
        <v>11</v>
      </c>
      <c r="AF906">
        <v>3</v>
      </c>
      <c r="AG906">
        <v>1</v>
      </c>
      <c r="AI906">
        <v>2</v>
      </c>
      <c r="AJ906" t="str">
        <f t="shared" si="85"/>
        <v>212011517</v>
      </c>
      <c r="AK906">
        <v>0.81460890239614625</v>
      </c>
      <c r="AL906">
        <f>IF(AK906&lt;'Company Market Shares'!$E$4,1,IF(AND(AK906&gt;'Company Market Shares'!$E$4,AK906&lt;'Company Market Shares'!$E$5),2,IF(AND(AK906&gt;'Company Market Shares'!$E$5,AK906&lt;'Company Market Shares'!$E$6),3,IF(AND(AK906&gt;'Company Market Shares'!$E$6,AK906&lt;'Company Market Shares'!$E$7),4,5))))</f>
        <v>3</v>
      </c>
      <c r="AM906">
        <f>VLOOKUP($U906,'Zone Coordinates'!$D$2:$G$2058,2)</f>
        <v>35.543131000000002</v>
      </c>
      <c r="AN906">
        <f t="shared" si="86"/>
        <v>0.62034466241766473</v>
      </c>
      <c r="AO906">
        <f>VLOOKUP($U906,'Zone Coordinates'!$D$2:$G$2058,3)</f>
        <v>136.8861857</v>
      </c>
      <c r="AP906">
        <f t="shared" si="87"/>
        <v>2.3891146409613788</v>
      </c>
      <c r="AQ906">
        <f>VLOOKUP($AB906,'Zone Coordinates'!$D$2:$G$2058,2)</f>
        <v>35.543131000000002</v>
      </c>
      <c r="AR906">
        <f t="shared" si="88"/>
        <v>0.62034466241766473</v>
      </c>
      <c r="AS906">
        <f>VLOOKUP($AB906,'Zone Coordinates'!$D$2:$G$2058,3)</f>
        <v>136.8861857</v>
      </c>
      <c r="AT906">
        <f t="shared" si="89"/>
        <v>2.3891146409613788</v>
      </c>
    </row>
    <row r="907" spans="1:46" x14ac:dyDescent="0.25">
      <c r="A907">
        <v>1</v>
      </c>
      <c r="B907">
        <v>21201</v>
      </c>
      <c r="C907">
        <v>1</v>
      </c>
      <c r="D907">
        <v>51</v>
      </c>
      <c r="E907" t="str">
        <f t="shared" si="84"/>
        <v>21201151</v>
      </c>
      <c r="F907">
        <v>21201</v>
      </c>
      <c r="G907">
        <v>1</v>
      </c>
      <c r="H907">
        <v>2</v>
      </c>
      <c r="I907">
        <v>1</v>
      </c>
      <c r="J907">
        <v>2</v>
      </c>
      <c r="K907">
        <v>3</v>
      </c>
      <c r="L907">
        <v>1</v>
      </c>
      <c r="M907">
        <v>6000</v>
      </c>
      <c r="N907">
        <v>146</v>
      </c>
      <c r="O907">
        <v>7</v>
      </c>
      <c r="P907">
        <v>42000</v>
      </c>
      <c r="Q907">
        <v>4</v>
      </c>
      <c r="R907">
        <v>1</v>
      </c>
      <c r="S907">
        <v>10</v>
      </c>
      <c r="T907">
        <v>2</v>
      </c>
      <c r="U907">
        <v>21201</v>
      </c>
      <c r="V907">
        <v>1</v>
      </c>
      <c r="W907">
        <v>4</v>
      </c>
      <c r="X907">
        <v>11</v>
      </c>
      <c r="Y907">
        <v>3</v>
      </c>
      <c r="Z907">
        <v>1</v>
      </c>
      <c r="AA907">
        <v>2</v>
      </c>
      <c r="AB907">
        <v>21201</v>
      </c>
      <c r="AC907">
        <v>1</v>
      </c>
      <c r="AJ907" t="str">
        <f t="shared" si="85"/>
        <v>212011517</v>
      </c>
      <c r="AK907">
        <v>0.61168813407767475</v>
      </c>
      <c r="AL907">
        <f>IF(AK907&lt;'Company Market Shares'!$E$4,1,IF(AND(AK907&gt;'Company Market Shares'!$E$4,AK907&lt;'Company Market Shares'!$E$5),2,IF(AND(AK907&gt;'Company Market Shares'!$E$5,AK907&lt;'Company Market Shares'!$E$6),3,IF(AND(AK907&gt;'Company Market Shares'!$E$6,AK907&lt;'Company Market Shares'!$E$7),4,5))))</f>
        <v>2</v>
      </c>
      <c r="AM907">
        <f>VLOOKUP($U907,'Zone Coordinates'!$D$2:$G$2058,2)</f>
        <v>35.543131000000002</v>
      </c>
      <c r="AN907">
        <f t="shared" si="86"/>
        <v>0.62034466241766473</v>
      </c>
      <c r="AO907">
        <f>VLOOKUP($U907,'Zone Coordinates'!$D$2:$G$2058,3)</f>
        <v>136.8861857</v>
      </c>
      <c r="AP907">
        <f t="shared" si="87"/>
        <v>2.3891146409613788</v>
      </c>
      <c r="AQ907">
        <f>VLOOKUP($AB907,'Zone Coordinates'!$D$2:$G$2058,2)</f>
        <v>35.543131000000002</v>
      </c>
      <c r="AR907">
        <f t="shared" si="88"/>
        <v>0.62034466241766473</v>
      </c>
      <c r="AS907">
        <f>VLOOKUP($AB907,'Zone Coordinates'!$D$2:$G$2058,3)</f>
        <v>136.8861857</v>
      </c>
      <c r="AT907">
        <f t="shared" si="89"/>
        <v>2.3891146409613788</v>
      </c>
    </row>
    <row r="908" spans="1:46" x14ac:dyDescent="0.25">
      <c r="A908">
        <v>1</v>
      </c>
      <c r="B908">
        <v>21210</v>
      </c>
      <c r="C908">
        <v>1</v>
      </c>
      <c r="D908">
        <v>57</v>
      </c>
      <c r="E908" t="str">
        <f t="shared" si="84"/>
        <v>21210157</v>
      </c>
      <c r="F908">
        <v>21210</v>
      </c>
      <c r="G908">
        <v>1</v>
      </c>
      <c r="H908">
        <v>2</v>
      </c>
      <c r="I908">
        <v>1</v>
      </c>
      <c r="J908">
        <v>1</v>
      </c>
      <c r="K908">
        <v>5</v>
      </c>
      <c r="L908">
        <v>3</v>
      </c>
      <c r="M908">
        <v>6000</v>
      </c>
      <c r="N908">
        <v>154</v>
      </c>
      <c r="O908">
        <v>7</v>
      </c>
      <c r="P908">
        <v>42000</v>
      </c>
      <c r="Q908">
        <v>4</v>
      </c>
      <c r="R908">
        <v>1</v>
      </c>
      <c r="S908">
        <v>8</v>
      </c>
      <c r="T908">
        <v>7</v>
      </c>
      <c r="U908">
        <v>21210</v>
      </c>
      <c r="V908">
        <v>4</v>
      </c>
      <c r="AB908">
        <v>23203</v>
      </c>
      <c r="AC908">
        <v>4</v>
      </c>
      <c r="AD908">
        <v>1</v>
      </c>
      <c r="AE908">
        <v>17</v>
      </c>
      <c r="AF908">
        <v>17</v>
      </c>
      <c r="AG908">
        <v>3</v>
      </c>
      <c r="AI908">
        <v>2</v>
      </c>
      <c r="AJ908" t="str">
        <f t="shared" si="85"/>
        <v>212101577</v>
      </c>
      <c r="AK908">
        <v>0.7068029121829813</v>
      </c>
      <c r="AL908">
        <f>IF(AK908&lt;'Company Market Shares'!$E$4,1,IF(AND(AK908&gt;'Company Market Shares'!$E$4,AK908&lt;'Company Market Shares'!$E$5),2,IF(AND(AK908&gt;'Company Market Shares'!$E$5,AK908&lt;'Company Market Shares'!$E$6),3,IF(AND(AK908&gt;'Company Market Shares'!$E$6,AK908&lt;'Company Market Shares'!$E$7),4,5))))</f>
        <v>2</v>
      </c>
      <c r="AM908">
        <f>VLOOKUP($U908,'Zone Coordinates'!$D$2:$G$2058,2)</f>
        <v>35.5475584</v>
      </c>
      <c r="AN908">
        <f t="shared" si="86"/>
        <v>0.62042193512496746</v>
      </c>
      <c r="AO908">
        <f>VLOOKUP($U908,'Zone Coordinates'!$D$2:$G$2058,3)</f>
        <v>137.6040769</v>
      </c>
      <c r="AP908">
        <f t="shared" si="87"/>
        <v>2.4016442060724716</v>
      </c>
      <c r="AQ908">
        <f>VLOOKUP($AB908,'Zone Coordinates'!$D$2:$G$2058,2)</f>
        <v>35.370100100000002</v>
      </c>
      <c r="AR908">
        <f t="shared" si="88"/>
        <v>0.6173247035049757</v>
      </c>
      <c r="AS908">
        <f>VLOOKUP($AB908,'Zone Coordinates'!$D$2:$G$2058,3)</f>
        <v>136.87722289999999</v>
      </c>
      <c r="AT908">
        <f t="shared" si="89"/>
        <v>2.3889582105911811</v>
      </c>
    </row>
    <row r="909" spans="1:46" x14ac:dyDescent="0.25">
      <c r="A909">
        <v>1</v>
      </c>
      <c r="B909">
        <v>21210</v>
      </c>
      <c r="C909">
        <v>1</v>
      </c>
      <c r="D909">
        <v>57</v>
      </c>
      <c r="E909" t="str">
        <f t="shared" si="84"/>
        <v>21210157</v>
      </c>
      <c r="F909">
        <v>21210</v>
      </c>
      <c r="G909">
        <v>1</v>
      </c>
      <c r="H909">
        <v>2</v>
      </c>
      <c r="I909">
        <v>1</v>
      </c>
      <c r="J909">
        <v>1</v>
      </c>
      <c r="K909">
        <v>5</v>
      </c>
      <c r="L909">
        <v>4</v>
      </c>
      <c r="M909">
        <v>6000</v>
      </c>
      <c r="N909">
        <v>154</v>
      </c>
      <c r="O909">
        <v>7</v>
      </c>
      <c r="P909">
        <v>42000</v>
      </c>
      <c r="Q909">
        <v>4</v>
      </c>
      <c r="R909">
        <v>1</v>
      </c>
      <c r="S909">
        <v>8</v>
      </c>
      <c r="T909">
        <v>7</v>
      </c>
      <c r="U909">
        <v>21210</v>
      </c>
      <c r="V909">
        <v>4</v>
      </c>
      <c r="AB909">
        <v>23219</v>
      </c>
      <c r="AC909">
        <v>4</v>
      </c>
      <c r="AD909">
        <v>1</v>
      </c>
      <c r="AE909">
        <v>17</v>
      </c>
      <c r="AF909">
        <v>17</v>
      </c>
      <c r="AG909">
        <v>3</v>
      </c>
      <c r="AI909">
        <v>2</v>
      </c>
      <c r="AJ909" t="str">
        <f t="shared" si="85"/>
        <v>212101577</v>
      </c>
      <c r="AK909">
        <v>0.16503370387484495</v>
      </c>
      <c r="AL909">
        <f>IF(AK909&lt;'Company Market Shares'!$E$4,1,IF(AND(AK909&gt;'Company Market Shares'!$E$4,AK909&lt;'Company Market Shares'!$E$5),2,IF(AND(AK909&gt;'Company Market Shares'!$E$5,AK909&lt;'Company Market Shares'!$E$6),3,IF(AND(AK909&gt;'Company Market Shares'!$E$6,AK909&lt;'Company Market Shares'!$E$7),4,5))))</f>
        <v>1</v>
      </c>
      <c r="AM909">
        <f>VLOOKUP($U909,'Zone Coordinates'!$D$2:$G$2058,2)</f>
        <v>35.5475584</v>
      </c>
      <c r="AN909">
        <f t="shared" si="86"/>
        <v>0.62042193512496746</v>
      </c>
      <c r="AO909">
        <f>VLOOKUP($U909,'Zone Coordinates'!$D$2:$G$2058,3)</f>
        <v>137.6040769</v>
      </c>
      <c r="AP909">
        <f t="shared" si="87"/>
        <v>2.4016442060724716</v>
      </c>
      <c r="AQ909">
        <f>VLOOKUP($AB909,'Zone Coordinates'!$D$2:$G$2058,2)</f>
        <v>35.338933900000001</v>
      </c>
      <c r="AR909">
        <f t="shared" si="88"/>
        <v>0.61678075069964056</v>
      </c>
      <c r="AS909">
        <f>VLOOKUP($AB909,'Zone Coordinates'!$D$2:$G$2058,3)</f>
        <v>137.0457212</v>
      </c>
      <c r="AT909">
        <f t="shared" si="89"/>
        <v>2.3918990607101942</v>
      </c>
    </row>
    <row r="910" spans="1:46" x14ac:dyDescent="0.25">
      <c r="A910">
        <v>1</v>
      </c>
      <c r="B910">
        <v>21211</v>
      </c>
      <c r="C910">
        <v>1</v>
      </c>
      <c r="D910">
        <v>31</v>
      </c>
      <c r="E910" t="str">
        <f t="shared" si="84"/>
        <v>21211131</v>
      </c>
      <c r="F910">
        <v>21211</v>
      </c>
      <c r="G910">
        <v>1</v>
      </c>
      <c r="H910">
        <v>3</v>
      </c>
      <c r="I910">
        <v>1</v>
      </c>
      <c r="J910">
        <v>1</v>
      </c>
      <c r="K910">
        <v>16</v>
      </c>
      <c r="L910">
        <v>10</v>
      </c>
      <c r="M910">
        <v>6000</v>
      </c>
      <c r="N910">
        <v>260</v>
      </c>
      <c r="O910">
        <v>11</v>
      </c>
      <c r="P910">
        <v>66000</v>
      </c>
      <c r="Q910">
        <v>4</v>
      </c>
      <c r="R910">
        <v>1</v>
      </c>
      <c r="S910">
        <v>20</v>
      </c>
      <c r="T910">
        <v>9</v>
      </c>
      <c r="U910">
        <v>21211</v>
      </c>
      <c r="V910">
        <v>5</v>
      </c>
      <c r="AB910">
        <v>22203</v>
      </c>
      <c r="AC910">
        <v>5</v>
      </c>
      <c r="AD910">
        <v>4</v>
      </c>
      <c r="AE910">
        <v>15</v>
      </c>
      <c r="AF910">
        <v>16</v>
      </c>
      <c r="AG910">
        <v>3</v>
      </c>
      <c r="AI910">
        <v>3</v>
      </c>
      <c r="AJ910" t="str">
        <f t="shared" si="85"/>
        <v>212111317</v>
      </c>
      <c r="AK910">
        <v>0.69480730219132414</v>
      </c>
      <c r="AL910">
        <f>IF(AK910&lt;'Company Market Shares'!$E$4,1,IF(AND(AK910&gt;'Company Market Shares'!$E$4,AK910&lt;'Company Market Shares'!$E$5),2,IF(AND(AK910&gt;'Company Market Shares'!$E$5,AK910&lt;'Company Market Shares'!$E$6),3,IF(AND(AK910&gt;'Company Market Shares'!$E$6,AK910&lt;'Company Market Shares'!$E$7),4,5))))</f>
        <v>2</v>
      </c>
      <c r="AM910">
        <f>VLOOKUP($U910,'Zone Coordinates'!$D$2:$G$2058,2)</f>
        <v>35.553743400000002</v>
      </c>
      <c r="AN910">
        <f t="shared" si="86"/>
        <v>0.62052988373920337</v>
      </c>
      <c r="AO910">
        <f>VLOOKUP($U910,'Zone Coordinates'!$D$2:$G$2058,3)</f>
        <v>137.08665590000001</v>
      </c>
      <c r="AP910">
        <f t="shared" si="87"/>
        <v>2.3926135060035105</v>
      </c>
      <c r="AQ910">
        <f>VLOOKUP($AB910,'Zone Coordinates'!$D$2:$G$2058,2)</f>
        <v>34.736437100000003</v>
      </c>
      <c r="AR910">
        <f t="shared" si="88"/>
        <v>0.60626519780691079</v>
      </c>
      <c r="AS910">
        <f>VLOOKUP($AB910,'Zone Coordinates'!$D$2:$G$2058,3)</f>
        <v>137.7656767</v>
      </c>
      <c r="AT910">
        <f t="shared" si="89"/>
        <v>2.4044646546530362</v>
      </c>
    </row>
    <row r="911" spans="1:46" x14ac:dyDescent="0.25">
      <c r="A911">
        <v>1</v>
      </c>
      <c r="B911">
        <v>21211</v>
      </c>
      <c r="C911">
        <v>1</v>
      </c>
      <c r="D911">
        <v>31</v>
      </c>
      <c r="E911" t="str">
        <f t="shared" si="84"/>
        <v>21211131</v>
      </c>
      <c r="F911">
        <v>21211</v>
      </c>
      <c r="G911">
        <v>1</v>
      </c>
      <c r="H911">
        <v>3</v>
      </c>
      <c r="I911">
        <v>1</v>
      </c>
      <c r="J911">
        <v>1</v>
      </c>
      <c r="K911">
        <v>16</v>
      </c>
      <c r="L911">
        <v>11</v>
      </c>
      <c r="M911">
        <v>6000</v>
      </c>
      <c r="N911">
        <v>260</v>
      </c>
      <c r="O911">
        <v>11</v>
      </c>
      <c r="P911">
        <v>66000</v>
      </c>
      <c r="Q911">
        <v>4</v>
      </c>
      <c r="R911">
        <v>1</v>
      </c>
      <c r="S911">
        <v>20</v>
      </c>
      <c r="T911">
        <v>9</v>
      </c>
      <c r="U911">
        <v>21211</v>
      </c>
      <c r="V911">
        <v>6</v>
      </c>
      <c r="AB911">
        <v>28220</v>
      </c>
      <c r="AC911">
        <v>6</v>
      </c>
      <c r="AD911">
        <v>4</v>
      </c>
      <c r="AE911">
        <v>15</v>
      </c>
      <c r="AF911">
        <v>16</v>
      </c>
      <c r="AG911">
        <v>3</v>
      </c>
      <c r="AI911">
        <v>3</v>
      </c>
      <c r="AJ911" t="str">
        <f t="shared" si="85"/>
        <v>212111317</v>
      </c>
      <c r="AK911">
        <v>0.26316297248913945</v>
      </c>
      <c r="AL911">
        <f>IF(AK911&lt;'Company Market Shares'!$E$4,1,IF(AND(AK911&gt;'Company Market Shares'!$E$4,AK911&lt;'Company Market Shares'!$E$5),2,IF(AND(AK911&gt;'Company Market Shares'!$E$5,AK911&lt;'Company Market Shares'!$E$6),3,IF(AND(AK911&gt;'Company Market Shares'!$E$6,AK911&lt;'Company Market Shares'!$E$7),4,5))))</f>
        <v>1</v>
      </c>
      <c r="AM911">
        <f>VLOOKUP($U911,'Zone Coordinates'!$D$2:$G$2058,2)</f>
        <v>35.553743400000002</v>
      </c>
      <c r="AN911">
        <f t="shared" si="86"/>
        <v>0.62052988373920337</v>
      </c>
      <c r="AO911">
        <f>VLOOKUP($U911,'Zone Coordinates'!$D$2:$G$2058,3)</f>
        <v>137.08665590000001</v>
      </c>
      <c r="AP911">
        <f t="shared" si="87"/>
        <v>2.3926135060035105</v>
      </c>
      <c r="AQ911">
        <f>VLOOKUP($AB911,'Zone Coordinates'!$D$2:$G$2058,2)</f>
        <v>35.018321800000002</v>
      </c>
      <c r="AR911">
        <f t="shared" si="88"/>
        <v>0.61118501393290725</v>
      </c>
      <c r="AS911">
        <f>VLOOKUP($AB911,'Zone Coordinates'!$D$2:$G$2058,3)</f>
        <v>134.9341464</v>
      </c>
      <c r="AT911">
        <f t="shared" si="89"/>
        <v>2.3550451280480535</v>
      </c>
    </row>
    <row r="912" spans="1:46" x14ac:dyDescent="0.25">
      <c r="A912">
        <v>1</v>
      </c>
      <c r="B912">
        <v>21213</v>
      </c>
      <c r="C912">
        <v>1</v>
      </c>
      <c r="D912">
        <v>33</v>
      </c>
      <c r="E912" t="str">
        <f t="shared" si="84"/>
        <v>21213133</v>
      </c>
      <c r="F912">
        <v>21213</v>
      </c>
      <c r="G912">
        <v>1</v>
      </c>
      <c r="H912">
        <v>2</v>
      </c>
      <c r="I912">
        <v>1</v>
      </c>
      <c r="J912">
        <v>3</v>
      </c>
      <c r="K912">
        <v>13</v>
      </c>
      <c r="L912">
        <v>2</v>
      </c>
      <c r="M912">
        <v>6000</v>
      </c>
      <c r="Q912">
        <v>4</v>
      </c>
      <c r="R912">
        <v>1</v>
      </c>
      <c r="S912">
        <v>18</v>
      </c>
      <c r="T912">
        <v>5</v>
      </c>
      <c r="U912">
        <v>21202</v>
      </c>
      <c r="V912">
        <v>2</v>
      </c>
      <c r="W912">
        <v>1</v>
      </c>
      <c r="X912">
        <v>5</v>
      </c>
      <c r="Y912">
        <v>2</v>
      </c>
      <c r="Z912">
        <v>1</v>
      </c>
      <c r="AA912">
        <v>1</v>
      </c>
      <c r="AB912">
        <v>21216</v>
      </c>
      <c r="AC912">
        <v>2</v>
      </c>
      <c r="AD912">
        <v>1</v>
      </c>
      <c r="AE912">
        <v>18</v>
      </c>
      <c r="AF912">
        <v>8</v>
      </c>
      <c r="AG912">
        <v>2</v>
      </c>
      <c r="AI912">
        <v>1</v>
      </c>
      <c r="AJ912" t="str">
        <f t="shared" si="85"/>
        <v>212131337</v>
      </c>
      <c r="AK912">
        <v>4.7749813686731035E-2</v>
      </c>
      <c r="AL912">
        <f>IF(AK912&lt;'Company Market Shares'!$E$4,1,IF(AND(AK912&gt;'Company Market Shares'!$E$4,AK912&lt;'Company Market Shares'!$E$5),2,IF(AND(AK912&gt;'Company Market Shares'!$E$5,AK912&lt;'Company Market Shares'!$E$6),3,IF(AND(AK912&gt;'Company Market Shares'!$E$6,AK912&lt;'Company Market Shares'!$E$7),4,5))))</f>
        <v>1</v>
      </c>
      <c r="AM912">
        <f>VLOOKUP($U912,'Zone Coordinates'!$D$2:$G$2058,2)</f>
        <v>35.410915600000003</v>
      </c>
      <c r="AN912">
        <f t="shared" si="86"/>
        <v>0.61803706836582339</v>
      </c>
      <c r="AO912">
        <f>VLOOKUP($U912,'Zone Coordinates'!$D$2:$G$2058,3)</f>
        <v>136.6902121</v>
      </c>
      <c r="AP912">
        <f t="shared" si="87"/>
        <v>2.3856942563943924</v>
      </c>
      <c r="AQ912">
        <f>VLOOKUP($AB912,'Zone Coordinates'!$D$2:$G$2058,2)</f>
        <v>35.428739800000002</v>
      </c>
      <c r="AR912">
        <f t="shared" si="88"/>
        <v>0.61834815934235732</v>
      </c>
      <c r="AS912">
        <f>VLOOKUP($AB912,'Zone Coordinates'!$D$2:$G$2058,3)</f>
        <v>136.70637980000001</v>
      </c>
      <c r="AT912">
        <f t="shared" si="89"/>
        <v>2.3859764359918674</v>
      </c>
    </row>
    <row r="913" spans="1:46" x14ac:dyDescent="0.25">
      <c r="A913">
        <v>1</v>
      </c>
      <c r="B913">
        <v>21218</v>
      </c>
      <c r="C913">
        <v>1</v>
      </c>
      <c r="D913">
        <v>11</v>
      </c>
      <c r="E913" t="str">
        <f t="shared" si="84"/>
        <v>21218111</v>
      </c>
      <c r="F913">
        <v>21218</v>
      </c>
      <c r="G913">
        <v>1</v>
      </c>
      <c r="H913">
        <v>3</v>
      </c>
      <c r="I913">
        <v>1</v>
      </c>
      <c r="J913">
        <v>1</v>
      </c>
      <c r="K913">
        <v>25</v>
      </c>
      <c r="L913">
        <v>15</v>
      </c>
      <c r="M913">
        <v>6000</v>
      </c>
      <c r="N913">
        <v>260</v>
      </c>
      <c r="O913">
        <v>10</v>
      </c>
      <c r="P913">
        <v>60000</v>
      </c>
      <c r="Q913">
        <v>4</v>
      </c>
      <c r="R913">
        <v>1</v>
      </c>
      <c r="S913">
        <v>8</v>
      </c>
      <c r="T913">
        <v>7</v>
      </c>
      <c r="U913">
        <v>21218</v>
      </c>
      <c r="V913">
        <v>4</v>
      </c>
      <c r="AB913">
        <v>23235</v>
      </c>
      <c r="AC913">
        <v>4</v>
      </c>
      <c r="AD913">
        <v>1</v>
      </c>
      <c r="AE913">
        <v>12</v>
      </c>
      <c r="AF913">
        <v>17</v>
      </c>
      <c r="AG913">
        <v>3</v>
      </c>
      <c r="AI913">
        <v>3</v>
      </c>
      <c r="AJ913" t="str">
        <f t="shared" si="85"/>
        <v>212181117</v>
      </c>
      <c r="AK913">
        <v>0.56275337660121805</v>
      </c>
      <c r="AL913">
        <f>IF(AK913&lt;'Company Market Shares'!$E$4,1,IF(AND(AK913&gt;'Company Market Shares'!$E$4,AK913&lt;'Company Market Shares'!$E$5),2,IF(AND(AK913&gt;'Company Market Shares'!$E$5,AK913&lt;'Company Market Shares'!$E$6),3,IF(AND(AK913&gt;'Company Market Shares'!$E$6,AK913&lt;'Company Market Shares'!$E$7),4,5))))</f>
        <v>2</v>
      </c>
      <c r="AM913">
        <f>VLOOKUP($U913,'Zone Coordinates'!$D$2:$G$2058,2)</f>
        <v>35.8072315</v>
      </c>
      <c r="AN913">
        <f t="shared" si="86"/>
        <v>0.62495408569882793</v>
      </c>
      <c r="AO913">
        <f>VLOOKUP($U913,'Zone Coordinates'!$D$2:$G$2058,3)</f>
        <v>136.69880900000001</v>
      </c>
      <c r="AP913">
        <f t="shared" si="87"/>
        <v>2.3858443006048571</v>
      </c>
      <c r="AQ913">
        <f>VLOOKUP($AB913,'Zone Coordinates'!$D$2:$G$2058,2)</f>
        <v>35.132545</v>
      </c>
      <c r="AR913">
        <f t="shared" si="88"/>
        <v>0.61317858485507126</v>
      </c>
      <c r="AS913">
        <f>VLOOKUP($AB913,'Zone Coordinates'!$D$2:$G$2058,3)</f>
        <v>136.8067652</v>
      </c>
      <c r="AT913">
        <f t="shared" si="89"/>
        <v>2.3877284917427986</v>
      </c>
    </row>
    <row r="914" spans="1:46" x14ac:dyDescent="0.25">
      <c r="A914">
        <v>1</v>
      </c>
      <c r="B914">
        <v>23101</v>
      </c>
      <c r="C914">
        <v>1</v>
      </c>
      <c r="D914">
        <v>4</v>
      </c>
      <c r="E914" t="str">
        <f t="shared" si="84"/>
        <v>2310114</v>
      </c>
      <c r="F914">
        <v>23101</v>
      </c>
      <c r="G914">
        <v>1</v>
      </c>
      <c r="H914">
        <v>3</v>
      </c>
      <c r="I914">
        <v>1</v>
      </c>
      <c r="J914">
        <v>1</v>
      </c>
      <c r="K914">
        <v>18</v>
      </c>
      <c r="L914">
        <v>1</v>
      </c>
      <c r="M914">
        <v>6000</v>
      </c>
      <c r="N914">
        <v>187</v>
      </c>
      <c r="O914">
        <v>7</v>
      </c>
      <c r="P914">
        <v>42000</v>
      </c>
      <c r="Q914">
        <v>4</v>
      </c>
      <c r="R914">
        <v>1</v>
      </c>
      <c r="S914">
        <v>5</v>
      </c>
      <c r="T914">
        <v>6</v>
      </c>
      <c r="U914">
        <v>23101</v>
      </c>
      <c r="V914">
        <v>3</v>
      </c>
      <c r="AB914">
        <v>23105</v>
      </c>
      <c r="AC914">
        <v>3</v>
      </c>
      <c r="AD914">
        <v>50</v>
      </c>
      <c r="AE914">
        <v>12</v>
      </c>
      <c r="AF914">
        <v>4</v>
      </c>
      <c r="AG914">
        <v>1</v>
      </c>
      <c r="AI914">
        <v>3</v>
      </c>
      <c r="AJ914" t="str">
        <f t="shared" si="85"/>
        <v>23101147</v>
      </c>
      <c r="AK914">
        <v>0.75961698486941387</v>
      </c>
      <c r="AL914">
        <f>IF(AK914&lt;'Company Market Shares'!$E$4,1,IF(AND(AK914&gt;'Company Market Shares'!$E$4,AK914&lt;'Company Market Shares'!$E$5),2,IF(AND(AK914&gt;'Company Market Shares'!$E$5,AK914&lt;'Company Market Shares'!$E$6),3,IF(AND(AK914&gt;'Company Market Shares'!$E$6,AK914&lt;'Company Market Shares'!$E$7),4,5))))</f>
        <v>2</v>
      </c>
      <c r="AM914">
        <f>VLOOKUP($U914,'Zone Coordinates'!$D$2:$G$2058,2)</f>
        <v>35.193533100000003</v>
      </c>
      <c r="AN914">
        <f t="shared" si="86"/>
        <v>0.61424302800460684</v>
      </c>
      <c r="AO914">
        <f>VLOOKUP($U914,'Zone Coordinates'!$D$2:$G$2058,3)</f>
        <v>136.99241520000001</v>
      </c>
      <c r="AP914">
        <f t="shared" si="87"/>
        <v>2.3909686954991263</v>
      </c>
      <c r="AQ914">
        <f>VLOOKUP($AB914,'Zone Coordinates'!$D$2:$G$2058,2)</f>
        <v>35.191659999999999</v>
      </c>
      <c r="AR914">
        <f t="shared" si="88"/>
        <v>0.61421033624238763</v>
      </c>
      <c r="AS914">
        <f>VLOOKUP($AB914,'Zone Coordinates'!$D$2:$G$2058,3)</f>
        <v>136.8930234</v>
      </c>
      <c r="AT914">
        <f t="shared" si="89"/>
        <v>2.3892339813396428</v>
      </c>
    </row>
    <row r="915" spans="1:46" x14ac:dyDescent="0.25">
      <c r="A915">
        <v>1</v>
      </c>
      <c r="B915">
        <v>23101</v>
      </c>
      <c r="C915">
        <v>1</v>
      </c>
      <c r="D915">
        <v>4</v>
      </c>
      <c r="E915" t="str">
        <f t="shared" si="84"/>
        <v>2310114</v>
      </c>
      <c r="F915">
        <v>23101</v>
      </c>
      <c r="G915">
        <v>1</v>
      </c>
      <c r="H915">
        <v>3</v>
      </c>
      <c r="I915">
        <v>1</v>
      </c>
      <c r="J915">
        <v>1</v>
      </c>
      <c r="K915">
        <v>18</v>
      </c>
      <c r="L915">
        <v>5</v>
      </c>
      <c r="M915">
        <v>6000</v>
      </c>
      <c r="N915">
        <v>187</v>
      </c>
      <c r="O915">
        <v>7</v>
      </c>
      <c r="P915">
        <v>42000</v>
      </c>
      <c r="Q915">
        <v>4</v>
      </c>
      <c r="R915">
        <v>1</v>
      </c>
      <c r="S915">
        <v>5</v>
      </c>
      <c r="T915">
        <v>6</v>
      </c>
      <c r="U915">
        <v>23101</v>
      </c>
      <c r="V915">
        <v>3</v>
      </c>
      <c r="AB915">
        <v>23103</v>
      </c>
      <c r="AC915">
        <v>3</v>
      </c>
      <c r="AD915">
        <v>50</v>
      </c>
      <c r="AE915">
        <v>12</v>
      </c>
      <c r="AF915">
        <v>4</v>
      </c>
      <c r="AG915">
        <v>1</v>
      </c>
      <c r="AI915">
        <v>3</v>
      </c>
      <c r="AJ915" t="str">
        <f t="shared" si="85"/>
        <v>23101147</v>
      </c>
      <c r="AK915">
        <v>0.48726849315874265</v>
      </c>
      <c r="AL915">
        <f>IF(AK915&lt;'Company Market Shares'!$E$4,1,IF(AND(AK915&gt;'Company Market Shares'!$E$4,AK915&lt;'Company Market Shares'!$E$5),2,IF(AND(AK915&gt;'Company Market Shares'!$E$5,AK915&lt;'Company Market Shares'!$E$6),3,IF(AND(AK915&gt;'Company Market Shares'!$E$6,AK915&lt;'Company Market Shares'!$E$7),4,5))))</f>
        <v>2</v>
      </c>
      <c r="AM915">
        <f>VLOOKUP($U915,'Zone Coordinates'!$D$2:$G$2058,2)</f>
        <v>35.193533100000003</v>
      </c>
      <c r="AN915">
        <f t="shared" si="86"/>
        <v>0.61424302800460684</v>
      </c>
      <c r="AO915">
        <f>VLOOKUP($U915,'Zone Coordinates'!$D$2:$G$2058,3)</f>
        <v>136.99241520000001</v>
      </c>
      <c r="AP915">
        <f t="shared" si="87"/>
        <v>2.3909686954991263</v>
      </c>
      <c r="AQ915">
        <f>VLOOKUP($AB915,'Zone Coordinates'!$D$2:$G$2058,2)</f>
        <v>35.243626900000002</v>
      </c>
      <c r="AR915">
        <f t="shared" si="88"/>
        <v>0.61511732974944233</v>
      </c>
      <c r="AS915">
        <f>VLOOKUP($AB915,'Zone Coordinates'!$D$2:$G$2058,3)</f>
        <v>136.94394070000001</v>
      </c>
      <c r="AT915">
        <f t="shared" si="89"/>
        <v>2.3901226558708681</v>
      </c>
    </row>
    <row r="916" spans="1:46" x14ac:dyDescent="0.25">
      <c r="A916">
        <v>1</v>
      </c>
      <c r="B916">
        <v>23101</v>
      </c>
      <c r="C916">
        <v>1</v>
      </c>
      <c r="D916">
        <v>4</v>
      </c>
      <c r="E916" t="str">
        <f t="shared" si="84"/>
        <v>2310114</v>
      </c>
      <c r="F916">
        <v>23101</v>
      </c>
      <c r="G916">
        <v>1</v>
      </c>
      <c r="H916">
        <v>3</v>
      </c>
      <c r="I916">
        <v>1</v>
      </c>
      <c r="J916">
        <v>1</v>
      </c>
      <c r="K916">
        <v>18</v>
      </c>
      <c r="L916">
        <v>6</v>
      </c>
      <c r="M916">
        <v>6000</v>
      </c>
      <c r="N916">
        <v>187</v>
      </c>
      <c r="O916">
        <v>7</v>
      </c>
      <c r="P916">
        <v>42000</v>
      </c>
      <c r="Q916">
        <v>4</v>
      </c>
      <c r="R916">
        <v>1</v>
      </c>
      <c r="S916">
        <v>5</v>
      </c>
      <c r="T916">
        <v>6</v>
      </c>
      <c r="U916">
        <v>23101</v>
      </c>
      <c r="V916">
        <v>3</v>
      </c>
      <c r="AB916">
        <v>23104</v>
      </c>
      <c r="AC916">
        <v>3</v>
      </c>
      <c r="AD916">
        <v>60</v>
      </c>
      <c r="AE916">
        <v>12</v>
      </c>
      <c r="AF916">
        <v>4</v>
      </c>
      <c r="AG916">
        <v>1</v>
      </c>
      <c r="AI916">
        <v>3</v>
      </c>
      <c r="AJ916" t="str">
        <f t="shared" si="85"/>
        <v>23101147</v>
      </c>
      <c r="AK916">
        <v>0.72493004247583992</v>
      </c>
      <c r="AL916">
        <f>IF(AK916&lt;'Company Market Shares'!$E$4,1,IF(AND(AK916&gt;'Company Market Shares'!$E$4,AK916&lt;'Company Market Shares'!$E$5),2,IF(AND(AK916&gt;'Company Market Shares'!$E$5,AK916&lt;'Company Market Shares'!$E$6),3,IF(AND(AK916&gt;'Company Market Shares'!$E$6,AK916&lt;'Company Market Shares'!$E$7),4,5))))</f>
        <v>2</v>
      </c>
      <c r="AM916">
        <f>VLOOKUP($U916,'Zone Coordinates'!$D$2:$G$2058,2)</f>
        <v>35.193533100000003</v>
      </c>
      <c r="AN916">
        <f t="shared" si="86"/>
        <v>0.61424302800460684</v>
      </c>
      <c r="AO916">
        <f>VLOOKUP($U916,'Zone Coordinates'!$D$2:$G$2058,3)</f>
        <v>136.99241520000001</v>
      </c>
      <c r="AP916">
        <f t="shared" si="87"/>
        <v>2.3909686954991263</v>
      </c>
      <c r="AQ916">
        <f>VLOOKUP($AB916,'Zone Coordinates'!$D$2:$G$2058,2)</f>
        <v>35.234739699999999</v>
      </c>
      <c r="AR916">
        <f t="shared" si="88"/>
        <v>0.61496221884815905</v>
      </c>
      <c r="AS916">
        <f>VLOOKUP($AB916,'Zone Coordinates'!$D$2:$G$2058,3)</f>
        <v>136.90802020000001</v>
      </c>
      <c r="AT916">
        <f t="shared" si="89"/>
        <v>2.3894957248769058</v>
      </c>
    </row>
    <row r="917" spans="1:46" x14ac:dyDescent="0.25">
      <c r="A917">
        <v>1</v>
      </c>
      <c r="B917">
        <v>23101</v>
      </c>
      <c r="C917">
        <v>1</v>
      </c>
      <c r="D917">
        <v>4</v>
      </c>
      <c r="E917" t="str">
        <f t="shared" si="84"/>
        <v>2310114</v>
      </c>
      <c r="F917">
        <v>23101</v>
      </c>
      <c r="G917">
        <v>1</v>
      </c>
      <c r="H917">
        <v>3</v>
      </c>
      <c r="I917">
        <v>1</v>
      </c>
      <c r="J917">
        <v>1</v>
      </c>
      <c r="K917">
        <v>18</v>
      </c>
      <c r="L917">
        <v>7</v>
      </c>
      <c r="M917">
        <v>6000</v>
      </c>
      <c r="N917">
        <v>187</v>
      </c>
      <c r="O917">
        <v>7</v>
      </c>
      <c r="P917">
        <v>42000</v>
      </c>
      <c r="Q917">
        <v>4</v>
      </c>
      <c r="R917">
        <v>1</v>
      </c>
      <c r="S917">
        <v>5</v>
      </c>
      <c r="T917">
        <v>6</v>
      </c>
      <c r="U917">
        <v>23101</v>
      </c>
      <c r="V917">
        <v>2</v>
      </c>
      <c r="AB917">
        <v>23107</v>
      </c>
      <c r="AC917">
        <v>2</v>
      </c>
      <c r="AD917">
        <v>60</v>
      </c>
      <c r="AE917">
        <v>12</v>
      </c>
      <c r="AF917">
        <v>4</v>
      </c>
      <c r="AG917">
        <v>1</v>
      </c>
      <c r="AI917">
        <v>3</v>
      </c>
      <c r="AJ917" t="str">
        <f t="shared" si="85"/>
        <v>23101147</v>
      </c>
      <c r="AK917">
        <v>0.77851371515251477</v>
      </c>
      <c r="AL917">
        <f>IF(AK917&lt;'Company Market Shares'!$E$4,1,IF(AND(AK917&gt;'Company Market Shares'!$E$4,AK917&lt;'Company Market Shares'!$E$5),2,IF(AND(AK917&gt;'Company Market Shares'!$E$5,AK917&lt;'Company Market Shares'!$E$6),3,IF(AND(AK917&gt;'Company Market Shares'!$E$6,AK917&lt;'Company Market Shares'!$E$7),4,5))))</f>
        <v>2</v>
      </c>
      <c r="AM917">
        <f>VLOOKUP($U917,'Zone Coordinates'!$D$2:$G$2058,2)</f>
        <v>35.193533100000003</v>
      </c>
      <c r="AN917">
        <f t="shared" si="86"/>
        <v>0.61424302800460684</v>
      </c>
      <c r="AO917">
        <f>VLOOKUP($U917,'Zone Coordinates'!$D$2:$G$2058,3)</f>
        <v>136.99241520000001</v>
      </c>
      <c r="AP917">
        <f t="shared" si="87"/>
        <v>2.3909686954991263</v>
      </c>
      <c r="AQ917">
        <f>VLOOKUP($AB917,'Zone Coordinates'!$D$2:$G$2058,2)</f>
        <v>35.159796499999999</v>
      </c>
      <c r="AR917">
        <f t="shared" si="88"/>
        <v>0.61365421325617842</v>
      </c>
      <c r="AS917">
        <f>VLOOKUP($AB917,'Zone Coordinates'!$D$2:$G$2058,3)</f>
        <v>136.97287019999999</v>
      </c>
      <c r="AT917">
        <f t="shared" si="89"/>
        <v>2.3906275708968234</v>
      </c>
    </row>
    <row r="918" spans="1:46" x14ac:dyDescent="0.25">
      <c r="A918">
        <v>1</v>
      </c>
      <c r="B918">
        <v>23101</v>
      </c>
      <c r="C918">
        <v>1</v>
      </c>
      <c r="D918">
        <v>4</v>
      </c>
      <c r="E918" t="str">
        <f t="shared" si="84"/>
        <v>2310114</v>
      </c>
      <c r="F918">
        <v>23101</v>
      </c>
      <c r="G918">
        <v>1</v>
      </c>
      <c r="H918">
        <v>3</v>
      </c>
      <c r="I918">
        <v>1</v>
      </c>
      <c r="J918">
        <v>1</v>
      </c>
      <c r="K918">
        <v>18</v>
      </c>
      <c r="L918">
        <v>10</v>
      </c>
      <c r="M918">
        <v>6000</v>
      </c>
      <c r="N918">
        <v>187</v>
      </c>
      <c r="O918">
        <v>7</v>
      </c>
      <c r="P918">
        <v>42000</v>
      </c>
      <c r="Q918">
        <v>4</v>
      </c>
      <c r="R918">
        <v>1</v>
      </c>
      <c r="S918">
        <v>5</v>
      </c>
      <c r="T918">
        <v>6</v>
      </c>
      <c r="U918">
        <v>23101</v>
      </c>
      <c r="V918">
        <v>2</v>
      </c>
      <c r="AB918">
        <v>23113</v>
      </c>
      <c r="AC918">
        <v>2</v>
      </c>
      <c r="AD918">
        <v>60</v>
      </c>
      <c r="AE918">
        <v>12</v>
      </c>
      <c r="AF918">
        <v>4</v>
      </c>
      <c r="AG918">
        <v>1</v>
      </c>
      <c r="AI918">
        <v>3</v>
      </c>
      <c r="AJ918" t="str">
        <f t="shared" si="85"/>
        <v>23101147</v>
      </c>
      <c r="AK918">
        <v>0.17368755611430786</v>
      </c>
      <c r="AL918">
        <f>IF(AK918&lt;'Company Market Shares'!$E$4,1,IF(AND(AK918&gt;'Company Market Shares'!$E$4,AK918&lt;'Company Market Shares'!$E$5),2,IF(AND(AK918&gt;'Company Market Shares'!$E$5,AK918&lt;'Company Market Shares'!$E$6),3,IF(AND(AK918&gt;'Company Market Shares'!$E$6,AK918&lt;'Company Market Shares'!$E$7),4,5))))</f>
        <v>1</v>
      </c>
      <c r="AM918">
        <f>VLOOKUP($U918,'Zone Coordinates'!$D$2:$G$2058,2)</f>
        <v>35.193533100000003</v>
      </c>
      <c r="AN918">
        <f t="shared" si="86"/>
        <v>0.61424302800460684</v>
      </c>
      <c r="AO918">
        <f>VLOOKUP($U918,'Zone Coordinates'!$D$2:$G$2058,3)</f>
        <v>136.99241520000001</v>
      </c>
      <c r="AP918">
        <f t="shared" si="87"/>
        <v>2.3909686954991263</v>
      </c>
      <c r="AQ918">
        <f>VLOOKUP($AB918,'Zone Coordinates'!$D$2:$G$2058,2)</f>
        <v>35.260454500000002</v>
      </c>
      <c r="AR918">
        <f t="shared" si="88"/>
        <v>0.61541102677465087</v>
      </c>
      <c r="AS918">
        <f>VLOOKUP($AB918,'Zone Coordinates'!$D$2:$G$2058,3)</f>
        <v>137.06092469999999</v>
      </c>
      <c r="AT918">
        <f t="shared" si="89"/>
        <v>2.3921644118430208</v>
      </c>
    </row>
    <row r="919" spans="1:46" x14ac:dyDescent="0.25">
      <c r="A919">
        <v>1</v>
      </c>
      <c r="B919">
        <v>23112</v>
      </c>
      <c r="C919">
        <v>1</v>
      </c>
      <c r="D919">
        <v>25</v>
      </c>
      <c r="E919" t="str">
        <f t="shared" si="84"/>
        <v>23112125</v>
      </c>
      <c r="F919">
        <v>23112</v>
      </c>
      <c r="G919">
        <v>1</v>
      </c>
      <c r="H919">
        <v>2</v>
      </c>
      <c r="I919">
        <v>1</v>
      </c>
      <c r="J919">
        <v>2</v>
      </c>
      <c r="K919">
        <v>18</v>
      </c>
      <c r="L919">
        <v>12</v>
      </c>
      <c r="M919">
        <v>6000</v>
      </c>
      <c r="N919">
        <v>147</v>
      </c>
      <c r="O919">
        <v>6</v>
      </c>
      <c r="P919">
        <v>36000</v>
      </c>
      <c r="Q919">
        <v>4</v>
      </c>
      <c r="R919">
        <v>1</v>
      </c>
      <c r="S919">
        <v>20</v>
      </c>
      <c r="T919">
        <v>9</v>
      </c>
      <c r="U919">
        <v>23205</v>
      </c>
      <c r="V919">
        <v>3</v>
      </c>
      <c r="W919">
        <v>25</v>
      </c>
      <c r="X919">
        <v>5</v>
      </c>
      <c r="Y919">
        <v>2</v>
      </c>
      <c r="Z919">
        <v>1</v>
      </c>
      <c r="AA919">
        <v>3</v>
      </c>
      <c r="AB919">
        <v>23112</v>
      </c>
      <c r="AC919">
        <v>3</v>
      </c>
      <c r="AJ919" t="str">
        <f t="shared" si="85"/>
        <v>231121257</v>
      </c>
      <c r="AK919">
        <v>0.83708342272534986</v>
      </c>
      <c r="AL919">
        <f>IF(AK919&lt;'Company Market Shares'!$E$4,1,IF(AND(AK919&gt;'Company Market Shares'!$E$4,AK919&lt;'Company Market Shares'!$E$5),2,IF(AND(AK919&gt;'Company Market Shares'!$E$5,AK919&lt;'Company Market Shares'!$E$6),3,IF(AND(AK919&gt;'Company Market Shares'!$E$6,AK919&lt;'Company Market Shares'!$E$7),4,5))))</f>
        <v>3</v>
      </c>
      <c r="AM919">
        <f>VLOOKUP($U919,'Zone Coordinates'!$D$2:$G$2058,2)</f>
        <v>34.942044699999997</v>
      </c>
      <c r="AN919">
        <f t="shared" si="86"/>
        <v>0.60985372739403421</v>
      </c>
      <c r="AO919">
        <f>VLOOKUP($U919,'Zone Coordinates'!$D$2:$G$2058,3)</f>
        <v>136.97522499999999</v>
      </c>
      <c r="AP919">
        <f t="shared" si="87"/>
        <v>2.3906686699100499</v>
      </c>
      <c r="AQ919">
        <f>VLOOKUP($AB919,'Zone Coordinates'!$D$2:$G$2058,2)</f>
        <v>35.117853199999999</v>
      </c>
      <c r="AR919">
        <f t="shared" si="88"/>
        <v>0.61292216457202664</v>
      </c>
      <c r="AS919">
        <f>VLOOKUP($AB919,'Zone Coordinates'!$D$2:$G$2058,3)</f>
        <v>136.95008809999999</v>
      </c>
      <c r="AT919">
        <f t="shared" si="89"/>
        <v>2.3902299482413052</v>
      </c>
    </row>
    <row r="920" spans="1:46" x14ac:dyDescent="0.25">
      <c r="A920">
        <v>1</v>
      </c>
      <c r="B920">
        <v>23116</v>
      </c>
      <c r="C920">
        <v>1</v>
      </c>
      <c r="D920">
        <v>20</v>
      </c>
      <c r="E920" t="str">
        <f t="shared" si="84"/>
        <v>23116120</v>
      </c>
      <c r="F920">
        <v>23116</v>
      </c>
      <c r="G920">
        <v>1</v>
      </c>
      <c r="H920">
        <v>2</v>
      </c>
      <c r="I920">
        <v>1</v>
      </c>
      <c r="J920">
        <v>3</v>
      </c>
      <c r="K920">
        <v>6</v>
      </c>
      <c r="L920">
        <v>4</v>
      </c>
      <c r="M920">
        <v>6000</v>
      </c>
      <c r="Q920">
        <v>4</v>
      </c>
      <c r="R920">
        <v>1</v>
      </c>
      <c r="S920">
        <v>19</v>
      </c>
      <c r="T920">
        <v>8</v>
      </c>
      <c r="U920">
        <v>23112</v>
      </c>
      <c r="V920">
        <v>2</v>
      </c>
      <c r="X920">
        <v>19</v>
      </c>
      <c r="Y920">
        <v>23</v>
      </c>
      <c r="Z920">
        <v>4</v>
      </c>
      <c r="AA920">
        <v>1</v>
      </c>
      <c r="AB920">
        <v>23111</v>
      </c>
      <c r="AC920">
        <v>2</v>
      </c>
      <c r="AD920">
        <v>1</v>
      </c>
      <c r="AE920">
        <v>19</v>
      </c>
      <c r="AF920">
        <v>20</v>
      </c>
      <c r="AG920">
        <v>4</v>
      </c>
      <c r="AI920">
        <v>1</v>
      </c>
      <c r="AJ920" t="str">
        <f t="shared" si="85"/>
        <v>231161207</v>
      </c>
      <c r="AK920">
        <v>0.82660654959515323</v>
      </c>
      <c r="AL920">
        <f>IF(AK920&lt;'Company Market Shares'!$E$4,1,IF(AND(AK920&gt;'Company Market Shares'!$E$4,AK920&lt;'Company Market Shares'!$E$5),2,IF(AND(AK920&gt;'Company Market Shares'!$E$5,AK920&lt;'Company Market Shares'!$E$6),3,IF(AND(AK920&gt;'Company Market Shares'!$E$6,AK920&lt;'Company Market Shares'!$E$7),4,5))))</f>
        <v>3</v>
      </c>
      <c r="AM920">
        <f>VLOOKUP($U920,'Zone Coordinates'!$D$2:$G$2058,2)</f>
        <v>35.117853199999999</v>
      </c>
      <c r="AN920">
        <f t="shared" si="86"/>
        <v>0.61292216457202664</v>
      </c>
      <c r="AO920">
        <f>VLOOKUP($U920,'Zone Coordinates'!$D$2:$G$2058,3)</f>
        <v>136.95008809999999</v>
      </c>
      <c r="AP920">
        <f t="shared" si="87"/>
        <v>2.3902299482413052</v>
      </c>
      <c r="AQ920">
        <f>VLOOKUP($AB920,'Zone Coordinates'!$D$2:$G$2058,2)</f>
        <v>35.12724</v>
      </c>
      <c r="AR920">
        <f t="shared" si="88"/>
        <v>0.6130859951382529</v>
      </c>
      <c r="AS920">
        <f>VLOOKUP($AB920,'Zone Coordinates'!$D$2:$G$2058,3)</f>
        <v>136.9121284</v>
      </c>
      <c r="AT920">
        <f t="shared" si="89"/>
        <v>2.3895674264932358</v>
      </c>
    </row>
    <row r="921" spans="1:46" x14ac:dyDescent="0.25">
      <c r="A921">
        <v>1</v>
      </c>
      <c r="B921">
        <v>23423</v>
      </c>
      <c r="C921">
        <v>1</v>
      </c>
      <c r="D921">
        <v>5</v>
      </c>
      <c r="E921" t="str">
        <f t="shared" si="84"/>
        <v>2342315</v>
      </c>
      <c r="F921">
        <v>23423</v>
      </c>
      <c r="G921">
        <v>1</v>
      </c>
      <c r="H921">
        <v>2</v>
      </c>
      <c r="I921">
        <v>1</v>
      </c>
      <c r="J921">
        <v>1</v>
      </c>
      <c r="K921">
        <v>3</v>
      </c>
      <c r="L921">
        <v>1</v>
      </c>
      <c r="M921">
        <v>6000</v>
      </c>
      <c r="N921">
        <v>161</v>
      </c>
      <c r="O921">
        <v>7</v>
      </c>
      <c r="P921">
        <v>42000</v>
      </c>
      <c r="Q921">
        <v>4</v>
      </c>
      <c r="R921">
        <v>1</v>
      </c>
      <c r="S921">
        <v>8</v>
      </c>
      <c r="T921">
        <v>7</v>
      </c>
      <c r="U921">
        <v>23423</v>
      </c>
      <c r="V921">
        <v>5</v>
      </c>
      <c r="AB921">
        <v>18201</v>
      </c>
      <c r="AC921">
        <v>5</v>
      </c>
      <c r="AD921">
        <v>1</v>
      </c>
      <c r="AE921">
        <v>12</v>
      </c>
      <c r="AF921">
        <v>17</v>
      </c>
      <c r="AG921">
        <v>3</v>
      </c>
      <c r="AJ921" t="str">
        <f t="shared" si="85"/>
        <v>23423157</v>
      </c>
      <c r="AK921">
        <v>0.72781802881903646</v>
      </c>
      <c r="AL921">
        <f>IF(AK921&lt;'Company Market Shares'!$E$4,1,IF(AND(AK921&gt;'Company Market Shares'!$E$4,AK921&lt;'Company Market Shares'!$E$5),2,IF(AND(AK921&gt;'Company Market Shares'!$E$5,AK921&lt;'Company Market Shares'!$E$6),3,IF(AND(AK921&gt;'Company Market Shares'!$E$6,AK921&lt;'Company Market Shares'!$E$7),4,5))))</f>
        <v>2</v>
      </c>
      <c r="AM921">
        <f>VLOOKUP($U921,'Zone Coordinates'!$D$2:$G$2058,2)</f>
        <v>35.184099490000001</v>
      </c>
      <c r="AN921">
        <f t="shared" si="86"/>
        <v>0.61407838044975771</v>
      </c>
      <c r="AO921">
        <f>VLOOKUP($U921,'Zone Coordinates'!$D$2:$G$2058,3)</f>
        <v>136.83488399999999</v>
      </c>
      <c r="AP921">
        <f t="shared" si="87"/>
        <v>2.3882192573845082</v>
      </c>
      <c r="AQ921">
        <f>VLOOKUP($AB921,'Zone Coordinates'!$D$2:$G$2058,2)</f>
        <v>36.172969399999999</v>
      </c>
      <c r="AR921">
        <f t="shared" si="88"/>
        <v>0.63133741625315765</v>
      </c>
      <c r="AS921">
        <f>VLOOKUP($AB921,'Zone Coordinates'!$D$2:$G$2058,3)</f>
        <v>136.4702456</v>
      </c>
      <c r="AT921">
        <f t="shared" si="89"/>
        <v>2.3818551167253044</v>
      </c>
    </row>
    <row r="922" spans="1:46" x14ac:dyDescent="0.25">
      <c r="A922">
        <v>1</v>
      </c>
      <c r="B922">
        <v>23423</v>
      </c>
      <c r="C922">
        <v>1</v>
      </c>
      <c r="D922">
        <v>5</v>
      </c>
      <c r="E922" t="str">
        <f t="shared" si="84"/>
        <v>2342315</v>
      </c>
      <c r="F922">
        <v>23423</v>
      </c>
      <c r="G922">
        <v>1</v>
      </c>
      <c r="H922">
        <v>2</v>
      </c>
      <c r="I922">
        <v>1</v>
      </c>
      <c r="J922">
        <v>1</v>
      </c>
      <c r="K922">
        <v>3</v>
      </c>
      <c r="L922">
        <v>2</v>
      </c>
      <c r="M922">
        <v>6000</v>
      </c>
      <c r="N922">
        <v>161</v>
      </c>
      <c r="O922">
        <v>7</v>
      </c>
      <c r="P922">
        <v>42000</v>
      </c>
      <c r="Q922">
        <v>4</v>
      </c>
      <c r="R922">
        <v>1</v>
      </c>
      <c r="S922">
        <v>8</v>
      </c>
      <c r="T922">
        <v>7</v>
      </c>
      <c r="U922">
        <v>23423</v>
      </c>
      <c r="V922">
        <v>6</v>
      </c>
      <c r="AB922">
        <v>26207</v>
      </c>
      <c r="AC922">
        <v>6</v>
      </c>
      <c r="AD922">
        <v>1</v>
      </c>
      <c r="AE922">
        <v>12</v>
      </c>
      <c r="AF922">
        <v>17</v>
      </c>
      <c r="AG922">
        <v>3</v>
      </c>
      <c r="AJ922" t="str">
        <f t="shared" si="85"/>
        <v>23423157</v>
      </c>
      <c r="AK922">
        <v>0.19745335036378309</v>
      </c>
      <c r="AL922">
        <f>IF(AK922&lt;'Company Market Shares'!$E$4,1,IF(AND(AK922&gt;'Company Market Shares'!$E$4,AK922&lt;'Company Market Shares'!$E$5),2,IF(AND(AK922&gt;'Company Market Shares'!$E$5,AK922&lt;'Company Market Shares'!$E$6),3,IF(AND(AK922&gt;'Company Market Shares'!$E$6,AK922&lt;'Company Market Shares'!$E$7),4,5))))</f>
        <v>1</v>
      </c>
      <c r="AM922">
        <f>VLOOKUP($U922,'Zone Coordinates'!$D$2:$G$2058,2)</f>
        <v>35.184099490000001</v>
      </c>
      <c r="AN922">
        <f t="shared" si="86"/>
        <v>0.61407838044975771</v>
      </c>
      <c r="AO922">
        <f>VLOOKUP($U922,'Zone Coordinates'!$D$2:$G$2058,3)</f>
        <v>136.83488399999999</v>
      </c>
      <c r="AP922">
        <f t="shared" si="87"/>
        <v>2.3882192573845082</v>
      </c>
      <c r="AQ922">
        <f>VLOOKUP($AB922,'Zone Coordinates'!$D$2:$G$2058,2)</f>
        <v>34.870147799999998</v>
      </c>
      <c r="AR922">
        <f t="shared" si="88"/>
        <v>0.60859888976705712</v>
      </c>
      <c r="AS922">
        <f>VLOOKUP($AB922,'Zone Coordinates'!$D$2:$G$2058,3)</f>
        <v>135.8479753</v>
      </c>
      <c r="AT922">
        <f t="shared" si="89"/>
        <v>2.3709944511529315</v>
      </c>
    </row>
    <row r="923" spans="1:46" x14ac:dyDescent="0.25">
      <c r="A923">
        <v>1</v>
      </c>
      <c r="B923">
        <v>23423</v>
      </c>
      <c r="C923">
        <v>1</v>
      </c>
      <c r="D923">
        <v>5</v>
      </c>
      <c r="E923" t="str">
        <f t="shared" si="84"/>
        <v>2342315</v>
      </c>
      <c r="F923">
        <v>23423</v>
      </c>
      <c r="G923">
        <v>1</v>
      </c>
      <c r="H923">
        <v>2</v>
      </c>
      <c r="I923">
        <v>1</v>
      </c>
      <c r="J923">
        <v>2</v>
      </c>
      <c r="K923">
        <v>3</v>
      </c>
      <c r="L923">
        <v>2</v>
      </c>
      <c r="M923">
        <v>6000</v>
      </c>
      <c r="N923">
        <v>154</v>
      </c>
      <c r="O923">
        <v>7</v>
      </c>
      <c r="P923">
        <v>42000</v>
      </c>
      <c r="Q923">
        <v>4</v>
      </c>
      <c r="R923">
        <v>1</v>
      </c>
      <c r="S923">
        <v>8</v>
      </c>
      <c r="T923">
        <v>7</v>
      </c>
      <c r="U923">
        <v>23219</v>
      </c>
      <c r="V923">
        <v>3</v>
      </c>
      <c r="W923">
        <v>6</v>
      </c>
      <c r="X923">
        <v>11</v>
      </c>
      <c r="Y923">
        <v>3</v>
      </c>
      <c r="Z923">
        <v>1</v>
      </c>
      <c r="AB923">
        <v>23423</v>
      </c>
      <c r="AC923">
        <v>3</v>
      </c>
      <c r="AJ923" t="str">
        <f t="shared" si="85"/>
        <v>23423157</v>
      </c>
      <c r="AK923">
        <v>0.67097411095353787</v>
      </c>
      <c r="AL923">
        <f>IF(AK923&lt;'Company Market Shares'!$E$4,1,IF(AND(AK923&gt;'Company Market Shares'!$E$4,AK923&lt;'Company Market Shares'!$E$5),2,IF(AND(AK923&gt;'Company Market Shares'!$E$5,AK923&lt;'Company Market Shares'!$E$6),3,IF(AND(AK923&gt;'Company Market Shares'!$E$6,AK923&lt;'Company Market Shares'!$E$7),4,5))))</f>
        <v>2</v>
      </c>
      <c r="AM923">
        <f>VLOOKUP($U923,'Zone Coordinates'!$D$2:$G$2058,2)</f>
        <v>35.338933900000001</v>
      </c>
      <c r="AN923">
        <f t="shared" si="86"/>
        <v>0.61678075069964056</v>
      </c>
      <c r="AO923">
        <f>VLOOKUP($U923,'Zone Coordinates'!$D$2:$G$2058,3)</f>
        <v>137.0457212</v>
      </c>
      <c r="AP923">
        <f t="shared" si="87"/>
        <v>2.3918990607101942</v>
      </c>
      <c r="AQ923">
        <f>VLOOKUP($AB923,'Zone Coordinates'!$D$2:$G$2058,2)</f>
        <v>35.184099490000001</v>
      </c>
      <c r="AR923">
        <f t="shared" si="88"/>
        <v>0.61407838044975771</v>
      </c>
      <c r="AS923">
        <f>VLOOKUP($AB923,'Zone Coordinates'!$D$2:$G$2058,3)</f>
        <v>136.83488399999999</v>
      </c>
      <c r="AT923">
        <f t="shared" si="89"/>
        <v>2.3882192573845082</v>
      </c>
    </row>
    <row r="924" spans="1:46" x14ac:dyDescent="0.25">
      <c r="A924">
        <v>1</v>
      </c>
      <c r="B924">
        <v>23481</v>
      </c>
      <c r="C924">
        <v>1</v>
      </c>
      <c r="D924">
        <v>7</v>
      </c>
      <c r="E924" t="str">
        <f t="shared" si="84"/>
        <v>2348117</v>
      </c>
      <c r="F924">
        <v>23481</v>
      </c>
      <c r="G924">
        <v>1</v>
      </c>
      <c r="H924">
        <v>1</v>
      </c>
      <c r="I924">
        <v>1</v>
      </c>
      <c r="J924">
        <v>2</v>
      </c>
      <c r="K924">
        <v>4</v>
      </c>
      <c r="L924">
        <v>2</v>
      </c>
      <c r="M924">
        <v>6000</v>
      </c>
      <c r="N924">
        <v>166</v>
      </c>
      <c r="O924">
        <v>9</v>
      </c>
      <c r="P924">
        <v>54000</v>
      </c>
      <c r="Q924">
        <v>4</v>
      </c>
      <c r="R924">
        <v>1</v>
      </c>
      <c r="S924">
        <v>8</v>
      </c>
      <c r="T924">
        <v>7</v>
      </c>
      <c r="U924">
        <v>23202</v>
      </c>
      <c r="V924">
        <v>3</v>
      </c>
      <c r="W924">
        <v>1</v>
      </c>
      <c r="X924">
        <v>15</v>
      </c>
      <c r="Y924">
        <v>17</v>
      </c>
      <c r="Z924">
        <v>3</v>
      </c>
      <c r="AA924">
        <v>3</v>
      </c>
      <c r="AB924">
        <v>23481</v>
      </c>
      <c r="AC924">
        <v>3</v>
      </c>
      <c r="AJ924" t="str">
        <f t="shared" si="85"/>
        <v>23481177</v>
      </c>
      <c r="AK924">
        <v>0.2458836385275196</v>
      </c>
      <c r="AL924">
        <f>IF(AK924&lt;'Company Market Shares'!$E$4,1,IF(AND(AK924&gt;'Company Market Shares'!$E$4,AK924&lt;'Company Market Shares'!$E$5),2,IF(AND(AK924&gt;'Company Market Shares'!$E$5,AK924&lt;'Company Market Shares'!$E$6),3,IF(AND(AK924&gt;'Company Market Shares'!$E$6,AK924&lt;'Company Market Shares'!$E$7),4,5))))</f>
        <v>1</v>
      </c>
      <c r="AM924">
        <f>VLOOKUP($U924,'Zone Coordinates'!$D$2:$G$2058,2)</f>
        <v>35.041512900000001</v>
      </c>
      <c r="AN924">
        <f t="shared" si="86"/>
        <v>0.6115897749850665</v>
      </c>
      <c r="AO924">
        <f>VLOOKUP($U924,'Zone Coordinates'!$D$2:$G$2058,3)</f>
        <v>137.42111600000001</v>
      </c>
      <c r="AP924">
        <f t="shared" si="87"/>
        <v>2.3984509359650601</v>
      </c>
      <c r="AQ924">
        <f>VLOOKUP($AB924,'Zone Coordinates'!$D$2:$G$2058,2)</f>
        <v>34.999168099999999</v>
      </c>
      <c r="AR924">
        <f t="shared" si="88"/>
        <v>0.61085071880396791</v>
      </c>
      <c r="AS924">
        <f>VLOOKUP($AB924,'Zone Coordinates'!$D$2:$G$2058,3)</f>
        <v>137.0226519</v>
      </c>
      <c r="AT924">
        <f t="shared" si="89"/>
        <v>2.391496425469064</v>
      </c>
    </row>
    <row r="925" spans="1:46" x14ac:dyDescent="0.25">
      <c r="A925">
        <v>1</v>
      </c>
      <c r="B925">
        <v>24202</v>
      </c>
      <c r="C925">
        <v>1</v>
      </c>
      <c r="D925">
        <v>146</v>
      </c>
      <c r="E925" t="str">
        <f t="shared" si="84"/>
        <v>242021146</v>
      </c>
      <c r="F925">
        <v>24202</v>
      </c>
      <c r="G925">
        <v>1</v>
      </c>
      <c r="H925">
        <v>2</v>
      </c>
      <c r="I925">
        <v>1</v>
      </c>
      <c r="J925">
        <v>3</v>
      </c>
      <c r="K925">
        <v>11</v>
      </c>
      <c r="L925">
        <v>5</v>
      </c>
      <c r="M925">
        <v>6000</v>
      </c>
      <c r="Q925">
        <v>4</v>
      </c>
      <c r="R925">
        <v>1</v>
      </c>
      <c r="S925">
        <v>16</v>
      </c>
      <c r="T925">
        <v>4</v>
      </c>
      <c r="U925">
        <v>24202</v>
      </c>
      <c r="V925">
        <v>6</v>
      </c>
      <c r="W925">
        <v>1</v>
      </c>
      <c r="X925">
        <v>17</v>
      </c>
      <c r="Y925">
        <v>17</v>
      </c>
      <c r="Z925">
        <v>3</v>
      </c>
      <c r="AA925">
        <v>4</v>
      </c>
      <c r="AB925">
        <v>30207</v>
      </c>
      <c r="AC925">
        <v>6</v>
      </c>
      <c r="AD925">
        <v>1</v>
      </c>
      <c r="AE925">
        <v>15</v>
      </c>
      <c r="AF925">
        <v>17</v>
      </c>
      <c r="AG925">
        <v>3</v>
      </c>
      <c r="AI925">
        <v>4</v>
      </c>
      <c r="AJ925" t="str">
        <f t="shared" si="85"/>
        <v>2420211467</v>
      </c>
      <c r="AK925">
        <v>0.99464834690328385</v>
      </c>
      <c r="AL925">
        <f>IF(AK925&lt;'Company Market Shares'!$E$4,1,IF(AND(AK925&gt;'Company Market Shares'!$E$4,AK925&lt;'Company Market Shares'!$E$5),2,IF(AND(AK925&gt;'Company Market Shares'!$E$5,AK925&lt;'Company Market Shares'!$E$6),3,IF(AND(AK925&gt;'Company Market Shares'!$E$6,AK925&lt;'Company Market Shares'!$E$7),4,5))))</f>
        <v>5</v>
      </c>
      <c r="AM925">
        <f>VLOOKUP($U925,'Zone Coordinates'!$D$2:$G$2058,2)</f>
        <v>35.071916299999998</v>
      </c>
      <c r="AN925">
        <f t="shared" si="86"/>
        <v>0.61212041441886733</v>
      </c>
      <c r="AO925">
        <f>VLOOKUP($U925,'Zone Coordinates'!$D$2:$G$2058,3)</f>
        <v>136.67770530000001</v>
      </c>
      <c r="AP925">
        <f t="shared" si="87"/>
        <v>2.3854759715555045</v>
      </c>
      <c r="AQ925">
        <f>VLOOKUP($AB925,'Zone Coordinates'!$D$2:$G$2058,2)</f>
        <v>33.921124900000002</v>
      </c>
      <c r="AR925">
        <f t="shared" si="88"/>
        <v>0.59203531548523236</v>
      </c>
      <c r="AS925">
        <f>VLOOKUP($AB925,'Zone Coordinates'!$D$2:$G$2058,3)</f>
        <v>136.01347809999999</v>
      </c>
      <c r="AT925">
        <f t="shared" si="89"/>
        <v>2.3738830199342011</v>
      </c>
    </row>
    <row r="926" spans="1:46" x14ac:dyDescent="0.25">
      <c r="A926">
        <v>1</v>
      </c>
      <c r="B926">
        <v>24202</v>
      </c>
      <c r="C926">
        <v>1</v>
      </c>
      <c r="D926">
        <v>146</v>
      </c>
      <c r="E926" t="str">
        <f t="shared" si="84"/>
        <v>242021146</v>
      </c>
      <c r="F926">
        <v>24202</v>
      </c>
      <c r="G926">
        <v>1</v>
      </c>
      <c r="H926">
        <v>2</v>
      </c>
      <c r="I926">
        <v>1</v>
      </c>
      <c r="J926">
        <v>3</v>
      </c>
      <c r="K926">
        <v>11</v>
      </c>
      <c r="L926">
        <v>10</v>
      </c>
      <c r="M926">
        <v>6000</v>
      </c>
      <c r="Q926">
        <v>4</v>
      </c>
      <c r="R926">
        <v>1</v>
      </c>
      <c r="S926">
        <v>16</v>
      </c>
      <c r="T926">
        <v>4</v>
      </c>
      <c r="U926">
        <v>30207</v>
      </c>
      <c r="V926">
        <v>6</v>
      </c>
      <c r="W926">
        <v>1</v>
      </c>
      <c r="X926">
        <v>17</v>
      </c>
      <c r="Y926">
        <v>17</v>
      </c>
      <c r="Z926">
        <v>3</v>
      </c>
      <c r="AA926">
        <v>4</v>
      </c>
      <c r="AB926">
        <v>24202</v>
      </c>
      <c r="AC926">
        <v>6</v>
      </c>
      <c r="AD926">
        <v>1</v>
      </c>
      <c r="AE926">
        <v>17</v>
      </c>
      <c r="AF926">
        <v>17</v>
      </c>
      <c r="AG926">
        <v>3</v>
      </c>
      <c r="AI926">
        <v>4</v>
      </c>
      <c r="AJ926" t="str">
        <f t="shared" si="85"/>
        <v>2420211467</v>
      </c>
      <c r="AK926">
        <v>3.2522774722265946E-2</v>
      </c>
      <c r="AL926">
        <f>IF(AK926&lt;'Company Market Shares'!$E$4,1,IF(AND(AK926&gt;'Company Market Shares'!$E$4,AK926&lt;'Company Market Shares'!$E$5),2,IF(AND(AK926&gt;'Company Market Shares'!$E$5,AK926&lt;'Company Market Shares'!$E$6),3,IF(AND(AK926&gt;'Company Market Shares'!$E$6,AK926&lt;'Company Market Shares'!$E$7),4,5))))</f>
        <v>1</v>
      </c>
      <c r="AM926">
        <f>VLOOKUP($U926,'Zone Coordinates'!$D$2:$G$2058,2)</f>
        <v>33.921124900000002</v>
      </c>
      <c r="AN926">
        <f t="shared" si="86"/>
        <v>0.59203531548523236</v>
      </c>
      <c r="AO926">
        <f>VLOOKUP($U926,'Zone Coordinates'!$D$2:$G$2058,3)</f>
        <v>136.01347809999999</v>
      </c>
      <c r="AP926">
        <f t="shared" si="87"/>
        <v>2.3738830199342011</v>
      </c>
      <c r="AQ926">
        <f>VLOOKUP($AB926,'Zone Coordinates'!$D$2:$G$2058,2)</f>
        <v>35.071916299999998</v>
      </c>
      <c r="AR926">
        <f t="shared" si="88"/>
        <v>0.61212041441886733</v>
      </c>
      <c r="AS926">
        <f>VLOOKUP($AB926,'Zone Coordinates'!$D$2:$G$2058,3)</f>
        <v>136.67770530000001</v>
      </c>
      <c r="AT926">
        <f t="shared" si="89"/>
        <v>2.3854759715555045</v>
      </c>
    </row>
    <row r="927" spans="1:46" x14ac:dyDescent="0.25">
      <c r="A927">
        <v>1</v>
      </c>
      <c r="B927">
        <v>24207</v>
      </c>
      <c r="C927">
        <v>1</v>
      </c>
      <c r="D927">
        <v>4</v>
      </c>
      <c r="E927" t="str">
        <f t="shared" si="84"/>
        <v>2420714</v>
      </c>
      <c r="F927">
        <v>24207</v>
      </c>
      <c r="G927">
        <v>1</v>
      </c>
      <c r="H927">
        <v>2</v>
      </c>
      <c r="I927">
        <v>1</v>
      </c>
      <c r="J927">
        <v>1</v>
      </c>
      <c r="K927">
        <v>2</v>
      </c>
      <c r="L927">
        <v>1</v>
      </c>
      <c r="M927">
        <v>6000</v>
      </c>
      <c r="N927">
        <v>178</v>
      </c>
      <c r="O927">
        <v>7</v>
      </c>
      <c r="P927">
        <v>42000</v>
      </c>
      <c r="Q927">
        <v>3</v>
      </c>
      <c r="R927">
        <v>1</v>
      </c>
      <c r="S927">
        <v>21</v>
      </c>
      <c r="T927">
        <v>10</v>
      </c>
      <c r="U927">
        <v>24207</v>
      </c>
      <c r="V927">
        <v>1</v>
      </c>
      <c r="AB927">
        <v>24207</v>
      </c>
      <c r="AC927">
        <v>1</v>
      </c>
      <c r="AE927">
        <v>21</v>
      </c>
      <c r="AF927">
        <v>17</v>
      </c>
      <c r="AG927">
        <v>3</v>
      </c>
      <c r="AJ927" t="str">
        <f t="shared" si="85"/>
        <v>24207147</v>
      </c>
      <c r="AK927">
        <v>0.15352881158676757</v>
      </c>
      <c r="AL927">
        <f>IF(AK927&lt;'Company Market Shares'!$E$4,1,IF(AND(AK927&gt;'Company Market Shares'!$E$4,AK927&lt;'Company Market Shares'!$E$5),2,IF(AND(AK927&gt;'Company Market Shares'!$E$5,AK927&lt;'Company Market Shares'!$E$6),3,IF(AND(AK927&gt;'Company Market Shares'!$E$6,AK927&lt;'Company Market Shares'!$E$7),4,5))))</f>
        <v>1</v>
      </c>
      <c r="AM927">
        <f>VLOOKUP($U927,'Zone Coordinates'!$D$2:$G$2058,2)</f>
        <v>34.988331500000001</v>
      </c>
      <c r="AN927">
        <f t="shared" si="86"/>
        <v>0.61066158445424634</v>
      </c>
      <c r="AO927">
        <f>VLOOKUP($U927,'Zone Coordinates'!$D$2:$G$2058,3)</f>
        <v>136.64256470000001</v>
      </c>
      <c r="AP927">
        <f t="shared" si="87"/>
        <v>2.3848626523843777</v>
      </c>
      <c r="AQ927">
        <f>VLOOKUP($AB927,'Zone Coordinates'!$D$2:$G$2058,2)</f>
        <v>34.988331500000001</v>
      </c>
      <c r="AR927">
        <f t="shared" si="88"/>
        <v>0.61066158445424634</v>
      </c>
      <c r="AS927">
        <f>VLOOKUP($AB927,'Zone Coordinates'!$D$2:$G$2058,3)</f>
        <v>136.64256470000001</v>
      </c>
      <c r="AT927">
        <f t="shared" si="89"/>
        <v>2.3848626523843777</v>
      </c>
    </row>
    <row r="928" spans="1:46" x14ac:dyDescent="0.25">
      <c r="A928">
        <v>1</v>
      </c>
      <c r="B928">
        <v>23212</v>
      </c>
      <c r="C928">
        <v>1</v>
      </c>
      <c r="D928">
        <v>21</v>
      </c>
      <c r="E928" t="str">
        <f t="shared" si="84"/>
        <v>23212121</v>
      </c>
      <c r="F928">
        <v>23212</v>
      </c>
      <c r="G928">
        <v>1</v>
      </c>
      <c r="H928">
        <v>3</v>
      </c>
      <c r="I928">
        <v>1</v>
      </c>
      <c r="J928">
        <v>1</v>
      </c>
      <c r="K928">
        <v>2</v>
      </c>
      <c r="L928">
        <v>2</v>
      </c>
      <c r="M928">
        <v>6300</v>
      </c>
      <c r="N928">
        <v>161</v>
      </c>
      <c r="O928">
        <v>6</v>
      </c>
      <c r="P928">
        <v>37800</v>
      </c>
      <c r="Q928">
        <v>4</v>
      </c>
      <c r="R928">
        <v>1</v>
      </c>
      <c r="S928">
        <v>16</v>
      </c>
      <c r="T928">
        <v>4</v>
      </c>
      <c r="U928">
        <v>23212</v>
      </c>
      <c r="V928">
        <v>2</v>
      </c>
      <c r="AB928">
        <v>23211</v>
      </c>
      <c r="AC928">
        <v>2</v>
      </c>
      <c r="AE928">
        <v>15</v>
      </c>
      <c r="AF928">
        <v>18</v>
      </c>
      <c r="AG928">
        <v>3</v>
      </c>
      <c r="AI928">
        <v>4</v>
      </c>
      <c r="AJ928" t="str">
        <f t="shared" si="85"/>
        <v>232121217</v>
      </c>
      <c r="AK928">
        <v>0.99635336979519307</v>
      </c>
      <c r="AL928">
        <f>IF(AK928&lt;'Company Market Shares'!$E$4,1,IF(AND(AK928&gt;'Company Market Shares'!$E$4,AK928&lt;'Company Market Shares'!$E$5),2,IF(AND(AK928&gt;'Company Market Shares'!$E$5,AK928&lt;'Company Market Shares'!$E$6),3,IF(AND(AK928&gt;'Company Market Shares'!$E$6,AK928&lt;'Company Market Shares'!$E$7),4,5))))</f>
        <v>5</v>
      </c>
      <c r="AM928">
        <f>VLOOKUP($U928,'Zone Coordinates'!$D$2:$G$2058,2)</f>
        <v>35.011158199999997</v>
      </c>
      <c r="AN928">
        <f t="shared" si="86"/>
        <v>0.61105998552661134</v>
      </c>
      <c r="AO928">
        <f>VLOOKUP($U928,'Zone Coordinates'!$D$2:$G$2058,3)</f>
        <v>137.12644879999999</v>
      </c>
      <c r="AP928">
        <f t="shared" si="87"/>
        <v>2.3933080231274269</v>
      </c>
      <c r="AQ928">
        <f>VLOOKUP($AB928,'Zone Coordinates'!$D$2:$G$2058,2)</f>
        <v>35.2912374</v>
      </c>
      <c r="AR928">
        <f t="shared" si="88"/>
        <v>0.61594828973296312</v>
      </c>
      <c r="AS928">
        <f>VLOOKUP($AB928,'Zone Coordinates'!$D$2:$G$2058,3)</f>
        <v>137.58173210000001</v>
      </c>
      <c r="AT928">
        <f t="shared" si="89"/>
        <v>2.4012542157417727</v>
      </c>
    </row>
    <row r="929" spans="1:46" x14ac:dyDescent="0.25">
      <c r="A929">
        <v>1</v>
      </c>
      <c r="B929">
        <v>24205</v>
      </c>
      <c r="C929">
        <v>2</v>
      </c>
      <c r="D929">
        <v>9002</v>
      </c>
      <c r="E929" t="str">
        <f t="shared" si="84"/>
        <v>2420529002</v>
      </c>
      <c r="F929">
        <v>24205</v>
      </c>
      <c r="G929">
        <v>2</v>
      </c>
      <c r="H929">
        <v>4</v>
      </c>
      <c r="I929">
        <v>1</v>
      </c>
      <c r="J929">
        <v>2</v>
      </c>
      <c r="K929">
        <v>4</v>
      </c>
      <c r="L929">
        <v>1</v>
      </c>
      <c r="M929">
        <v>6500</v>
      </c>
      <c r="N929">
        <v>567</v>
      </c>
      <c r="O929">
        <v>13</v>
      </c>
      <c r="P929">
        <v>84500</v>
      </c>
      <c r="Q929">
        <v>4</v>
      </c>
      <c r="R929">
        <v>1</v>
      </c>
      <c r="S929">
        <v>20</v>
      </c>
      <c r="T929">
        <v>9</v>
      </c>
      <c r="U929">
        <v>24202</v>
      </c>
      <c r="V929">
        <v>2</v>
      </c>
      <c r="W929">
        <v>1</v>
      </c>
      <c r="X929">
        <v>12</v>
      </c>
      <c r="Y929">
        <v>17</v>
      </c>
      <c r="Z929">
        <v>3</v>
      </c>
      <c r="AA929">
        <v>4</v>
      </c>
      <c r="AB929">
        <v>24205</v>
      </c>
      <c r="AC929">
        <v>2</v>
      </c>
      <c r="AJ929" t="str">
        <f t="shared" si="85"/>
        <v>24205290027</v>
      </c>
      <c r="AK929">
        <v>0.78152454122258408</v>
      </c>
      <c r="AL929">
        <f>IF(AK929&lt;'Company Market Shares'!$E$4,1,IF(AND(AK929&gt;'Company Market Shares'!$E$4,AK929&lt;'Company Market Shares'!$E$5),2,IF(AND(AK929&gt;'Company Market Shares'!$E$5,AK929&lt;'Company Market Shares'!$E$6),3,IF(AND(AK929&gt;'Company Market Shares'!$E$6,AK929&lt;'Company Market Shares'!$E$7),4,5))))</f>
        <v>2</v>
      </c>
      <c r="AM929">
        <f>VLOOKUP($U929,'Zone Coordinates'!$D$2:$G$2058,2)</f>
        <v>35.071916299999998</v>
      </c>
      <c r="AN929">
        <f t="shared" si="86"/>
        <v>0.61212041441886733</v>
      </c>
      <c r="AO929">
        <f>VLOOKUP($U929,'Zone Coordinates'!$D$2:$G$2058,3)</f>
        <v>136.67770530000001</v>
      </c>
      <c r="AP929">
        <f t="shared" si="87"/>
        <v>2.3854759715555045</v>
      </c>
      <c r="AQ929">
        <f>VLOOKUP($AB929,'Zone Coordinates'!$D$2:$G$2058,2)</f>
        <v>35.180935699999999</v>
      </c>
      <c r="AR929">
        <f t="shared" si="88"/>
        <v>0.61402316189741601</v>
      </c>
      <c r="AS929">
        <f>VLOOKUP($AB929,'Zone Coordinates'!$D$2:$G$2058,3)</f>
        <v>136.75527109999999</v>
      </c>
      <c r="AT929">
        <f t="shared" si="89"/>
        <v>2.3868297501524474</v>
      </c>
    </row>
    <row r="930" spans="1:46" x14ac:dyDescent="0.25">
      <c r="A930">
        <v>1</v>
      </c>
      <c r="B930">
        <v>23304</v>
      </c>
      <c r="C930">
        <v>1</v>
      </c>
      <c r="D930">
        <v>9001</v>
      </c>
      <c r="E930" t="str">
        <f t="shared" si="84"/>
        <v>2330419001</v>
      </c>
      <c r="F930">
        <v>23304</v>
      </c>
      <c r="G930">
        <v>1</v>
      </c>
      <c r="H930">
        <v>4</v>
      </c>
      <c r="I930">
        <v>1</v>
      </c>
      <c r="J930">
        <v>2</v>
      </c>
      <c r="K930">
        <v>43</v>
      </c>
      <c r="L930">
        <v>5</v>
      </c>
      <c r="M930">
        <v>6550</v>
      </c>
      <c r="N930">
        <v>193</v>
      </c>
      <c r="O930">
        <v>8</v>
      </c>
      <c r="P930">
        <v>52400</v>
      </c>
      <c r="Q930">
        <v>3</v>
      </c>
      <c r="R930">
        <v>1</v>
      </c>
      <c r="S930">
        <v>20</v>
      </c>
      <c r="T930">
        <v>9</v>
      </c>
      <c r="U930">
        <v>34000</v>
      </c>
      <c r="V930">
        <v>6</v>
      </c>
      <c r="AA930">
        <v>2</v>
      </c>
      <c r="AB930">
        <v>23304</v>
      </c>
      <c r="AC930">
        <v>6</v>
      </c>
      <c r="AJ930" t="str">
        <f t="shared" si="85"/>
        <v>23304190017</v>
      </c>
      <c r="AK930">
        <v>0.84378862362015683</v>
      </c>
      <c r="AL930">
        <f>IF(AK930&lt;'Company Market Shares'!$E$4,1,IF(AND(AK930&gt;'Company Market Shares'!$E$4,AK930&lt;'Company Market Shares'!$E$5),2,IF(AND(AK930&gt;'Company Market Shares'!$E$5,AK930&lt;'Company Market Shares'!$E$6),3,IF(AND(AK930&gt;'Company Market Shares'!$E$6,AK930&lt;'Company Market Shares'!$E$7),4,5))))</f>
        <v>3</v>
      </c>
      <c r="AM930">
        <f>VLOOKUP($U930,'Zone Coordinates'!$D$2:$G$2058,2)</f>
        <v>34.615654599999999</v>
      </c>
      <c r="AN930">
        <f t="shared" si="86"/>
        <v>0.60415714550312072</v>
      </c>
      <c r="AO930">
        <f>VLOOKUP($U930,'Zone Coordinates'!$D$2:$G$2058,3)</f>
        <v>132.69607980000001</v>
      </c>
      <c r="AP930">
        <f t="shared" si="87"/>
        <v>2.3159834969991384</v>
      </c>
      <c r="AQ930">
        <f>VLOOKUP($AB930,'Zone Coordinates'!$D$2:$G$2058,2)</f>
        <v>35.125011399999998</v>
      </c>
      <c r="AR930">
        <f t="shared" si="88"/>
        <v>0.61304709873054297</v>
      </c>
      <c r="AS930">
        <f>VLOOKUP($AB930,'Zone Coordinates'!$D$2:$G$2058,3)</f>
        <v>137.08924569999999</v>
      </c>
      <c r="AT930">
        <f t="shared" si="89"/>
        <v>2.3926587065404781</v>
      </c>
    </row>
    <row r="931" spans="1:46" x14ac:dyDescent="0.25">
      <c r="A931">
        <v>1</v>
      </c>
      <c r="B931">
        <v>23304</v>
      </c>
      <c r="C931">
        <v>1</v>
      </c>
      <c r="D931">
        <v>9001</v>
      </c>
      <c r="E931" t="str">
        <f t="shared" si="84"/>
        <v>2330419001</v>
      </c>
      <c r="F931">
        <v>23304</v>
      </c>
      <c r="G931">
        <v>1</v>
      </c>
      <c r="H931">
        <v>4</v>
      </c>
      <c r="I931">
        <v>1</v>
      </c>
      <c r="J931">
        <v>2</v>
      </c>
      <c r="K931">
        <v>43</v>
      </c>
      <c r="L931">
        <v>20</v>
      </c>
      <c r="M931">
        <v>6550</v>
      </c>
      <c r="N931">
        <v>193</v>
      </c>
      <c r="O931">
        <v>8</v>
      </c>
      <c r="P931">
        <v>52400</v>
      </c>
      <c r="Q931">
        <v>3</v>
      </c>
      <c r="R931">
        <v>1</v>
      </c>
      <c r="S931">
        <v>20</v>
      </c>
      <c r="T931">
        <v>9</v>
      </c>
      <c r="U931">
        <v>2000</v>
      </c>
      <c r="V931">
        <v>5</v>
      </c>
      <c r="AA931">
        <v>2</v>
      </c>
      <c r="AB931">
        <v>23304</v>
      </c>
      <c r="AC931">
        <v>5</v>
      </c>
      <c r="AJ931" t="str">
        <f t="shared" si="85"/>
        <v>23304190017</v>
      </c>
      <c r="AK931">
        <v>0.9020180609118057</v>
      </c>
      <c r="AL931">
        <f>IF(AK931&lt;'Company Market Shares'!$E$4,1,IF(AND(AK931&gt;'Company Market Shares'!$E$4,AK931&lt;'Company Market Shares'!$E$5),2,IF(AND(AK931&gt;'Company Market Shares'!$E$5,AK931&lt;'Company Market Shares'!$E$6),3,IF(AND(AK931&gt;'Company Market Shares'!$E$6,AK931&lt;'Company Market Shares'!$E$7),4,5))))</f>
        <v>3</v>
      </c>
      <c r="AM931">
        <f>VLOOKUP($U931,'Zone Coordinates'!$D$2:$G$2058,2)</f>
        <v>40.9702798</v>
      </c>
      <c r="AN931">
        <f t="shared" si="86"/>
        <v>0.71506627797332389</v>
      </c>
      <c r="AO931">
        <f>VLOOKUP($U931,'Zone Coordinates'!$D$2:$G$2058,3)</f>
        <v>140.98084270000001</v>
      </c>
      <c r="AP931">
        <f t="shared" si="87"/>
        <v>2.4605798873512126</v>
      </c>
      <c r="AQ931">
        <f>VLOOKUP($AB931,'Zone Coordinates'!$D$2:$G$2058,2)</f>
        <v>35.125011399999998</v>
      </c>
      <c r="AR931">
        <f t="shared" si="88"/>
        <v>0.61304709873054297</v>
      </c>
      <c r="AS931">
        <f>VLOOKUP($AB931,'Zone Coordinates'!$D$2:$G$2058,3)</f>
        <v>137.08924569999999</v>
      </c>
      <c r="AT931">
        <f t="shared" si="89"/>
        <v>2.3926587065404781</v>
      </c>
    </row>
    <row r="932" spans="1:46" x14ac:dyDescent="0.25">
      <c r="A932">
        <v>1</v>
      </c>
      <c r="B932">
        <v>23304</v>
      </c>
      <c r="C932">
        <v>1</v>
      </c>
      <c r="D932">
        <v>9001</v>
      </c>
      <c r="E932" t="str">
        <f t="shared" si="84"/>
        <v>2330419001</v>
      </c>
      <c r="F932">
        <v>23304</v>
      </c>
      <c r="G932">
        <v>1</v>
      </c>
      <c r="H932">
        <v>4</v>
      </c>
      <c r="I932">
        <v>1</v>
      </c>
      <c r="J932">
        <v>2</v>
      </c>
      <c r="K932">
        <v>43</v>
      </c>
      <c r="L932">
        <v>24</v>
      </c>
      <c r="M932">
        <v>6550</v>
      </c>
      <c r="N932">
        <v>193</v>
      </c>
      <c r="O932">
        <v>8</v>
      </c>
      <c r="P932">
        <v>52400</v>
      </c>
      <c r="Q932">
        <v>3</v>
      </c>
      <c r="R932">
        <v>1</v>
      </c>
      <c r="S932">
        <v>20</v>
      </c>
      <c r="T932">
        <v>9</v>
      </c>
      <c r="U932">
        <v>6000</v>
      </c>
      <c r="V932">
        <v>5</v>
      </c>
      <c r="AA932">
        <v>2</v>
      </c>
      <c r="AB932">
        <v>23304</v>
      </c>
      <c r="AC932">
        <v>5</v>
      </c>
      <c r="AJ932" t="str">
        <f t="shared" si="85"/>
        <v>23304190017</v>
      </c>
      <c r="AK932">
        <v>0.55545233350433298</v>
      </c>
      <c r="AL932">
        <f>IF(AK932&lt;'Company Market Shares'!$E$4,1,IF(AND(AK932&gt;'Company Market Shares'!$E$4,AK932&lt;'Company Market Shares'!$E$5),2,IF(AND(AK932&gt;'Company Market Shares'!$E$5,AK932&lt;'Company Market Shares'!$E$6),3,IF(AND(AK932&gt;'Company Market Shares'!$E$6,AK932&lt;'Company Market Shares'!$E$7),4,5))))</f>
        <v>2</v>
      </c>
      <c r="AM932">
        <f>VLOOKUP($U932,'Zone Coordinates'!$D$2:$G$2058,2)</f>
        <v>38.352117200000002</v>
      </c>
      <c r="AN932">
        <f t="shared" si="86"/>
        <v>0.66937072025074862</v>
      </c>
      <c r="AO932">
        <f>VLOOKUP($U932,'Zone Coordinates'!$D$2:$G$2058,3)</f>
        <v>140.53071019999999</v>
      </c>
      <c r="AP932">
        <f t="shared" si="87"/>
        <v>2.4527235931559788</v>
      </c>
      <c r="AQ932">
        <f>VLOOKUP($AB932,'Zone Coordinates'!$D$2:$G$2058,2)</f>
        <v>35.125011399999998</v>
      </c>
      <c r="AR932">
        <f t="shared" si="88"/>
        <v>0.61304709873054297</v>
      </c>
      <c r="AS932">
        <f>VLOOKUP($AB932,'Zone Coordinates'!$D$2:$G$2058,3)</f>
        <v>137.08924569999999</v>
      </c>
      <c r="AT932">
        <f t="shared" si="89"/>
        <v>2.3926587065404781</v>
      </c>
    </row>
    <row r="933" spans="1:46" x14ac:dyDescent="0.25">
      <c r="A933">
        <v>1</v>
      </c>
      <c r="B933">
        <v>21211</v>
      </c>
      <c r="C933">
        <v>1</v>
      </c>
      <c r="D933">
        <v>31</v>
      </c>
      <c r="E933" t="str">
        <f t="shared" si="84"/>
        <v>21211131</v>
      </c>
      <c r="F933">
        <v>21211</v>
      </c>
      <c r="G933">
        <v>1</v>
      </c>
      <c r="H933">
        <v>3</v>
      </c>
      <c r="I933">
        <v>1</v>
      </c>
      <c r="J933">
        <v>1</v>
      </c>
      <c r="K933">
        <v>16</v>
      </c>
      <c r="L933">
        <v>8</v>
      </c>
      <c r="M933">
        <v>7000</v>
      </c>
      <c r="N933">
        <v>260</v>
      </c>
      <c r="O933">
        <v>11</v>
      </c>
      <c r="P933">
        <v>77000</v>
      </c>
      <c r="Q933">
        <v>4</v>
      </c>
      <c r="R933">
        <v>1</v>
      </c>
      <c r="S933">
        <v>20</v>
      </c>
      <c r="T933">
        <v>9</v>
      </c>
      <c r="U933">
        <v>21211</v>
      </c>
      <c r="V933">
        <v>4</v>
      </c>
      <c r="AB933">
        <v>23202</v>
      </c>
      <c r="AC933">
        <v>4</v>
      </c>
      <c r="AD933">
        <v>4</v>
      </c>
      <c r="AE933">
        <v>15</v>
      </c>
      <c r="AF933">
        <v>16</v>
      </c>
      <c r="AG933">
        <v>3</v>
      </c>
      <c r="AI933">
        <v>3</v>
      </c>
      <c r="AJ933" t="str">
        <f t="shared" si="85"/>
        <v>212111317</v>
      </c>
      <c r="AK933">
        <v>0.72631800734295726</v>
      </c>
      <c r="AL933">
        <f>IF(AK933&lt;'Company Market Shares'!$E$4,1,IF(AND(AK933&gt;'Company Market Shares'!$E$4,AK933&lt;'Company Market Shares'!$E$5),2,IF(AND(AK933&gt;'Company Market Shares'!$E$5,AK933&lt;'Company Market Shares'!$E$6),3,IF(AND(AK933&gt;'Company Market Shares'!$E$6,AK933&lt;'Company Market Shares'!$E$7),4,5))))</f>
        <v>2</v>
      </c>
      <c r="AM933">
        <f>VLOOKUP($U933,'Zone Coordinates'!$D$2:$G$2058,2)</f>
        <v>35.553743400000002</v>
      </c>
      <c r="AN933">
        <f t="shared" si="86"/>
        <v>0.62052988373920337</v>
      </c>
      <c r="AO933">
        <f>VLOOKUP($U933,'Zone Coordinates'!$D$2:$G$2058,3)</f>
        <v>137.08665590000001</v>
      </c>
      <c r="AP933">
        <f t="shared" si="87"/>
        <v>2.3926135060035105</v>
      </c>
      <c r="AQ933">
        <f>VLOOKUP($AB933,'Zone Coordinates'!$D$2:$G$2058,2)</f>
        <v>35.041512900000001</v>
      </c>
      <c r="AR933">
        <f t="shared" si="88"/>
        <v>0.6115897749850665</v>
      </c>
      <c r="AS933">
        <f>VLOOKUP($AB933,'Zone Coordinates'!$D$2:$G$2058,3)</f>
        <v>137.42111600000001</v>
      </c>
      <c r="AT933">
        <f t="shared" si="89"/>
        <v>2.3984509359650601</v>
      </c>
    </row>
    <row r="934" spans="1:46" x14ac:dyDescent="0.25">
      <c r="A934">
        <v>1</v>
      </c>
      <c r="B934">
        <v>21211</v>
      </c>
      <c r="C934">
        <v>1</v>
      </c>
      <c r="D934">
        <v>31</v>
      </c>
      <c r="E934" t="str">
        <f t="shared" si="84"/>
        <v>21211131</v>
      </c>
      <c r="F934">
        <v>21211</v>
      </c>
      <c r="G934">
        <v>1</v>
      </c>
      <c r="H934">
        <v>3</v>
      </c>
      <c r="I934">
        <v>1</v>
      </c>
      <c r="J934">
        <v>1</v>
      </c>
      <c r="K934">
        <v>16</v>
      </c>
      <c r="L934">
        <v>9</v>
      </c>
      <c r="M934">
        <v>7000</v>
      </c>
      <c r="N934">
        <v>260</v>
      </c>
      <c r="O934">
        <v>11</v>
      </c>
      <c r="P934">
        <v>77000</v>
      </c>
      <c r="Q934">
        <v>4</v>
      </c>
      <c r="R934">
        <v>1</v>
      </c>
      <c r="S934">
        <v>20</v>
      </c>
      <c r="T934">
        <v>9</v>
      </c>
      <c r="U934">
        <v>21211</v>
      </c>
      <c r="V934">
        <v>5</v>
      </c>
      <c r="AB934">
        <v>19214</v>
      </c>
      <c r="AC934">
        <v>5</v>
      </c>
      <c r="AD934">
        <v>4</v>
      </c>
      <c r="AE934">
        <v>15</v>
      </c>
      <c r="AF934">
        <v>16</v>
      </c>
      <c r="AG934">
        <v>3</v>
      </c>
      <c r="AI934">
        <v>3</v>
      </c>
      <c r="AJ934" t="str">
        <f t="shared" si="85"/>
        <v>212111317</v>
      </c>
      <c r="AK934">
        <v>0.13206174228977863</v>
      </c>
      <c r="AL934">
        <f>IF(AK934&lt;'Company Market Shares'!$E$4,1,IF(AND(AK934&gt;'Company Market Shares'!$E$4,AK934&lt;'Company Market Shares'!$E$5),2,IF(AND(AK934&gt;'Company Market Shares'!$E$5,AK934&lt;'Company Market Shares'!$E$6),3,IF(AND(AK934&gt;'Company Market Shares'!$E$6,AK934&lt;'Company Market Shares'!$E$7),4,5))))</f>
        <v>1</v>
      </c>
      <c r="AM934">
        <f>VLOOKUP($U934,'Zone Coordinates'!$D$2:$G$2058,2)</f>
        <v>35.553743400000002</v>
      </c>
      <c r="AN934">
        <f t="shared" si="86"/>
        <v>0.62052988373920337</v>
      </c>
      <c r="AO934">
        <f>VLOOKUP($U934,'Zone Coordinates'!$D$2:$G$2058,3)</f>
        <v>137.08665590000001</v>
      </c>
      <c r="AP934">
        <f t="shared" si="87"/>
        <v>2.3926135060035105</v>
      </c>
      <c r="AQ934">
        <f>VLOOKUP($AB934,'Zone Coordinates'!$D$2:$G$2058,2)</f>
        <v>35.623533000000002</v>
      </c>
      <c r="AR934">
        <f t="shared" si="88"/>
        <v>0.62174794204285322</v>
      </c>
      <c r="AS934">
        <f>VLOOKUP($AB934,'Zone Coordinates'!$D$2:$G$2058,3)</f>
        <v>138.5842586</v>
      </c>
      <c r="AT934">
        <f t="shared" si="89"/>
        <v>2.4187516040052675</v>
      </c>
    </row>
    <row r="935" spans="1:46" x14ac:dyDescent="0.25">
      <c r="A935">
        <v>1</v>
      </c>
      <c r="B935">
        <v>23101</v>
      </c>
      <c r="C935">
        <v>1</v>
      </c>
      <c r="D935">
        <v>4</v>
      </c>
      <c r="E935" t="str">
        <f t="shared" si="84"/>
        <v>2310114</v>
      </c>
      <c r="F935">
        <v>23101</v>
      </c>
      <c r="G935">
        <v>1</v>
      </c>
      <c r="H935">
        <v>3</v>
      </c>
      <c r="I935">
        <v>1</v>
      </c>
      <c r="J935">
        <v>1</v>
      </c>
      <c r="K935">
        <v>18</v>
      </c>
      <c r="L935">
        <v>4</v>
      </c>
      <c r="M935">
        <v>7000</v>
      </c>
      <c r="N935">
        <v>187</v>
      </c>
      <c r="O935">
        <v>7</v>
      </c>
      <c r="P935">
        <v>49000</v>
      </c>
      <c r="Q935">
        <v>4</v>
      </c>
      <c r="R935">
        <v>1</v>
      </c>
      <c r="S935">
        <v>5</v>
      </c>
      <c r="T935">
        <v>6</v>
      </c>
      <c r="U935">
        <v>23101</v>
      </c>
      <c r="V935">
        <v>2</v>
      </c>
      <c r="AB935">
        <v>23102</v>
      </c>
      <c r="AC935">
        <v>2</v>
      </c>
      <c r="AD935">
        <v>70</v>
      </c>
      <c r="AE935">
        <v>12</v>
      </c>
      <c r="AF935">
        <v>4</v>
      </c>
      <c r="AG935">
        <v>1</v>
      </c>
      <c r="AI935">
        <v>3</v>
      </c>
      <c r="AJ935" t="str">
        <f t="shared" si="85"/>
        <v>23101147</v>
      </c>
      <c r="AK935">
        <v>0.31856974838853169</v>
      </c>
      <c r="AL935">
        <f>IF(AK935&lt;'Company Market Shares'!$E$4,1,IF(AND(AK935&gt;'Company Market Shares'!$E$4,AK935&lt;'Company Market Shares'!$E$5),2,IF(AND(AK935&gt;'Company Market Shares'!$E$5,AK935&lt;'Company Market Shares'!$E$6),3,IF(AND(AK935&gt;'Company Market Shares'!$E$6,AK935&lt;'Company Market Shares'!$E$7),4,5))))</f>
        <v>1</v>
      </c>
      <c r="AM935">
        <f>VLOOKUP($U935,'Zone Coordinates'!$D$2:$G$2058,2)</f>
        <v>35.193533100000003</v>
      </c>
      <c r="AN935">
        <f t="shared" si="86"/>
        <v>0.61424302800460684</v>
      </c>
      <c r="AO935">
        <f>VLOOKUP($U935,'Zone Coordinates'!$D$2:$G$2058,3)</f>
        <v>136.99241520000001</v>
      </c>
      <c r="AP935">
        <f t="shared" si="87"/>
        <v>2.3909686954991263</v>
      </c>
      <c r="AQ935">
        <f>VLOOKUP($AB935,'Zone Coordinates'!$D$2:$G$2058,2)</f>
        <v>35.199319600000003</v>
      </c>
      <c r="AR935">
        <f t="shared" si="88"/>
        <v>0.61434402148177347</v>
      </c>
      <c r="AS935">
        <f>VLOOKUP($AB935,'Zone Coordinates'!$D$2:$G$2058,3)</f>
        <v>136.96582419999999</v>
      </c>
      <c r="AT935">
        <f t="shared" si="89"/>
        <v>2.3905045949977284</v>
      </c>
    </row>
    <row r="936" spans="1:46" x14ac:dyDescent="0.25">
      <c r="A936">
        <v>1</v>
      </c>
      <c r="B936">
        <v>23423</v>
      </c>
      <c r="C936">
        <v>1</v>
      </c>
      <c r="D936">
        <v>5</v>
      </c>
      <c r="E936" t="str">
        <f t="shared" si="84"/>
        <v>2342315</v>
      </c>
      <c r="F936">
        <v>23423</v>
      </c>
      <c r="G936">
        <v>1</v>
      </c>
      <c r="H936">
        <v>2</v>
      </c>
      <c r="I936">
        <v>1</v>
      </c>
      <c r="J936">
        <v>2</v>
      </c>
      <c r="K936">
        <v>3</v>
      </c>
      <c r="L936">
        <v>1</v>
      </c>
      <c r="M936">
        <v>7000</v>
      </c>
      <c r="N936">
        <v>154</v>
      </c>
      <c r="O936">
        <v>7</v>
      </c>
      <c r="P936">
        <v>49000</v>
      </c>
      <c r="Q936">
        <v>4</v>
      </c>
      <c r="R936">
        <v>1</v>
      </c>
      <c r="S936">
        <v>8</v>
      </c>
      <c r="T936">
        <v>7</v>
      </c>
      <c r="U936">
        <v>21201</v>
      </c>
      <c r="V936">
        <v>4</v>
      </c>
      <c r="W936">
        <v>15</v>
      </c>
      <c r="X936">
        <v>11</v>
      </c>
      <c r="Y936">
        <v>3</v>
      </c>
      <c r="Z936">
        <v>1</v>
      </c>
      <c r="AB936">
        <v>23423</v>
      </c>
      <c r="AC936">
        <v>4</v>
      </c>
      <c r="AJ936" t="str">
        <f t="shared" si="85"/>
        <v>23423157</v>
      </c>
      <c r="AK936">
        <v>0.47060096833607756</v>
      </c>
      <c r="AL936">
        <f>IF(AK936&lt;'Company Market Shares'!$E$4,1,IF(AND(AK936&gt;'Company Market Shares'!$E$4,AK936&lt;'Company Market Shares'!$E$5),2,IF(AND(AK936&gt;'Company Market Shares'!$E$5,AK936&lt;'Company Market Shares'!$E$6),3,IF(AND(AK936&gt;'Company Market Shares'!$E$6,AK936&lt;'Company Market Shares'!$E$7),4,5))))</f>
        <v>2</v>
      </c>
      <c r="AM936">
        <f>VLOOKUP($U936,'Zone Coordinates'!$D$2:$G$2058,2)</f>
        <v>35.543131000000002</v>
      </c>
      <c r="AN936">
        <f t="shared" si="86"/>
        <v>0.62034466241766473</v>
      </c>
      <c r="AO936">
        <f>VLOOKUP($U936,'Zone Coordinates'!$D$2:$G$2058,3)</f>
        <v>136.8861857</v>
      </c>
      <c r="AP936">
        <f t="shared" si="87"/>
        <v>2.3891146409613788</v>
      </c>
      <c r="AQ936">
        <f>VLOOKUP($AB936,'Zone Coordinates'!$D$2:$G$2058,2)</f>
        <v>35.184099490000001</v>
      </c>
      <c r="AR936">
        <f t="shared" si="88"/>
        <v>0.61407838044975771</v>
      </c>
      <c r="AS936">
        <f>VLOOKUP($AB936,'Zone Coordinates'!$D$2:$G$2058,3)</f>
        <v>136.83488399999999</v>
      </c>
      <c r="AT936">
        <f t="shared" si="89"/>
        <v>2.3882192573845082</v>
      </c>
    </row>
    <row r="937" spans="1:46" x14ac:dyDescent="0.25">
      <c r="A937">
        <v>1</v>
      </c>
      <c r="B937">
        <v>23423</v>
      </c>
      <c r="C937">
        <v>1</v>
      </c>
      <c r="D937">
        <v>5</v>
      </c>
      <c r="E937" t="str">
        <f t="shared" si="84"/>
        <v>2342315</v>
      </c>
      <c r="F937">
        <v>23423</v>
      </c>
      <c r="G937">
        <v>1</v>
      </c>
      <c r="H937">
        <v>2</v>
      </c>
      <c r="I937">
        <v>1</v>
      </c>
      <c r="J937">
        <v>2</v>
      </c>
      <c r="K937">
        <v>3</v>
      </c>
      <c r="L937">
        <v>3</v>
      </c>
      <c r="M937">
        <v>7000</v>
      </c>
      <c r="N937">
        <v>154</v>
      </c>
      <c r="O937">
        <v>7</v>
      </c>
      <c r="P937">
        <v>49000</v>
      </c>
      <c r="Q937">
        <v>4</v>
      </c>
      <c r="R937">
        <v>1</v>
      </c>
      <c r="S937">
        <v>8</v>
      </c>
      <c r="T937">
        <v>7</v>
      </c>
      <c r="U937">
        <v>23100</v>
      </c>
      <c r="V937">
        <v>3</v>
      </c>
      <c r="W937">
        <v>15</v>
      </c>
      <c r="X937">
        <v>11</v>
      </c>
      <c r="Y937">
        <v>3</v>
      </c>
      <c r="Z937">
        <v>1</v>
      </c>
      <c r="AB937">
        <v>23423</v>
      </c>
      <c r="AC937">
        <v>3</v>
      </c>
      <c r="AJ937" t="str">
        <f t="shared" si="85"/>
        <v>23423157</v>
      </c>
      <c r="AK937">
        <v>0.65633830067654231</v>
      </c>
      <c r="AL937">
        <f>IF(AK937&lt;'Company Market Shares'!$E$4,1,IF(AND(AK937&gt;'Company Market Shares'!$E$4,AK937&lt;'Company Market Shares'!$E$5),2,IF(AND(AK937&gt;'Company Market Shares'!$E$5,AK937&lt;'Company Market Shares'!$E$6),3,IF(AND(AK937&gt;'Company Market Shares'!$E$6,AK937&lt;'Company Market Shares'!$E$7),4,5))))</f>
        <v>2</v>
      </c>
      <c r="AM937">
        <f>VLOOKUP($U937,'Zone Coordinates'!$D$2:$G$2058,2)</f>
        <v>35.136727399999998</v>
      </c>
      <c r="AN937">
        <f t="shared" si="86"/>
        <v>0.61325158150570658</v>
      </c>
      <c r="AO937">
        <f>VLOOKUP($U937,'Zone Coordinates'!$D$2:$G$2058,3)</f>
        <v>136.93514300000001</v>
      </c>
      <c r="AP937">
        <f t="shared" si="87"/>
        <v>2.3899691070392657</v>
      </c>
      <c r="AQ937">
        <f>VLOOKUP($AB937,'Zone Coordinates'!$D$2:$G$2058,2)</f>
        <v>35.184099490000001</v>
      </c>
      <c r="AR937">
        <f t="shared" si="88"/>
        <v>0.61407838044975771</v>
      </c>
      <c r="AS937">
        <f>VLOOKUP($AB937,'Zone Coordinates'!$D$2:$G$2058,3)</f>
        <v>136.83488399999999</v>
      </c>
      <c r="AT937">
        <f t="shared" si="89"/>
        <v>2.3882192573845082</v>
      </c>
    </row>
    <row r="938" spans="1:46" x14ac:dyDescent="0.25">
      <c r="A938">
        <v>1</v>
      </c>
      <c r="B938">
        <v>23111</v>
      </c>
      <c r="C938">
        <v>1</v>
      </c>
      <c r="D938">
        <v>15</v>
      </c>
      <c r="E938" t="str">
        <f t="shared" si="84"/>
        <v>23111115</v>
      </c>
      <c r="F938">
        <v>23111</v>
      </c>
      <c r="G938">
        <v>1</v>
      </c>
      <c r="H938">
        <v>2</v>
      </c>
      <c r="I938">
        <v>3</v>
      </c>
      <c r="J938">
        <v>3</v>
      </c>
      <c r="K938">
        <v>10</v>
      </c>
      <c r="L938">
        <v>9</v>
      </c>
      <c r="M938">
        <v>7200</v>
      </c>
      <c r="Q938">
        <v>4</v>
      </c>
      <c r="R938">
        <v>1</v>
      </c>
      <c r="S938">
        <v>2</v>
      </c>
      <c r="T938">
        <v>1</v>
      </c>
      <c r="U938">
        <v>25202</v>
      </c>
      <c r="V938">
        <v>6</v>
      </c>
      <c r="W938">
        <v>1</v>
      </c>
      <c r="X938">
        <v>1</v>
      </c>
      <c r="Y938">
        <v>8</v>
      </c>
      <c r="Z938">
        <v>2</v>
      </c>
      <c r="AA938">
        <v>2</v>
      </c>
      <c r="AB938">
        <v>23111</v>
      </c>
      <c r="AC938">
        <v>6</v>
      </c>
      <c r="AD938">
        <v>1</v>
      </c>
      <c r="AE938">
        <v>1</v>
      </c>
      <c r="AF938">
        <v>8</v>
      </c>
      <c r="AG938">
        <v>2</v>
      </c>
      <c r="AI938">
        <v>2</v>
      </c>
      <c r="AJ938" t="str">
        <f t="shared" si="85"/>
        <v>231111157</v>
      </c>
      <c r="AK938">
        <v>0.53968964574590894</v>
      </c>
      <c r="AL938">
        <f>IF(AK938&lt;'Company Market Shares'!$E$4,1,IF(AND(AK938&gt;'Company Market Shares'!$E$4,AK938&lt;'Company Market Shares'!$E$5),2,IF(AND(AK938&gt;'Company Market Shares'!$E$5,AK938&lt;'Company Market Shares'!$E$6),3,IF(AND(AK938&gt;'Company Market Shares'!$E$6,AK938&lt;'Company Market Shares'!$E$7),4,5))))</f>
        <v>2</v>
      </c>
      <c r="AM938">
        <f>VLOOKUP($U938,'Zone Coordinates'!$D$2:$G$2058,2)</f>
        <v>35.302046500000003</v>
      </c>
      <c r="AN938">
        <f t="shared" si="86"/>
        <v>0.61613694411714048</v>
      </c>
      <c r="AO938">
        <f>VLOOKUP($U938,'Zone Coordinates'!$D$2:$G$2058,3)</f>
        <v>136.35211240000001</v>
      </c>
      <c r="AP938">
        <f t="shared" si="87"/>
        <v>2.3797933034293877</v>
      </c>
      <c r="AQ938">
        <f>VLOOKUP($AB938,'Zone Coordinates'!$D$2:$G$2058,2)</f>
        <v>35.12724</v>
      </c>
      <c r="AR938">
        <f t="shared" si="88"/>
        <v>0.6130859951382529</v>
      </c>
      <c r="AS938">
        <f>VLOOKUP($AB938,'Zone Coordinates'!$D$2:$G$2058,3)</f>
        <v>136.9121284</v>
      </c>
      <c r="AT938">
        <f t="shared" si="89"/>
        <v>2.3895674264932358</v>
      </c>
    </row>
    <row r="939" spans="1:46" x14ac:dyDescent="0.25">
      <c r="A939">
        <v>1</v>
      </c>
      <c r="B939">
        <v>23304</v>
      </c>
      <c r="C939">
        <v>1</v>
      </c>
      <c r="D939">
        <v>9001</v>
      </c>
      <c r="E939" t="str">
        <f t="shared" si="84"/>
        <v>2330419001</v>
      </c>
      <c r="F939">
        <v>23304</v>
      </c>
      <c r="G939">
        <v>1</v>
      </c>
      <c r="H939">
        <v>4</v>
      </c>
      <c r="I939">
        <v>1</v>
      </c>
      <c r="J939">
        <v>2</v>
      </c>
      <c r="K939">
        <v>43</v>
      </c>
      <c r="L939">
        <v>9</v>
      </c>
      <c r="M939">
        <v>7210</v>
      </c>
      <c r="N939">
        <v>193</v>
      </c>
      <c r="O939">
        <v>8</v>
      </c>
      <c r="P939">
        <v>57680</v>
      </c>
      <c r="Q939">
        <v>3</v>
      </c>
      <c r="R939">
        <v>1</v>
      </c>
      <c r="S939">
        <v>20</v>
      </c>
      <c r="T939">
        <v>9</v>
      </c>
      <c r="U939">
        <v>36000</v>
      </c>
      <c r="V939">
        <v>6</v>
      </c>
      <c r="AA939">
        <v>2</v>
      </c>
      <c r="AB939">
        <v>23304</v>
      </c>
      <c r="AC939">
        <v>6</v>
      </c>
      <c r="AJ939" t="str">
        <f t="shared" si="85"/>
        <v>23304190017</v>
      </c>
      <c r="AK939">
        <v>0.39791558602691535</v>
      </c>
      <c r="AL939">
        <f>IF(AK939&lt;'Company Market Shares'!$E$4,1,IF(AND(AK939&gt;'Company Market Shares'!$E$4,AK939&lt;'Company Market Shares'!$E$5),2,IF(AND(AK939&gt;'Company Market Shares'!$E$5,AK939&lt;'Company Market Shares'!$E$6),3,IF(AND(AK939&gt;'Company Market Shares'!$E$6,AK939&lt;'Company Market Shares'!$E$7),4,5))))</f>
        <v>1</v>
      </c>
      <c r="AM939">
        <f>VLOOKUP($U939,'Zone Coordinates'!$D$2:$G$2058,2)</f>
        <v>34.129535500000003</v>
      </c>
      <c r="AN939">
        <f t="shared" si="86"/>
        <v>0.59567276665128921</v>
      </c>
      <c r="AO939">
        <f>VLOOKUP($U939,'Zone Coordinates'!$D$2:$G$2058,3)</f>
        <v>134.60697759999999</v>
      </c>
      <c r="AP939">
        <f t="shared" si="87"/>
        <v>2.3493349552782545</v>
      </c>
      <c r="AQ939">
        <f>VLOOKUP($AB939,'Zone Coordinates'!$D$2:$G$2058,2)</f>
        <v>35.125011399999998</v>
      </c>
      <c r="AR939">
        <f t="shared" si="88"/>
        <v>0.61304709873054297</v>
      </c>
      <c r="AS939">
        <f>VLOOKUP($AB939,'Zone Coordinates'!$D$2:$G$2058,3)</f>
        <v>137.08924569999999</v>
      </c>
      <c r="AT939">
        <f t="shared" si="89"/>
        <v>2.3926587065404781</v>
      </c>
    </row>
    <row r="940" spans="1:46" x14ac:dyDescent="0.25">
      <c r="A940">
        <v>1</v>
      </c>
      <c r="B940">
        <v>23203</v>
      </c>
      <c r="C940">
        <v>1</v>
      </c>
      <c r="D940">
        <v>159</v>
      </c>
      <c r="E940" t="str">
        <f t="shared" si="84"/>
        <v>232031159</v>
      </c>
      <c r="F940">
        <v>23203</v>
      </c>
      <c r="G940">
        <v>1</v>
      </c>
      <c r="H940">
        <v>2</v>
      </c>
      <c r="I940">
        <v>1</v>
      </c>
      <c r="J940">
        <v>2</v>
      </c>
      <c r="K940">
        <v>2</v>
      </c>
      <c r="L940">
        <v>1</v>
      </c>
      <c r="M940">
        <v>7500</v>
      </c>
      <c r="N940">
        <v>154</v>
      </c>
      <c r="O940">
        <v>7</v>
      </c>
      <c r="P940">
        <v>52500</v>
      </c>
      <c r="Q940">
        <v>4</v>
      </c>
      <c r="R940">
        <v>1</v>
      </c>
      <c r="S940">
        <v>20</v>
      </c>
      <c r="T940">
        <v>9</v>
      </c>
      <c r="U940">
        <v>21214</v>
      </c>
      <c r="V940">
        <v>4</v>
      </c>
      <c r="W940">
        <v>1</v>
      </c>
      <c r="X940">
        <v>20</v>
      </c>
      <c r="Y940">
        <v>16</v>
      </c>
      <c r="Z940">
        <v>3</v>
      </c>
      <c r="AB940">
        <v>23203</v>
      </c>
      <c r="AC940">
        <v>4</v>
      </c>
      <c r="AJ940" t="str">
        <f t="shared" si="85"/>
        <v>2320311597</v>
      </c>
      <c r="AK940">
        <v>0.10707775246323148</v>
      </c>
      <c r="AL940">
        <f>IF(AK940&lt;'Company Market Shares'!$E$4,1,IF(AND(AK940&gt;'Company Market Shares'!$E$4,AK940&lt;'Company Market Shares'!$E$5),2,IF(AND(AK940&gt;'Company Market Shares'!$E$5,AK940&lt;'Company Market Shares'!$E$6),3,IF(AND(AK940&gt;'Company Market Shares'!$E$6,AK940&lt;'Company Market Shares'!$E$7),4,5))))</f>
        <v>1</v>
      </c>
      <c r="AM940">
        <f>VLOOKUP($U940,'Zone Coordinates'!$D$2:$G$2058,2)</f>
        <v>35.4643941</v>
      </c>
      <c r="AN940">
        <f t="shared" si="86"/>
        <v>0.61897044426985104</v>
      </c>
      <c r="AO940">
        <f>VLOOKUP($U940,'Zone Coordinates'!$D$2:$G$2058,3)</f>
        <v>137.16074140000001</v>
      </c>
      <c r="AP940">
        <f t="shared" si="87"/>
        <v>2.3939065419064969</v>
      </c>
      <c r="AQ940">
        <f>VLOOKUP($AB940,'Zone Coordinates'!$D$2:$G$2058,2)</f>
        <v>35.370100100000002</v>
      </c>
      <c r="AR940">
        <f t="shared" si="88"/>
        <v>0.6173247035049757</v>
      </c>
      <c r="AS940">
        <f>VLOOKUP($AB940,'Zone Coordinates'!$D$2:$G$2058,3)</f>
        <v>136.87722289999999</v>
      </c>
      <c r="AT940">
        <f t="shared" si="89"/>
        <v>2.3889582105911811</v>
      </c>
    </row>
    <row r="941" spans="1:46" x14ac:dyDescent="0.25">
      <c r="A941">
        <v>1</v>
      </c>
      <c r="B941">
        <v>23203</v>
      </c>
      <c r="C941">
        <v>1</v>
      </c>
      <c r="D941">
        <v>159</v>
      </c>
      <c r="E941" t="str">
        <f t="shared" si="84"/>
        <v>232031159</v>
      </c>
      <c r="F941">
        <v>23203</v>
      </c>
      <c r="G941">
        <v>1</v>
      </c>
      <c r="H941">
        <v>2</v>
      </c>
      <c r="I941">
        <v>1</v>
      </c>
      <c r="J941">
        <v>2</v>
      </c>
      <c r="K941">
        <v>2</v>
      </c>
      <c r="L941">
        <v>2</v>
      </c>
      <c r="M941">
        <v>7500</v>
      </c>
      <c r="N941">
        <v>154</v>
      </c>
      <c r="O941">
        <v>7</v>
      </c>
      <c r="P941">
        <v>52500</v>
      </c>
      <c r="Q941">
        <v>3</v>
      </c>
      <c r="R941">
        <v>1</v>
      </c>
      <c r="S941">
        <v>20</v>
      </c>
      <c r="T941">
        <v>9</v>
      </c>
      <c r="U941">
        <v>23203</v>
      </c>
      <c r="V941">
        <v>1</v>
      </c>
      <c r="W941">
        <v>1</v>
      </c>
      <c r="X941">
        <v>20</v>
      </c>
      <c r="Y941">
        <v>17</v>
      </c>
      <c r="Z941">
        <v>3</v>
      </c>
      <c r="AB941">
        <v>23203</v>
      </c>
      <c r="AC941">
        <v>1</v>
      </c>
      <c r="AJ941" t="str">
        <f t="shared" si="85"/>
        <v>2320311597</v>
      </c>
      <c r="AK941">
        <v>0.35298861445126095</v>
      </c>
      <c r="AL941">
        <f>IF(AK941&lt;'Company Market Shares'!$E$4,1,IF(AND(AK941&gt;'Company Market Shares'!$E$4,AK941&lt;'Company Market Shares'!$E$5),2,IF(AND(AK941&gt;'Company Market Shares'!$E$5,AK941&lt;'Company Market Shares'!$E$6),3,IF(AND(AK941&gt;'Company Market Shares'!$E$6,AK941&lt;'Company Market Shares'!$E$7),4,5))))</f>
        <v>1</v>
      </c>
      <c r="AM941">
        <f>VLOOKUP($U941,'Zone Coordinates'!$D$2:$G$2058,2)</f>
        <v>35.370100100000002</v>
      </c>
      <c r="AN941">
        <f t="shared" si="86"/>
        <v>0.6173247035049757</v>
      </c>
      <c r="AO941">
        <f>VLOOKUP($U941,'Zone Coordinates'!$D$2:$G$2058,3)</f>
        <v>136.87722289999999</v>
      </c>
      <c r="AP941">
        <f t="shared" si="87"/>
        <v>2.3889582105911811</v>
      </c>
      <c r="AQ941">
        <f>VLOOKUP($AB941,'Zone Coordinates'!$D$2:$G$2058,2)</f>
        <v>35.370100100000002</v>
      </c>
      <c r="AR941">
        <f t="shared" si="88"/>
        <v>0.6173247035049757</v>
      </c>
      <c r="AS941">
        <f>VLOOKUP($AB941,'Zone Coordinates'!$D$2:$G$2058,3)</f>
        <v>136.87722289999999</v>
      </c>
      <c r="AT941">
        <f t="shared" si="89"/>
        <v>2.3889582105911811</v>
      </c>
    </row>
    <row r="942" spans="1:46" x14ac:dyDescent="0.25">
      <c r="A942">
        <v>1</v>
      </c>
      <c r="B942">
        <v>23304</v>
      </c>
      <c r="C942">
        <v>1</v>
      </c>
      <c r="D942">
        <v>9001</v>
      </c>
      <c r="E942" t="str">
        <f t="shared" si="84"/>
        <v>2330419001</v>
      </c>
      <c r="F942">
        <v>23304</v>
      </c>
      <c r="G942">
        <v>1</v>
      </c>
      <c r="H942">
        <v>4</v>
      </c>
      <c r="I942">
        <v>1</v>
      </c>
      <c r="J942">
        <v>2</v>
      </c>
      <c r="K942">
        <v>43</v>
      </c>
      <c r="L942">
        <v>23</v>
      </c>
      <c r="M942">
        <v>7870</v>
      </c>
      <c r="N942">
        <v>193</v>
      </c>
      <c r="O942">
        <v>8</v>
      </c>
      <c r="P942">
        <v>62960</v>
      </c>
      <c r="Q942">
        <v>3</v>
      </c>
      <c r="R942">
        <v>1</v>
      </c>
      <c r="S942">
        <v>20</v>
      </c>
      <c r="T942">
        <v>9</v>
      </c>
      <c r="U942">
        <v>4000</v>
      </c>
      <c r="V942">
        <v>5</v>
      </c>
      <c r="AA942">
        <v>2</v>
      </c>
      <c r="AB942">
        <v>23304</v>
      </c>
      <c r="AC942">
        <v>5</v>
      </c>
      <c r="AJ942" t="str">
        <f t="shared" si="85"/>
        <v>23304190017</v>
      </c>
      <c r="AK942">
        <v>0.47184876624054684</v>
      </c>
      <c r="AL942">
        <f>IF(AK942&lt;'Company Market Shares'!$E$4,1,IF(AND(AK942&gt;'Company Market Shares'!$E$4,AK942&lt;'Company Market Shares'!$E$5),2,IF(AND(AK942&gt;'Company Market Shares'!$E$5,AK942&lt;'Company Market Shares'!$E$6),3,IF(AND(AK942&gt;'Company Market Shares'!$E$6,AK942&lt;'Company Market Shares'!$E$7),4,5))))</f>
        <v>2</v>
      </c>
      <c r="AM942">
        <f>VLOOKUP($U942,'Zone Coordinates'!$D$2:$G$2058,2)</f>
        <v>38.256475999999999</v>
      </c>
      <c r="AN942">
        <f t="shared" si="86"/>
        <v>0.66770146641019013</v>
      </c>
      <c r="AO942">
        <f>VLOOKUP($U942,'Zone Coordinates'!$D$2:$G$2058,3)</f>
        <v>140.85736900000001</v>
      </c>
      <c r="AP942">
        <f t="shared" si="87"/>
        <v>2.4584248647465925</v>
      </c>
      <c r="AQ942">
        <f>VLOOKUP($AB942,'Zone Coordinates'!$D$2:$G$2058,2)</f>
        <v>35.125011399999998</v>
      </c>
      <c r="AR942">
        <f t="shared" si="88"/>
        <v>0.61304709873054297</v>
      </c>
      <c r="AS942">
        <f>VLOOKUP($AB942,'Zone Coordinates'!$D$2:$G$2058,3)</f>
        <v>137.08924569999999</v>
      </c>
      <c r="AT942">
        <f t="shared" si="89"/>
        <v>2.3926587065404781</v>
      </c>
    </row>
    <row r="943" spans="1:46" x14ac:dyDescent="0.25">
      <c r="A943">
        <v>1</v>
      </c>
      <c r="B943">
        <v>21204</v>
      </c>
      <c r="C943">
        <v>2</v>
      </c>
      <c r="D943">
        <v>7006</v>
      </c>
      <c r="E943" t="str">
        <f t="shared" si="84"/>
        <v>2120427006</v>
      </c>
      <c r="F943">
        <v>21204</v>
      </c>
      <c r="G943">
        <v>2</v>
      </c>
      <c r="H943">
        <v>3</v>
      </c>
      <c r="I943">
        <v>3</v>
      </c>
      <c r="J943">
        <v>2</v>
      </c>
      <c r="K943">
        <v>7</v>
      </c>
      <c r="L943">
        <v>1</v>
      </c>
      <c r="M943">
        <v>8000</v>
      </c>
      <c r="N943">
        <v>218</v>
      </c>
      <c r="O943">
        <v>13</v>
      </c>
      <c r="P943">
        <v>120000</v>
      </c>
      <c r="Q943">
        <v>4</v>
      </c>
      <c r="R943">
        <v>1</v>
      </c>
      <c r="S943">
        <v>1</v>
      </c>
      <c r="T943">
        <v>1</v>
      </c>
      <c r="U943">
        <v>21204</v>
      </c>
      <c r="V943">
        <v>1</v>
      </c>
      <c r="W943">
        <v>1</v>
      </c>
      <c r="X943">
        <v>13</v>
      </c>
      <c r="Y943">
        <v>8</v>
      </c>
      <c r="Z943">
        <v>2</v>
      </c>
      <c r="AA943">
        <v>3</v>
      </c>
      <c r="AB943">
        <v>21204</v>
      </c>
      <c r="AC943">
        <v>1</v>
      </c>
      <c r="AJ943" t="str">
        <f t="shared" si="85"/>
        <v>21204270067</v>
      </c>
      <c r="AK943">
        <v>0.686629100810494</v>
      </c>
      <c r="AL943">
        <f>IF(AK943&lt;'Company Market Shares'!$E$4,1,IF(AND(AK943&gt;'Company Market Shares'!$E$4,AK943&lt;'Company Market Shares'!$E$5),2,IF(AND(AK943&gt;'Company Market Shares'!$E$5,AK943&lt;'Company Market Shares'!$E$6),3,IF(AND(AK943&gt;'Company Market Shares'!$E$6,AK943&lt;'Company Market Shares'!$E$7),4,5))))</f>
        <v>2</v>
      </c>
      <c r="AM943">
        <f>VLOOKUP($U943,'Zone Coordinates'!$D$2:$G$2058,2)</f>
        <v>35.403085900000001</v>
      </c>
      <c r="AN943">
        <f t="shared" si="86"/>
        <v>0.61790041432137999</v>
      </c>
      <c r="AO943">
        <f>VLOOKUP($U943,'Zone Coordinates'!$D$2:$G$2058,3)</f>
        <v>137.18655860000001</v>
      </c>
      <c r="AP943">
        <f t="shared" si="87"/>
        <v>2.3943571370501426</v>
      </c>
      <c r="AQ943">
        <f>VLOOKUP($AB943,'Zone Coordinates'!$D$2:$G$2058,2)</f>
        <v>35.403085900000001</v>
      </c>
      <c r="AR943">
        <f t="shared" si="88"/>
        <v>0.61790041432137999</v>
      </c>
      <c r="AS943">
        <f>VLOOKUP($AB943,'Zone Coordinates'!$D$2:$G$2058,3)</f>
        <v>137.18655860000001</v>
      </c>
      <c r="AT943">
        <f t="shared" si="89"/>
        <v>2.3943571370501426</v>
      </c>
    </row>
    <row r="944" spans="1:46" x14ac:dyDescent="0.25">
      <c r="A944">
        <v>1</v>
      </c>
      <c r="B944">
        <v>21204</v>
      </c>
      <c r="C944">
        <v>2</v>
      </c>
      <c r="D944">
        <v>7006</v>
      </c>
      <c r="E944" t="str">
        <f t="shared" si="84"/>
        <v>2120427006</v>
      </c>
      <c r="F944">
        <v>21204</v>
      </c>
      <c r="G944">
        <v>2</v>
      </c>
      <c r="H944">
        <v>3</v>
      </c>
      <c r="I944">
        <v>3</v>
      </c>
      <c r="J944">
        <v>2</v>
      </c>
      <c r="K944">
        <v>7</v>
      </c>
      <c r="L944">
        <v>7</v>
      </c>
      <c r="M944">
        <v>8000</v>
      </c>
      <c r="N944">
        <v>218</v>
      </c>
      <c r="O944">
        <v>13</v>
      </c>
      <c r="P944">
        <v>120000</v>
      </c>
      <c r="Q944">
        <v>4</v>
      </c>
      <c r="R944">
        <v>1</v>
      </c>
      <c r="S944">
        <v>8</v>
      </c>
      <c r="T944">
        <v>7</v>
      </c>
      <c r="U944">
        <v>21204</v>
      </c>
      <c r="V944">
        <v>1</v>
      </c>
      <c r="W944">
        <v>1</v>
      </c>
      <c r="X944">
        <v>13</v>
      </c>
      <c r="Y944">
        <v>8</v>
      </c>
      <c r="Z944">
        <v>2</v>
      </c>
      <c r="AA944">
        <v>3</v>
      </c>
      <c r="AB944">
        <v>21204</v>
      </c>
      <c r="AC944">
        <v>1</v>
      </c>
      <c r="AJ944" t="str">
        <f t="shared" si="85"/>
        <v>21204270067</v>
      </c>
      <c r="AK944">
        <v>0.60040078692819743</v>
      </c>
      <c r="AL944">
        <f>IF(AK944&lt;'Company Market Shares'!$E$4,1,IF(AND(AK944&gt;'Company Market Shares'!$E$4,AK944&lt;'Company Market Shares'!$E$5),2,IF(AND(AK944&gt;'Company Market Shares'!$E$5,AK944&lt;'Company Market Shares'!$E$6),3,IF(AND(AK944&gt;'Company Market Shares'!$E$6,AK944&lt;'Company Market Shares'!$E$7),4,5))))</f>
        <v>2</v>
      </c>
      <c r="AM944">
        <f>VLOOKUP($U944,'Zone Coordinates'!$D$2:$G$2058,2)</f>
        <v>35.403085900000001</v>
      </c>
      <c r="AN944">
        <f t="shared" si="86"/>
        <v>0.61790041432137999</v>
      </c>
      <c r="AO944">
        <f>VLOOKUP($U944,'Zone Coordinates'!$D$2:$G$2058,3)</f>
        <v>137.18655860000001</v>
      </c>
      <c r="AP944">
        <f t="shared" si="87"/>
        <v>2.3943571370501426</v>
      </c>
      <c r="AQ944">
        <f>VLOOKUP($AB944,'Zone Coordinates'!$D$2:$G$2058,2)</f>
        <v>35.403085900000001</v>
      </c>
      <c r="AR944">
        <f t="shared" si="88"/>
        <v>0.61790041432137999</v>
      </c>
      <c r="AS944">
        <f>VLOOKUP($AB944,'Zone Coordinates'!$D$2:$G$2058,3)</f>
        <v>137.18655860000001</v>
      </c>
      <c r="AT944">
        <f t="shared" si="89"/>
        <v>2.3943571370501426</v>
      </c>
    </row>
    <row r="945" spans="1:46" x14ac:dyDescent="0.25">
      <c r="A945">
        <v>1</v>
      </c>
      <c r="B945">
        <v>21211</v>
      </c>
      <c r="C945">
        <v>1</v>
      </c>
      <c r="D945">
        <v>31</v>
      </c>
      <c r="E945" t="str">
        <f t="shared" si="84"/>
        <v>21211131</v>
      </c>
      <c r="F945">
        <v>21211</v>
      </c>
      <c r="G945">
        <v>1</v>
      </c>
      <c r="H945">
        <v>3</v>
      </c>
      <c r="I945">
        <v>1</v>
      </c>
      <c r="J945">
        <v>1</v>
      </c>
      <c r="K945">
        <v>16</v>
      </c>
      <c r="L945">
        <v>6</v>
      </c>
      <c r="M945">
        <v>8000</v>
      </c>
      <c r="N945">
        <v>260</v>
      </c>
      <c r="O945">
        <v>11</v>
      </c>
      <c r="P945">
        <v>88000</v>
      </c>
      <c r="Q945">
        <v>4</v>
      </c>
      <c r="R945">
        <v>1</v>
      </c>
      <c r="S945">
        <v>20</v>
      </c>
      <c r="T945">
        <v>9</v>
      </c>
      <c r="U945">
        <v>21211</v>
      </c>
      <c r="V945">
        <v>4</v>
      </c>
      <c r="AB945">
        <v>23203</v>
      </c>
      <c r="AC945">
        <v>4</v>
      </c>
      <c r="AD945">
        <v>5</v>
      </c>
      <c r="AE945">
        <v>15</v>
      </c>
      <c r="AF945">
        <v>16</v>
      </c>
      <c r="AG945">
        <v>3</v>
      </c>
      <c r="AI945">
        <v>3</v>
      </c>
      <c r="AJ945" t="str">
        <f t="shared" si="85"/>
        <v>212111317</v>
      </c>
      <c r="AK945">
        <v>9.9212759900898062E-2</v>
      </c>
      <c r="AL945">
        <f>IF(AK945&lt;'Company Market Shares'!$E$4,1,IF(AND(AK945&gt;'Company Market Shares'!$E$4,AK945&lt;'Company Market Shares'!$E$5),2,IF(AND(AK945&gt;'Company Market Shares'!$E$5,AK945&lt;'Company Market Shares'!$E$6),3,IF(AND(AK945&gt;'Company Market Shares'!$E$6,AK945&lt;'Company Market Shares'!$E$7),4,5))))</f>
        <v>1</v>
      </c>
      <c r="AM945">
        <f>VLOOKUP($U945,'Zone Coordinates'!$D$2:$G$2058,2)</f>
        <v>35.553743400000002</v>
      </c>
      <c r="AN945">
        <f t="shared" si="86"/>
        <v>0.62052988373920337</v>
      </c>
      <c r="AO945">
        <f>VLOOKUP($U945,'Zone Coordinates'!$D$2:$G$2058,3)</f>
        <v>137.08665590000001</v>
      </c>
      <c r="AP945">
        <f t="shared" si="87"/>
        <v>2.3926135060035105</v>
      </c>
      <c r="AQ945">
        <f>VLOOKUP($AB945,'Zone Coordinates'!$D$2:$G$2058,2)</f>
        <v>35.370100100000002</v>
      </c>
      <c r="AR945">
        <f t="shared" si="88"/>
        <v>0.6173247035049757</v>
      </c>
      <c r="AS945">
        <f>VLOOKUP($AB945,'Zone Coordinates'!$D$2:$G$2058,3)</f>
        <v>136.87722289999999</v>
      </c>
      <c r="AT945">
        <f t="shared" si="89"/>
        <v>2.3889582105911811</v>
      </c>
    </row>
    <row r="946" spans="1:46" x14ac:dyDescent="0.25">
      <c r="A946">
        <v>1</v>
      </c>
      <c r="B946">
        <v>21211</v>
      </c>
      <c r="C946">
        <v>1</v>
      </c>
      <c r="D946">
        <v>31</v>
      </c>
      <c r="E946" t="str">
        <f t="shared" si="84"/>
        <v>21211131</v>
      </c>
      <c r="F946">
        <v>21211</v>
      </c>
      <c r="G946">
        <v>1</v>
      </c>
      <c r="H946">
        <v>3</v>
      </c>
      <c r="I946">
        <v>1</v>
      </c>
      <c r="J946">
        <v>1</v>
      </c>
      <c r="K946">
        <v>16</v>
      </c>
      <c r="L946">
        <v>7</v>
      </c>
      <c r="M946">
        <v>8000</v>
      </c>
      <c r="N946">
        <v>260</v>
      </c>
      <c r="O946">
        <v>11</v>
      </c>
      <c r="P946">
        <v>88000</v>
      </c>
      <c r="Q946">
        <v>4</v>
      </c>
      <c r="R946">
        <v>1</v>
      </c>
      <c r="S946">
        <v>20</v>
      </c>
      <c r="T946">
        <v>9</v>
      </c>
      <c r="U946">
        <v>21211</v>
      </c>
      <c r="V946">
        <v>3</v>
      </c>
      <c r="AB946">
        <v>21201</v>
      </c>
      <c r="AC946">
        <v>3</v>
      </c>
      <c r="AD946">
        <v>5</v>
      </c>
      <c r="AE946">
        <v>15</v>
      </c>
      <c r="AF946">
        <v>16</v>
      </c>
      <c r="AG946">
        <v>3</v>
      </c>
      <c r="AI946">
        <v>3</v>
      </c>
      <c r="AJ946" t="str">
        <f t="shared" si="85"/>
        <v>212111317</v>
      </c>
      <c r="AK946">
        <v>0.33460985263274468</v>
      </c>
      <c r="AL946">
        <f>IF(AK946&lt;'Company Market Shares'!$E$4,1,IF(AND(AK946&gt;'Company Market Shares'!$E$4,AK946&lt;'Company Market Shares'!$E$5),2,IF(AND(AK946&gt;'Company Market Shares'!$E$5,AK946&lt;'Company Market Shares'!$E$6),3,IF(AND(AK946&gt;'Company Market Shares'!$E$6,AK946&lt;'Company Market Shares'!$E$7),4,5))))</f>
        <v>1</v>
      </c>
      <c r="AM946">
        <f>VLOOKUP($U946,'Zone Coordinates'!$D$2:$G$2058,2)</f>
        <v>35.553743400000002</v>
      </c>
      <c r="AN946">
        <f t="shared" si="86"/>
        <v>0.62052988373920337</v>
      </c>
      <c r="AO946">
        <f>VLOOKUP($U946,'Zone Coordinates'!$D$2:$G$2058,3)</f>
        <v>137.08665590000001</v>
      </c>
      <c r="AP946">
        <f t="shared" si="87"/>
        <v>2.3926135060035105</v>
      </c>
      <c r="AQ946">
        <f>VLOOKUP($AB946,'Zone Coordinates'!$D$2:$G$2058,2)</f>
        <v>35.543131000000002</v>
      </c>
      <c r="AR946">
        <f t="shared" si="88"/>
        <v>0.62034466241766473</v>
      </c>
      <c r="AS946">
        <f>VLOOKUP($AB946,'Zone Coordinates'!$D$2:$G$2058,3)</f>
        <v>136.8861857</v>
      </c>
      <c r="AT946">
        <f t="shared" si="89"/>
        <v>2.3891146409613788</v>
      </c>
    </row>
    <row r="947" spans="1:46" x14ac:dyDescent="0.25">
      <c r="A947">
        <v>1</v>
      </c>
      <c r="B947">
        <v>23101</v>
      </c>
      <c r="C947">
        <v>1</v>
      </c>
      <c r="D947">
        <v>4</v>
      </c>
      <c r="E947" t="str">
        <f t="shared" si="84"/>
        <v>2310114</v>
      </c>
      <c r="F947">
        <v>23101</v>
      </c>
      <c r="G947">
        <v>1</v>
      </c>
      <c r="H947">
        <v>3</v>
      </c>
      <c r="I947">
        <v>1</v>
      </c>
      <c r="J947">
        <v>1</v>
      </c>
      <c r="K947">
        <v>18</v>
      </c>
      <c r="L947">
        <v>8</v>
      </c>
      <c r="M947">
        <v>8000</v>
      </c>
      <c r="N947">
        <v>187</v>
      </c>
      <c r="O947">
        <v>7</v>
      </c>
      <c r="P947">
        <v>56000</v>
      </c>
      <c r="Q947">
        <v>4</v>
      </c>
      <c r="R947">
        <v>1</v>
      </c>
      <c r="S947">
        <v>5</v>
      </c>
      <c r="T947">
        <v>6</v>
      </c>
      <c r="U947">
        <v>23101</v>
      </c>
      <c r="V947">
        <v>2</v>
      </c>
      <c r="AB947">
        <v>23116</v>
      </c>
      <c r="AC947">
        <v>2</v>
      </c>
      <c r="AD947">
        <v>60</v>
      </c>
      <c r="AE947">
        <v>12</v>
      </c>
      <c r="AF947">
        <v>4</v>
      </c>
      <c r="AG947">
        <v>1</v>
      </c>
      <c r="AI947">
        <v>3</v>
      </c>
      <c r="AJ947" t="str">
        <f t="shared" si="85"/>
        <v>23101147</v>
      </c>
      <c r="AK947">
        <v>0.53489761045160189</v>
      </c>
      <c r="AL947">
        <f>IF(AK947&lt;'Company Market Shares'!$E$4,1,IF(AND(AK947&gt;'Company Market Shares'!$E$4,AK947&lt;'Company Market Shares'!$E$5),2,IF(AND(AK947&gt;'Company Market Shares'!$E$5,AK947&lt;'Company Market Shares'!$E$6),3,IF(AND(AK947&gt;'Company Market Shares'!$E$6,AK947&lt;'Company Market Shares'!$E$7),4,5))))</f>
        <v>2</v>
      </c>
      <c r="AM947">
        <f>VLOOKUP($U947,'Zone Coordinates'!$D$2:$G$2058,2)</f>
        <v>35.193533100000003</v>
      </c>
      <c r="AN947">
        <f t="shared" si="86"/>
        <v>0.61424302800460684</v>
      </c>
      <c r="AO947">
        <f>VLOOKUP($U947,'Zone Coordinates'!$D$2:$G$2058,3)</f>
        <v>136.99241520000001</v>
      </c>
      <c r="AP947">
        <f t="shared" si="87"/>
        <v>2.3909686954991263</v>
      </c>
      <c r="AQ947">
        <f>VLOOKUP($AB947,'Zone Coordinates'!$D$2:$G$2058,2)</f>
        <v>35.152611800000003</v>
      </c>
      <c r="AR947">
        <f t="shared" si="88"/>
        <v>0.61352881658541036</v>
      </c>
      <c r="AS947">
        <f>VLOOKUP($AB947,'Zone Coordinates'!$D$2:$G$2058,3)</f>
        <v>137.02041259999999</v>
      </c>
      <c r="AT947">
        <f t="shared" si="89"/>
        <v>2.3914573423111238</v>
      </c>
    </row>
    <row r="948" spans="1:46" x14ac:dyDescent="0.25">
      <c r="A948">
        <v>1</v>
      </c>
      <c r="B948">
        <v>23101</v>
      </c>
      <c r="C948">
        <v>1</v>
      </c>
      <c r="D948">
        <v>4</v>
      </c>
      <c r="E948" t="str">
        <f t="shared" si="84"/>
        <v>2310114</v>
      </c>
      <c r="F948">
        <v>23101</v>
      </c>
      <c r="G948">
        <v>1</v>
      </c>
      <c r="H948">
        <v>3</v>
      </c>
      <c r="I948">
        <v>1</v>
      </c>
      <c r="J948">
        <v>1</v>
      </c>
      <c r="K948">
        <v>18</v>
      </c>
      <c r="L948">
        <v>9</v>
      </c>
      <c r="M948">
        <v>8000</v>
      </c>
      <c r="N948">
        <v>187</v>
      </c>
      <c r="O948">
        <v>7</v>
      </c>
      <c r="P948">
        <v>56000</v>
      </c>
      <c r="Q948">
        <v>4</v>
      </c>
      <c r="R948">
        <v>1</v>
      </c>
      <c r="S948">
        <v>5</v>
      </c>
      <c r="T948">
        <v>6</v>
      </c>
      <c r="U948">
        <v>23101</v>
      </c>
      <c r="V948">
        <v>2</v>
      </c>
      <c r="AB948">
        <v>23115</v>
      </c>
      <c r="AC948">
        <v>2</v>
      </c>
      <c r="AD948">
        <v>70</v>
      </c>
      <c r="AE948">
        <v>12</v>
      </c>
      <c r="AF948">
        <v>4</v>
      </c>
      <c r="AG948">
        <v>1</v>
      </c>
      <c r="AI948">
        <v>3</v>
      </c>
      <c r="AJ948" t="str">
        <f t="shared" si="85"/>
        <v>23101147</v>
      </c>
      <c r="AK948">
        <v>0.37576464041099622</v>
      </c>
      <c r="AL948">
        <f>IF(AK948&lt;'Company Market Shares'!$E$4,1,IF(AND(AK948&gt;'Company Market Shares'!$E$4,AK948&lt;'Company Market Shares'!$E$5),2,IF(AND(AK948&gt;'Company Market Shares'!$E$5,AK948&lt;'Company Market Shares'!$E$6),3,IF(AND(AK948&gt;'Company Market Shares'!$E$6,AK948&lt;'Company Market Shares'!$E$7),4,5))))</f>
        <v>1</v>
      </c>
      <c r="AM948">
        <f>VLOOKUP($U948,'Zone Coordinates'!$D$2:$G$2058,2)</f>
        <v>35.193533100000003</v>
      </c>
      <c r="AN948">
        <f t="shared" si="86"/>
        <v>0.61424302800460684</v>
      </c>
      <c r="AO948">
        <f>VLOOKUP($U948,'Zone Coordinates'!$D$2:$G$2058,3)</f>
        <v>136.99241520000001</v>
      </c>
      <c r="AP948">
        <f t="shared" si="87"/>
        <v>2.3909686954991263</v>
      </c>
      <c r="AQ948">
        <f>VLOOKUP($AB948,'Zone Coordinates'!$D$2:$G$2058,2)</f>
        <v>35.197339900000003</v>
      </c>
      <c r="AR948">
        <f t="shared" si="88"/>
        <v>0.61430946919857177</v>
      </c>
      <c r="AS948">
        <f>VLOOKUP($AB948,'Zone Coordinates'!$D$2:$G$2058,3)</f>
        <v>137.0276356</v>
      </c>
      <c r="AT948">
        <f t="shared" si="89"/>
        <v>2.3915834074429956</v>
      </c>
    </row>
    <row r="949" spans="1:46" x14ac:dyDescent="0.25">
      <c r="A949">
        <v>1</v>
      </c>
      <c r="B949">
        <v>23112</v>
      </c>
      <c r="C949">
        <v>1</v>
      </c>
      <c r="D949">
        <v>25</v>
      </c>
      <c r="E949" t="str">
        <f t="shared" si="84"/>
        <v>23112125</v>
      </c>
      <c r="F949">
        <v>23112</v>
      </c>
      <c r="G949">
        <v>1</v>
      </c>
      <c r="H949">
        <v>2</v>
      </c>
      <c r="I949">
        <v>1</v>
      </c>
      <c r="J949">
        <v>1</v>
      </c>
      <c r="K949">
        <v>20</v>
      </c>
      <c r="L949">
        <v>7</v>
      </c>
      <c r="M949">
        <v>8000</v>
      </c>
      <c r="N949">
        <v>148</v>
      </c>
      <c r="O949">
        <v>6</v>
      </c>
      <c r="P949">
        <v>48000</v>
      </c>
      <c r="Q949">
        <v>4</v>
      </c>
      <c r="R949">
        <v>1</v>
      </c>
      <c r="S949">
        <v>20</v>
      </c>
      <c r="T949">
        <v>9</v>
      </c>
      <c r="U949">
        <v>23112</v>
      </c>
      <c r="V949">
        <v>3</v>
      </c>
      <c r="AB949">
        <v>23223</v>
      </c>
      <c r="AC949">
        <v>3</v>
      </c>
      <c r="AD949">
        <v>3</v>
      </c>
      <c r="AE949">
        <v>5</v>
      </c>
      <c r="AF949">
        <v>9</v>
      </c>
      <c r="AG949">
        <v>2</v>
      </c>
      <c r="AI949">
        <v>3</v>
      </c>
      <c r="AJ949" t="str">
        <f t="shared" si="85"/>
        <v>231121257</v>
      </c>
      <c r="AK949">
        <v>0.83136641819073542</v>
      </c>
      <c r="AL949">
        <f>IF(AK949&lt;'Company Market Shares'!$E$4,1,IF(AND(AK949&gt;'Company Market Shares'!$E$4,AK949&lt;'Company Market Shares'!$E$5),2,IF(AND(AK949&gt;'Company Market Shares'!$E$5,AK949&lt;'Company Market Shares'!$E$6),3,IF(AND(AK949&gt;'Company Market Shares'!$E$6,AK949&lt;'Company Market Shares'!$E$7),4,5))))</f>
        <v>3</v>
      </c>
      <c r="AM949">
        <f>VLOOKUP($U949,'Zone Coordinates'!$D$2:$G$2058,2)</f>
        <v>35.117853199999999</v>
      </c>
      <c r="AN949">
        <f t="shared" si="86"/>
        <v>0.61292216457202664</v>
      </c>
      <c r="AO949">
        <f>VLOOKUP($U949,'Zone Coordinates'!$D$2:$G$2058,3)</f>
        <v>136.95008809999999</v>
      </c>
      <c r="AP949">
        <f t="shared" si="87"/>
        <v>2.3902299482413052</v>
      </c>
      <c r="AQ949">
        <f>VLOOKUP($AB949,'Zone Coordinates'!$D$2:$G$2058,2)</f>
        <v>35.0535383</v>
      </c>
      <c r="AR949">
        <f t="shared" si="88"/>
        <v>0.61179965780893575</v>
      </c>
      <c r="AS949">
        <f>VLOOKUP($AB949,'Zone Coordinates'!$D$2:$G$2058,3)</f>
        <v>137.00162889999999</v>
      </c>
      <c r="AT949">
        <f t="shared" si="89"/>
        <v>2.3911295049004169</v>
      </c>
    </row>
    <row r="950" spans="1:46" x14ac:dyDescent="0.25">
      <c r="A950">
        <v>1</v>
      </c>
      <c r="B950">
        <v>23112</v>
      </c>
      <c r="C950">
        <v>1</v>
      </c>
      <c r="D950">
        <v>25</v>
      </c>
      <c r="E950" t="str">
        <f t="shared" si="84"/>
        <v>23112125</v>
      </c>
      <c r="F950">
        <v>23112</v>
      </c>
      <c r="G950">
        <v>1</v>
      </c>
      <c r="H950">
        <v>2</v>
      </c>
      <c r="I950">
        <v>1</v>
      </c>
      <c r="J950">
        <v>1</v>
      </c>
      <c r="K950">
        <v>20</v>
      </c>
      <c r="L950">
        <v>9</v>
      </c>
      <c r="M950">
        <v>8000</v>
      </c>
      <c r="N950">
        <v>148</v>
      </c>
      <c r="O950">
        <v>6</v>
      </c>
      <c r="P950">
        <v>48000</v>
      </c>
      <c r="Q950">
        <v>4</v>
      </c>
      <c r="R950">
        <v>1</v>
      </c>
      <c r="S950">
        <v>20</v>
      </c>
      <c r="T950">
        <v>9</v>
      </c>
      <c r="U950">
        <v>23112</v>
      </c>
      <c r="V950">
        <v>2</v>
      </c>
      <c r="AB950">
        <v>23222</v>
      </c>
      <c r="AC950">
        <v>2</v>
      </c>
      <c r="AD950">
        <v>3</v>
      </c>
      <c r="AE950">
        <v>4</v>
      </c>
      <c r="AF950">
        <v>8</v>
      </c>
      <c r="AG950">
        <v>2</v>
      </c>
      <c r="AI950">
        <v>3</v>
      </c>
      <c r="AJ950" t="str">
        <f t="shared" si="85"/>
        <v>231121257</v>
      </c>
      <c r="AK950">
        <v>0.42213784010610989</v>
      </c>
      <c r="AL950">
        <f>IF(AK950&lt;'Company Market Shares'!$E$4,1,IF(AND(AK950&gt;'Company Market Shares'!$E$4,AK950&lt;'Company Market Shares'!$E$5),2,IF(AND(AK950&gt;'Company Market Shares'!$E$5,AK950&lt;'Company Market Shares'!$E$6),3,IF(AND(AK950&gt;'Company Market Shares'!$E$6,AK950&lt;'Company Market Shares'!$E$7),4,5))))</f>
        <v>1</v>
      </c>
      <c r="AM950">
        <f>VLOOKUP($U950,'Zone Coordinates'!$D$2:$G$2058,2)</f>
        <v>35.117853199999999</v>
      </c>
      <c r="AN950">
        <f t="shared" si="86"/>
        <v>0.61292216457202664</v>
      </c>
      <c r="AO950">
        <f>VLOOKUP($U950,'Zone Coordinates'!$D$2:$G$2058,3)</f>
        <v>136.95008809999999</v>
      </c>
      <c r="AP950">
        <f t="shared" si="87"/>
        <v>2.3902299482413052</v>
      </c>
      <c r="AQ950">
        <f>VLOOKUP($AB950,'Zone Coordinates'!$D$2:$G$2058,2)</f>
        <v>35.068380699999999</v>
      </c>
      <c r="AR950">
        <f t="shared" si="88"/>
        <v>0.61205870655783379</v>
      </c>
      <c r="AS950">
        <f>VLOOKUP($AB950,'Zone Coordinates'!$D$2:$G$2058,3)</f>
        <v>136.94046560000001</v>
      </c>
      <c r="AT950">
        <f t="shared" si="89"/>
        <v>2.3900620039340321</v>
      </c>
    </row>
    <row r="951" spans="1:46" x14ac:dyDescent="0.25">
      <c r="A951">
        <v>1</v>
      </c>
      <c r="B951">
        <v>23112</v>
      </c>
      <c r="C951">
        <v>1</v>
      </c>
      <c r="D951">
        <v>25</v>
      </c>
      <c r="E951" t="str">
        <f t="shared" si="84"/>
        <v>23112125</v>
      </c>
      <c r="F951">
        <v>23112</v>
      </c>
      <c r="G951">
        <v>1</v>
      </c>
      <c r="H951">
        <v>2</v>
      </c>
      <c r="I951">
        <v>1</v>
      </c>
      <c r="J951">
        <v>1</v>
      </c>
      <c r="K951">
        <v>20</v>
      </c>
      <c r="L951">
        <v>10</v>
      </c>
      <c r="M951">
        <v>8000</v>
      </c>
      <c r="N951">
        <v>148</v>
      </c>
      <c r="O951">
        <v>6</v>
      </c>
      <c r="P951">
        <v>48000</v>
      </c>
      <c r="Q951">
        <v>4</v>
      </c>
      <c r="R951">
        <v>1</v>
      </c>
      <c r="S951">
        <v>20</v>
      </c>
      <c r="T951">
        <v>9</v>
      </c>
      <c r="U951">
        <v>23112</v>
      </c>
      <c r="V951">
        <v>3</v>
      </c>
      <c r="AB951">
        <v>23224</v>
      </c>
      <c r="AC951">
        <v>3</v>
      </c>
      <c r="AD951">
        <v>2</v>
      </c>
      <c r="AE951">
        <v>5</v>
      </c>
      <c r="AF951">
        <v>8</v>
      </c>
      <c r="AG951">
        <v>2</v>
      </c>
      <c r="AI951">
        <v>3</v>
      </c>
      <c r="AJ951" t="str">
        <f t="shared" si="85"/>
        <v>231121257</v>
      </c>
      <c r="AK951">
        <v>0.60981490885552592</v>
      </c>
      <c r="AL951">
        <f>IF(AK951&lt;'Company Market Shares'!$E$4,1,IF(AND(AK951&gt;'Company Market Shares'!$E$4,AK951&lt;'Company Market Shares'!$E$5),2,IF(AND(AK951&gt;'Company Market Shares'!$E$5,AK951&lt;'Company Market Shares'!$E$6),3,IF(AND(AK951&gt;'Company Market Shares'!$E$6,AK951&lt;'Company Market Shares'!$E$7),4,5))))</f>
        <v>2</v>
      </c>
      <c r="AM951">
        <f>VLOOKUP($U951,'Zone Coordinates'!$D$2:$G$2058,2)</f>
        <v>35.117853199999999</v>
      </c>
      <c r="AN951">
        <f t="shared" si="86"/>
        <v>0.61292216457202664</v>
      </c>
      <c r="AO951">
        <f>VLOOKUP($U951,'Zone Coordinates'!$D$2:$G$2058,3)</f>
        <v>136.95008809999999</v>
      </c>
      <c r="AP951">
        <f t="shared" si="87"/>
        <v>2.3902299482413052</v>
      </c>
      <c r="AQ951">
        <f>VLOOKUP($AB951,'Zone Coordinates'!$D$2:$G$2058,2)</f>
        <v>35.011038900000003</v>
      </c>
      <c r="AR951">
        <f t="shared" si="88"/>
        <v>0.61105790334881382</v>
      </c>
      <c r="AS951">
        <f>VLOOKUP($AB951,'Zone Coordinates'!$D$2:$G$2058,3)</f>
        <v>136.91697189999999</v>
      </c>
      <c r="AT951">
        <f t="shared" si="89"/>
        <v>2.3896519615155563</v>
      </c>
    </row>
    <row r="952" spans="1:46" x14ac:dyDescent="0.25">
      <c r="A952">
        <v>1</v>
      </c>
      <c r="B952">
        <v>23112</v>
      </c>
      <c r="C952">
        <v>1</v>
      </c>
      <c r="D952">
        <v>25</v>
      </c>
      <c r="E952" t="str">
        <f t="shared" si="84"/>
        <v>23112125</v>
      </c>
      <c r="F952">
        <v>23112</v>
      </c>
      <c r="G952">
        <v>1</v>
      </c>
      <c r="H952">
        <v>2</v>
      </c>
      <c r="I952">
        <v>1</v>
      </c>
      <c r="J952">
        <v>1</v>
      </c>
      <c r="K952">
        <v>20</v>
      </c>
      <c r="L952">
        <v>20</v>
      </c>
      <c r="M952">
        <v>8000</v>
      </c>
      <c r="N952">
        <v>148</v>
      </c>
      <c r="O952">
        <v>6</v>
      </c>
      <c r="P952">
        <v>48000</v>
      </c>
      <c r="Q952">
        <v>4</v>
      </c>
      <c r="R952">
        <v>1</v>
      </c>
      <c r="S952">
        <v>20</v>
      </c>
      <c r="T952">
        <v>9</v>
      </c>
      <c r="U952">
        <v>23112</v>
      </c>
      <c r="V952">
        <v>3</v>
      </c>
      <c r="AB952">
        <v>23521</v>
      </c>
      <c r="AC952">
        <v>3</v>
      </c>
      <c r="AD952">
        <v>3</v>
      </c>
      <c r="AE952">
        <v>8</v>
      </c>
      <c r="AF952">
        <v>8</v>
      </c>
      <c r="AG952">
        <v>2</v>
      </c>
      <c r="AI952">
        <v>3</v>
      </c>
      <c r="AJ952" t="str">
        <f t="shared" si="85"/>
        <v>231121257</v>
      </c>
      <c r="AK952">
        <v>0.77493840665663272</v>
      </c>
      <c r="AL952">
        <f>IF(AK952&lt;'Company Market Shares'!$E$4,1,IF(AND(AK952&gt;'Company Market Shares'!$E$4,AK952&lt;'Company Market Shares'!$E$5),2,IF(AND(AK952&gt;'Company Market Shares'!$E$5,AK952&lt;'Company Market Shares'!$E$6),3,IF(AND(AK952&gt;'Company Market Shares'!$E$6,AK952&lt;'Company Market Shares'!$E$7),4,5))))</f>
        <v>2</v>
      </c>
      <c r="AM952">
        <f>VLOOKUP($U952,'Zone Coordinates'!$D$2:$G$2058,2)</f>
        <v>35.117853199999999</v>
      </c>
      <c r="AN952">
        <f t="shared" si="86"/>
        <v>0.61292216457202664</v>
      </c>
      <c r="AO952">
        <f>VLOOKUP($U952,'Zone Coordinates'!$D$2:$G$2058,3)</f>
        <v>136.95008809999999</v>
      </c>
      <c r="AP952">
        <f t="shared" si="87"/>
        <v>2.3902299482413052</v>
      </c>
      <c r="AQ952">
        <f>VLOOKUP($AB952,'Zone Coordinates'!$D$2:$G$2058,2)</f>
        <v>35.099335000000004</v>
      </c>
      <c r="AR952">
        <f t="shared" si="88"/>
        <v>0.61259896101048394</v>
      </c>
      <c r="AS952">
        <f>VLOOKUP($AB952,'Zone Coordinates'!$D$2:$G$2058,3)</f>
        <v>137.10044959999999</v>
      </c>
      <c r="AT952">
        <f t="shared" si="89"/>
        <v>2.3928542514845423</v>
      </c>
    </row>
    <row r="953" spans="1:46" x14ac:dyDescent="0.25">
      <c r="A953">
        <v>1</v>
      </c>
      <c r="B953">
        <v>23116</v>
      </c>
      <c r="C953">
        <v>1</v>
      </c>
      <c r="D953">
        <v>20</v>
      </c>
      <c r="E953" t="str">
        <f t="shared" si="84"/>
        <v>23116120</v>
      </c>
      <c r="F953">
        <v>23116</v>
      </c>
      <c r="G953">
        <v>1</v>
      </c>
      <c r="H953">
        <v>2</v>
      </c>
      <c r="I953">
        <v>1</v>
      </c>
      <c r="J953">
        <v>3</v>
      </c>
      <c r="K953">
        <v>6</v>
      </c>
      <c r="L953">
        <v>3</v>
      </c>
      <c r="M953">
        <v>8000</v>
      </c>
      <c r="Q953">
        <v>4</v>
      </c>
      <c r="R953">
        <v>1</v>
      </c>
      <c r="S953">
        <v>19</v>
      </c>
      <c r="T953">
        <v>8</v>
      </c>
      <c r="U953">
        <v>23115</v>
      </c>
      <c r="V953">
        <v>2</v>
      </c>
      <c r="X953">
        <v>19</v>
      </c>
      <c r="Y953">
        <v>23</v>
      </c>
      <c r="Z953">
        <v>4</v>
      </c>
      <c r="AA953">
        <v>1</v>
      </c>
      <c r="AB953">
        <v>23101</v>
      </c>
      <c r="AC953">
        <v>2</v>
      </c>
      <c r="AD953">
        <v>1</v>
      </c>
      <c r="AE953">
        <v>19</v>
      </c>
      <c r="AF953">
        <v>20</v>
      </c>
      <c r="AG953">
        <v>4</v>
      </c>
      <c r="AI953">
        <v>1</v>
      </c>
      <c r="AJ953" t="str">
        <f t="shared" si="85"/>
        <v>231161207</v>
      </c>
      <c r="AK953">
        <v>0.67475997311681668</v>
      </c>
      <c r="AL953">
        <f>IF(AK953&lt;'Company Market Shares'!$E$4,1,IF(AND(AK953&gt;'Company Market Shares'!$E$4,AK953&lt;'Company Market Shares'!$E$5),2,IF(AND(AK953&gt;'Company Market Shares'!$E$5,AK953&lt;'Company Market Shares'!$E$6),3,IF(AND(AK953&gt;'Company Market Shares'!$E$6,AK953&lt;'Company Market Shares'!$E$7),4,5))))</f>
        <v>2</v>
      </c>
      <c r="AM953">
        <f>VLOOKUP($U953,'Zone Coordinates'!$D$2:$G$2058,2)</f>
        <v>35.197339900000003</v>
      </c>
      <c r="AN953">
        <f t="shared" si="86"/>
        <v>0.61430946919857177</v>
      </c>
      <c r="AO953">
        <f>VLOOKUP($U953,'Zone Coordinates'!$D$2:$G$2058,3)</f>
        <v>137.0276356</v>
      </c>
      <c r="AP953">
        <f t="shared" si="87"/>
        <v>2.3915834074429956</v>
      </c>
      <c r="AQ953">
        <f>VLOOKUP($AB953,'Zone Coordinates'!$D$2:$G$2058,2)</f>
        <v>35.193533100000003</v>
      </c>
      <c r="AR953">
        <f t="shared" si="88"/>
        <v>0.61424302800460684</v>
      </c>
      <c r="AS953">
        <f>VLOOKUP($AB953,'Zone Coordinates'!$D$2:$G$2058,3)</f>
        <v>136.99241520000001</v>
      </c>
      <c r="AT953">
        <f t="shared" si="89"/>
        <v>2.3909686954991263</v>
      </c>
    </row>
    <row r="954" spans="1:46" x14ac:dyDescent="0.25">
      <c r="A954">
        <v>1</v>
      </c>
      <c r="B954">
        <v>23226</v>
      </c>
      <c r="C954">
        <v>1</v>
      </c>
      <c r="D954">
        <v>16</v>
      </c>
      <c r="E954" t="str">
        <f t="shared" si="84"/>
        <v>23226116</v>
      </c>
      <c r="F954">
        <v>23226</v>
      </c>
      <c r="G954">
        <v>1</v>
      </c>
      <c r="H954">
        <v>2</v>
      </c>
      <c r="I954">
        <v>1</v>
      </c>
      <c r="J954">
        <v>2</v>
      </c>
      <c r="K954">
        <v>5</v>
      </c>
      <c r="L954">
        <v>4</v>
      </c>
      <c r="M954">
        <v>8000</v>
      </c>
      <c r="N954">
        <v>154</v>
      </c>
      <c r="O954">
        <v>6</v>
      </c>
      <c r="P954">
        <v>48000</v>
      </c>
      <c r="Q954">
        <v>4</v>
      </c>
      <c r="R954">
        <v>1</v>
      </c>
      <c r="S954">
        <v>20</v>
      </c>
      <c r="T954">
        <v>9</v>
      </c>
      <c r="U954">
        <v>21302</v>
      </c>
      <c r="V954">
        <v>4</v>
      </c>
      <c r="X954">
        <v>15</v>
      </c>
      <c r="Y954">
        <v>17</v>
      </c>
      <c r="Z954">
        <v>3</v>
      </c>
      <c r="AA954">
        <v>4</v>
      </c>
      <c r="AB954">
        <v>23226</v>
      </c>
      <c r="AC954">
        <v>4</v>
      </c>
      <c r="AJ954" t="str">
        <f t="shared" si="85"/>
        <v>232261167</v>
      </c>
      <c r="AK954">
        <v>0.66914492880299448</v>
      </c>
      <c r="AL954">
        <f>IF(AK954&lt;'Company Market Shares'!$E$4,1,IF(AND(AK954&gt;'Company Market Shares'!$E$4,AK954&lt;'Company Market Shares'!$E$5),2,IF(AND(AK954&gt;'Company Market Shares'!$E$5,AK954&lt;'Company Market Shares'!$E$6),3,IF(AND(AK954&gt;'Company Market Shares'!$E$6,AK954&lt;'Company Market Shares'!$E$7),4,5))))</f>
        <v>2</v>
      </c>
      <c r="AM954">
        <f>VLOOKUP($U954,'Zone Coordinates'!$D$2:$G$2058,2)</f>
        <v>35.400115100000001</v>
      </c>
      <c r="AN954">
        <f t="shared" si="86"/>
        <v>0.61784856407996169</v>
      </c>
      <c r="AO954">
        <f>VLOOKUP($U954,'Zone Coordinates'!$D$2:$G$2058,3)</f>
        <v>136.81976169999999</v>
      </c>
      <c r="AP954">
        <f t="shared" si="87"/>
        <v>2.3879553234590341</v>
      </c>
      <c r="AQ954">
        <f>VLOOKUP($AB954,'Zone Coordinates'!$D$2:$G$2058,2)</f>
        <v>35.2466042</v>
      </c>
      <c r="AR954">
        <f t="shared" si="88"/>
        <v>0.6151692934372619</v>
      </c>
      <c r="AS954">
        <f>VLOOKUP($AB954,'Zone Coordinates'!$D$2:$G$2058,3)</f>
        <v>137.06826810000001</v>
      </c>
      <c r="AT954">
        <f t="shared" si="89"/>
        <v>2.3922925783513125</v>
      </c>
    </row>
    <row r="955" spans="1:46" x14ac:dyDescent="0.25">
      <c r="A955">
        <v>1</v>
      </c>
      <c r="B955">
        <v>23234</v>
      </c>
      <c r="C955">
        <v>1</v>
      </c>
      <c r="D955">
        <v>47</v>
      </c>
      <c r="E955" t="str">
        <f t="shared" si="84"/>
        <v>23234147</v>
      </c>
      <c r="F955">
        <v>23234</v>
      </c>
      <c r="G955">
        <v>1</v>
      </c>
      <c r="H955">
        <v>2</v>
      </c>
      <c r="I955">
        <v>1</v>
      </c>
      <c r="J955">
        <v>3</v>
      </c>
      <c r="K955">
        <v>15</v>
      </c>
      <c r="L955">
        <v>5</v>
      </c>
      <c r="M955">
        <v>8000</v>
      </c>
      <c r="Q955">
        <v>3</v>
      </c>
      <c r="R955">
        <v>1</v>
      </c>
      <c r="S955">
        <v>12</v>
      </c>
      <c r="T955">
        <v>4</v>
      </c>
      <c r="U955">
        <v>23233</v>
      </c>
      <c r="V955">
        <v>4</v>
      </c>
      <c r="W955">
        <v>2</v>
      </c>
      <c r="X955">
        <v>16</v>
      </c>
      <c r="Y955">
        <v>8</v>
      </c>
      <c r="Z955">
        <v>2</v>
      </c>
      <c r="AA955">
        <v>3</v>
      </c>
      <c r="AB955">
        <v>21213</v>
      </c>
      <c r="AC955">
        <v>4</v>
      </c>
      <c r="AD955">
        <v>3</v>
      </c>
      <c r="AE955">
        <v>8</v>
      </c>
      <c r="AF955">
        <v>2</v>
      </c>
      <c r="AG955">
        <v>1</v>
      </c>
      <c r="AI955">
        <v>3</v>
      </c>
      <c r="AJ955" t="str">
        <f t="shared" si="85"/>
        <v>232341477</v>
      </c>
      <c r="AK955">
        <v>0.83838658655572651</v>
      </c>
      <c r="AL955">
        <f>IF(AK955&lt;'Company Market Shares'!$E$4,1,IF(AND(AK955&gt;'Company Market Shares'!$E$4,AK955&lt;'Company Market Shares'!$E$5),2,IF(AND(AK955&gt;'Company Market Shares'!$E$5,AK955&lt;'Company Market Shares'!$E$6),3,IF(AND(AK955&gt;'Company Market Shares'!$E$6,AK955&lt;'Company Market Shares'!$E$7),4,5))))</f>
        <v>3</v>
      </c>
      <c r="AM955">
        <f>VLOOKUP($U955,'Zone Coordinates'!$D$2:$G$2058,2)</f>
        <v>35.251733999999999</v>
      </c>
      <c r="AN955">
        <f t="shared" si="86"/>
        <v>0.61525882533723064</v>
      </c>
      <c r="AO955">
        <f>VLOOKUP($U955,'Zone Coordinates'!$D$2:$G$2058,3)</f>
        <v>136.8792765</v>
      </c>
      <c r="AP955">
        <f t="shared" si="87"/>
        <v>2.3889940526727003</v>
      </c>
      <c r="AQ955">
        <f>VLOOKUP($AB955,'Zone Coordinates'!$D$2:$G$2058,2)</f>
        <v>35.446760400000002</v>
      </c>
      <c r="AR955">
        <f t="shared" si="88"/>
        <v>0.61866267814554221</v>
      </c>
      <c r="AS955">
        <f>VLOOKUP($AB955,'Zone Coordinates'!$D$2:$G$2058,3)</f>
        <v>136.96289340000001</v>
      </c>
      <c r="AT955">
        <f t="shared" si="89"/>
        <v>2.3904534428880111</v>
      </c>
    </row>
    <row r="956" spans="1:46" x14ac:dyDescent="0.25">
      <c r="A956">
        <v>1</v>
      </c>
      <c r="B956">
        <v>23423</v>
      </c>
      <c r="C956">
        <v>1</v>
      </c>
      <c r="D956">
        <v>5</v>
      </c>
      <c r="E956" t="str">
        <f t="shared" si="84"/>
        <v>2342315</v>
      </c>
      <c r="F956">
        <v>23423</v>
      </c>
      <c r="G956">
        <v>1</v>
      </c>
      <c r="H956">
        <v>2</v>
      </c>
      <c r="I956">
        <v>1</v>
      </c>
      <c r="J956">
        <v>1</v>
      </c>
      <c r="K956">
        <v>3</v>
      </c>
      <c r="L956">
        <v>3</v>
      </c>
      <c r="M956">
        <v>8000</v>
      </c>
      <c r="N956">
        <v>161</v>
      </c>
      <c r="O956">
        <v>7</v>
      </c>
      <c r="P956">
        <v>56000</v>
      </c>
      <c r="Q956">
        <v>4</v>
      </c>
      <c r="R956">
        <v>1</v>
      </c>
      <c r="S956">
        <v>8</v>
      </c>
      <c r="T956">
        <v>7</v>
      </c>
      <c r="U956">
        <v>23423</v>
      </c>
      <c r="V956">
        <v>6</v>
      </c>
      <c r="AB956">
        <v>25443</v>
      </c>
      <c r="AC956">
        <v>6</v>
      </c>
      <c r="AD956">
        <v>1</v>
      </c>
      <c r="AE956">
        <v>12</v>
      </c>
      <c r="AF956">
        <v>17</v>
      </c>
      <c r="AG956">
        <v>3</v>
      </c>
      <c r="AJ956" t="str">
        <f t="shared" si="85"/>
        <v>23423157</v>
      </c>
      <c r="AK956">
        <v>0.24161894627213487</v>
      </c>
      <c r="AL956">
        <f>IF(AK956&lt;'Company Market Shares'!$E$4,1,IF(AND(AK956&gt;'Company Market Shares'!$E$4,AK956&lt;'Company Market Shares'!$E$5),2,IF(AND(AK956&gt;'Company Market Shares'!$E$5,AK956&lt;'Company Market Shares'!$E$6),3,IF(AND(AK956&gt;'Company Market Shares'!$E$6,AK956&lt;'Company Market Shares'!$E$7),4,5))))</f>
        <v>1</v>
      </c>
      <c r="AM956">
        <f>VLOOKUP($U956,'Zone Coordinates'!$D$2:$G$2058,2)</f>
        <v>35.184099490000001</v>
      </c>
      <c r="AN956">
        <f t="shared" si="86"/>
        <v>0.61407838044975771</v>
      </c>
      <c r="AO956">
        <f>VLOOKUP($U956,'Zone Coordinates'!$D$2:$G$2058,3)</f>
        <v>136.83488399999999</v>
      </c>
      <c r="AP956">
        <f t="shared" si="87"/>
        <v>2.3882192573845082</v>
      </c>
      <c r="AQ956">
        <f>VLOOKUP($AB956,'Zone Coordinates'!$D$2:$G$2058,2)</f>
        <v>35.287344300000001</v>
      </c>
      <c r="AR956">
        <f t="shared" si="88"/>
        <v>0.61588034231985367</v>
      </c>
      <c r="AS956">
        <f>VLOOKUP($AB956,'Zone Coordinates'!$D$2:$G$2058,3)</f>
        <v>136.41791280000001</v>
      </c>
      <c r="AT956">
        <f t="shared" si="89"/>
        <v>2.3809417370585169</v>
      </c>
    </row>
    <row r="957" spans="1:46" x14ac:dyDescent="0.25">
      <c r="A957">
        <v>1</v>
      </c>
      <c r="B957">
        <v>24202</v>
      </c>
      <c r="C957">
        <v>1</v>
      </c>
      <c r="D957">
        <v>146</v>
      </c>
      <c r="E957" t="str">
        <f t="shared" si="84"/>
        <v>242021146</v>
      </c>
      <c r="F957">
        <v>24202</v>
      </c>
      <c r="G957">
        <v>1</v>
      </c>
      <c r="H957">
        <v>2</v>
      </c>
      <c r="I957">
        <v>1</v>
      </c>
      <c r="J957">
        <v>3</v>
      </c>
      <c r="K957">
        <v>11</v>
      </c>
      <c r="L957">
        <v>1</v>
      </c>
      <c r="M957">
        <v>8000</v>
      </c>
      <c r="Q957">
        <v>4</v>
      </c>
      <c r="R957">
        <v>1</v>
      </c>
      <c r="S957">
        <v>16</v>
      </c>
      <c r="T957">
        <v>4</v>
      </c>
      <c r="U957">
        <v>11215</v>
      </c>
      <c r="V957">
        <v>5</v>
      </c>
      <c r="W957">
        <v>1</v>
      </c>
      <c r="X957">
        <v>17</v>
      </c>
      <c r="AA957">
        <v>4</v>
      </c>
      <c r="AB957">
        <v>24202</v>
      </c>
      <c r="AC957">
        <v>5</v>
      </c>
      <c r="AD957">
        <v>1</v>
      </c>
      <c r="AE957">
        <v>17</v>
      </c>
      <c r="AF957">
        <v>17</v>
      </c>
      <c r="AG957">
        <v>3</v>
      </c>
      <c r="AI957">
        <v>4</v>
      </c>
      <c r="AJ957" t="str">
        <f t="shared" si="85"/>
        <v>2420211467</v>
      </c>
      <c r="AK957">
        <v>0.3533039308324476</v>
      </c>
      <c r="AL957">
        <f>IF(AK957&lt;'Company Market Shares'!$E$4,1,IF(AND(AK957&gt;'Company Market Shares'!$E$4,AK957&lt;'Company Market Shares'!$E$5),2,IF(AND(AK957&gt;'Company Market Shares'!$E$5,AK957&lt;'Company Market Shares'!$E$6),3,IF(AND(AK957&gt;'Company Market Shares'!$E$6,AK957&lt;'Company Market Shares'!$E$7),4,5))))</f>
        <v>1</v>
      </c>
      <c r="AM957">
        <f>VLOOKUP($U957,'Zone Coordinates'!$D$2:$G$2058,2)</f>
        <v>35.901072599999999</v>
      </c>
      <c r="AN957">
        <f t="shared" si="86"/>
        <v>0.62659192186752122</v>
      </c>
      <c r="AO957">
        <f>VLOOKUP($U957,'Zone Coordinates'!$D$2:$G$2058,3)</f>
        <v>139.478216</v>
      </c>
      <c r="AP957">
        <f t="shared" si="87"/>
        <v>2.4343541040078351</v>
      </c>
      <c r="AQ957">
        <f>VLOOKUP($AB957,'Zone Coordinates'!$D$2:$G$2058,2)</f>
        <v>35.071916299999998</v>
      </c>
      <c r="AR957">
        <f t="shared" si="88"/>
        <v>0.61212041441886733</v>
      </c>
      <c r="AS957">
        <f>VLOOKUP($AB957,'Zone Coordinates'!$D$2:$G$2058,3)</f>
        <v>136.67770530000001</v>
      </c>
      <c r="AT957">
        <f t="shared" si="89"/>
        <v>2.3854759715555045</v>
      </c>
    </row>
    <row r="958" spans="1:46" x14ac:dyDescent="0.25">
      <c r="A958">
        <v>1</v>
      </c>
      <c r="B958">
        <v>24202</v>
      </c>
      <c r="C958">
        <v>1</v>
      </c>
      <c r="D958">
        <v>146</v>
      </c>
      <c r="E958" t="str">
        <f t="shared" si="84"/>
        <v>242021146</v>
      </c>
      <c r="F958">
        <v>24202</v>
      </c>
      <c r="G958">
        <v>1</v>
      </c>
      <c r="H958">
        <v>2</v>
      </c>
      <c r="I958">
        <v>1</v>
      </c>
      <c r="J958">
        <v>3</v>
      </c>
      <c r="K958">
        <v>11</v>
      </c>
      <c r="L958">
        <v>6</v>
      </c>
      <c r="M958">
        <v>8000</v>
      </c>
      <c r="Q958">
        <v>4</v>
      </c>
      <c r="R958">
        <v>1</v>
      </c>
      <c r="S958">
        <v>16</v>
      </c>
      <c r="T958">
        <v>4</v>
      </c>
      <c r="U958">
        <v>24202</v>
      </c>
      <c r="V958">
        <v>6</v>
      </c>
      <c r="W958">
        <v>1</v>
      </c>
      <c r="X958">
        <v>17</v>
      </c>
      <c r="Y958">
        <v>17</v>
      </c>
      <c r="Z958">
        <v>3</v>
      </c>
      <c r="AA958">
        <v>4</v>
      </c>
      <c r="AB958">
        <v>32209</v>
      </c>
      <c r="AC958">
        <v>6</v>
      </c>
      <c r="AD958">
        <v>1</v>
      </c>
      <c r="AE958">
        <v>17</v>
      </c>
      <c r="AF958">
        <v>17</v>
      </c>
      <c r="AG958">
        <v>3</v>
      </c>
      <c r="AI958">
        <v>4</v>
      </c>
      <c r="AJ958" t="str">
        <f t="shared" si="85"/>
        <v>2420211467</v>
      </c>
      <c r="AK958">
        <v>0.49540893347475012</v>
      </c>
      <c r="AL958">
        <f>IF(AK958&lt;'Company Market Shares'!$E$4,1,IF(AND(AK958&gt;'Company Market Shares'!$E$4,AK958&lt;'Company Market Shares'!$E$5),2,IF(AND(AK958&gt;'Company Market Shares'!$E$5,AK958&lt;'Company Market Shares'!$E$6),3,IF(AND(AK958&gt;'Company Market Shares'!$E$6,AK958&lt;'Company Market Shares'!$E$7),4,5))))</f>
        <v>2</v>
      </c>
      <c r="AM958">
        <f>VLOOKUP($U958,'Zone Coordinates'!$D$2:$G$2058,2)</f>
        <v>35.071916299999998</v>
      </c>
      <c r="AN958">
        <f t="shared" si="86"/>
        <v>0.61212041441886733</v>
      </c>
      <c r="AO958">
        <f>VLOOKUP($U958,'Zone Coordinates'!$D$2:$G$2058,3)</f>
        <v>136.67770530000001</v>
      </c>
      <c r="AP958">
        <f t="shared" si="87"/>
        <v>2.3854759715555045</v>
      </c>
      <c r="AQ958">
        <f>VLOOKUP($AB958,'Zone Coordinates'!$D$2:$G$2058,2)</f>
        <v>35.3808747</v>
      </c>
      <c r="AR958">
        <f t="shared" si="88"/>
        <v>0.61751275575056097</v>
      </c>
      <c r="AS958">
        <f>VLOOKUP($AB958,'Zone Coordinates'!$D$2:$G$2058,3)</f>
        <v>133.07296160000001</v>
      </c>
      <c r="AT958">
        <f t="shared" si="89"/>
        <v>2.3225613252999815</v>
      </c>
    </row>
    <row r="959" spans="1:46" x14ac:dyDescent="0.25">
      <c r="A959">
        <v>1</v>
      </c>
      <c r="B959">
        <v>21213</v>
      </c>
      <c r="C959">
        <v>1</v>
      </c>
      <c r="D959">
        <v>33</v>
      </c>
      <c r="E959" t="str">
        <f t="shared" si="84"/>
        <v>21213133</v>
      </c>
      <c r="F959">
        <v>21213</v>
      </c>
      <c r="G959">
        <v>1</v>
      </c>
      <c r="H959">
        <v>2</v>
      </c>
      <c r="I959">
        <v>1</v>
      </c>
      <c r="J959">
        <v>1</v>
      </c>
      <c r="K959">
        <v>16</v>
      </c>
      <c r="L959">
        <v>9</v>
      </c>
      <c r="M959">
        <v>8340</v>
      </c>
      <c r="N959">
        <v>154</v>
      </c>
      <c r="O959">
        <v>7</v>
      </c>
      <c r="P959">
        <v>58380</v>
      </c>
      <c r="Q959">
        <v>4</v>
      </c>
      <c r="R959">
        <v>1</v>
      </c>
      <c r="S959">
        <v>18</v>
      </c>
      <c r="T959">
        <v>5</v>
      </c>
      <c r="U959">
        <v>21213</v>
      </c>
      <c r="V959">
        <v>2</v>
      </c>
      <c r="AB959">
        <v>21205</v>
      </c>
      <c r="AC959">
        <v>2</v>
      </c>
      <c r="AD959">
        <v>1</v>
      </c>
      <c r="AE959">
        <v>18</v>
      </c>
      <c r="AF959">
        <v>8</v>
      </c>
      <c r="AG959">
        <v>2</v>
      </c>
      <c r="AI959">
        <v>1</v>
      </c>
      <c r="AJ959" t="str">
        <f t="shared" si="85"/>
        <v>212131337</v>
      </c>
      <c r="AK959">
        <v>0.77878580209472426</v>
      </c>
      <c r="AL959">
        <f>IF(AK959&lt;'Company Market Shares'!$E$4,1,IF(AND(AK959&gt;'Company Market Shares'!$E$4,AK959&lt;'Company Market Shares'!$E$5),2,IF(AND(AK959&gt;'Company Market Shares'!$E$5,AK959&lt;'Company Market Shares'!$E$6),3,IF(AND(AK959&gt;'Company Market Shares'!$E$6,AK959&lt;'Company Market Shares'!$E$7),4,5))))</f>
        <v>2</v>
      </c>
      <c r="AM959">
        <f>VLOOKUP($U959,'Zone Coordinates'!$D$2:$G$2058,2)</f>
        <v>35.446760400000002</v>
      </c>
      <c r="AN959">
        <f t="shared" si="86"/>
        <v>0.61866267814554221</v>
      </c>
      <c r="AO959">
        <f>VLOOKUP($U959,'Zone Coordinates'!$D$2:$G$2058,3)</f>
        <v>136.96289340000001</v>
      </c>
      <c r="AP959">
        <f t="shared" si="87"/>
        <v>2.3904534428880111</v>
      </c>
      <c r="AQ959">
        <f>VLOOKUP($AB959,'Zone Coordinates'!$D$2:$G$2058,2)</f>
        <v>35.810560899999999</v>
      </c>
      <c r="AR959">
        <f t="shared" si="88"/>
        <v>0.62501219469094382</v>
      </c>
      <c r="AS959">
        <f>VLOOKUP($AB959,'Zone Coordinates'!$D$2:$G$2058,3)</f>
        <v>137.1015558</v>
      </c>
      <c r="AT959">
        <f t="shared" si="89"/>
        <v>2.3928735583167287</v>
      </c>
    </row>
    <row r="960" spans="1:46" x14ac:dyDescent="0.25">
      <c r="A960">
        <v>1</v>
      </c>
      <c r="B960">
        <v>23304</v>
      </c>
      <c r="C960">
        <v>1</v>
      </c>
      <c r="D960">
        <v>9001</v>
      </c>
      <c r="E960" t="str">
        <f t="shared" si="84"/>
        <v>2330419001</v>
      </c>
      <c r="F960">
        <v>23304</v>
      </c>
      <c r="G960">
        <v>1</v>
      </c>
      <c r="H960">
        <v>4</v>
      </c>
      <c r="I960">
        <v>1</v>
      </c>
      <c r="J960">
        <v>1</v>
      </c>
      <c r="K960">
        <v>44</v>
      </c>
      <c r="L960">
        <v>2</v>
      </c>
      <c r="M960">
        <v>8340</v>
      </c>
      <c r="N960">
        <v>207</v>
      </c>
      <c r="O960">
        <v>9</v>
      </c>
      <c r="P960">
        <v>75060</v>
      </c>
      <c r="Q960">
        <v>4</v>
      </c>
      <c r="R960">
        <v>1</v>
      </c>
      <c r="S960">
        <v>20</v>
      </c>
      <c r="T960">
        <v>9</v>
      </c>
      <c r="U960">
        <v>23304</v>
      </c>
      <c r="V960">
        <v>6</v>
      </c>
      <c r="AB960">
        <v>30000</v>
      </c>
      <c r="AC960">
        <v>6</v>
      </c>
      <c r="AI960">
        <v>2</v>
      </c>
      <c r="AJ960" t="str">
        <f t="shared" si="85"/>
        <v>23304190017</v>
      </c>
      <c r="AK960">
        <v>0.25964212086195515</v>
      </c>
      <c r="AL960">
        <f>IF(AK960&lt;'Company Market Shares'!$E$4,1,IF(AND(AK960&gt;'Company Market Shares'!$E$4,AK960&lt;'Company Market Shares'!$E$5),2,IF(AND(AK960&gt;'Company Market Shares'!$E$5,AK960&lt;'Company Market Shares'!$E$6),3,IF(AND(AK960&gt;'Company Market Shares'!$E$6,AK960&lt;'Company Market Shares'!$E$7),4,5))))</f>
        <v>1</v>
      </c>
      <c r="AM960">
        <f>VLOOKUP($U960,'Zone Coordinates'!$D$2:$G$2058,2)</f>
        <v>35.125011399999998</v>
      </c>
      <c r="AN960">
        <f t="shared" si="86"/>
        <v>0.61304709873054297</v>
      </c>
      <c r="AO960">
        <f>VLOOKUP($U960,'Zone Coordinates'!$D$2:$G$2058,3)</f>
        <v>137.08924569999999</v>
      </c>
      <c r="AP960">
        <f t="shared" si="87"/>
        <v>2.3926587065404781</v>
      </c>
      <c r="AQ960">
        <f>VLOOKUP($AB960,'Zone Coordinates'!$D$2:$G$2058,2)</f>
        <v>34.315729900000001</v>
      </c>
      <c r="AR960">
        <f t="shared" si="88"/>
        <v>0.59892247198006454</v>
      </c>
      <c r="AS960">
        <f>VLOOKUP($AB960,'Zone Coordinates'!$D$2:$G$2058,3)</f>
        <v>135.31483030000001</v>
      </c>
      <c r="AT960">
        <f t="shared" si="89"/>
        <v>2.3616893155123866</v>
      </c>
    </row>
    <row r="961" spans="1:46" x14ac:dyDescent="0.25">
      <c r="A961">
        <v>1</v>
      </c>
      <c r="B961">
        <v>23304</v>
      </c>
      <c r="C961">
        <v>1</v>
      </c>
      <c r="D961">
        <v>9001</v>
      </c>
      <c r="E961" t="str">
        <f t="shared" si="84"/>
        <v>2330419001</v>
      </c>
      <c r="F961">
        <v>23304</v>
      </c>
      <c r="G961">
        <v>1</v>
      </c>
      <c r="H961">
        <v>4</v>
      </c>
      <c r="I961">
        <v>1</v>
      </c>
      <c r="J961">
        <v>1</v>
      </c>
      <c r="K961">
        <v>44</v>
      </c>
      <c r="L961">
        <v>6</v>
      </c>
      <c r="M961">
        <v>8340</v>
      </c>
      <c r="N961">
        <v>207</v>
      </c>
      <c r="O961">
        <v>9</v>
      </c>
      <c r="P961">
        <v>75060</v>
      </c>
      <c r="Q961">
        <v>4</v>
      </c>
      <c r="R961">
        <v>1</v>
      </c>
      <c r="S961">
        <v>20</v>
      </c>
      <c r="T961">
        <v>9</v>
      </c>
      <c r="U961">
        <v>23304</v>
      </c>
      <c r="V961">
        <v>6</v>
      </c>
      <c r="AB961">
        <v>31000</v>
      </c>
      <c r="AC961">
        <v>6</v>
      </c>
      <c r="AI961">
        <v>2</v>
      </c>
      <c r="AJ961" t="str">
        <f t="shared" si="85"/>
        <v>23304190017</v>
      </c>
      <c r="AK961">
        <v>0.8719571848175901</v>
      </c>
      <c r="AL961">
        <f>IF(AK961&lt;'Company Market Shares'!$E$4,1,IF(AND(AK961&gt;'Company Market Shares'!$E$4,AK961&lt;'Company Market Shares'!$E$5),2,IF(AND(AK961&gt;'Company Market Shares'!$E$5,AK961&lt;'Company Market Shares'!$E$6),3,IF(AND(AK961&gt;'Company Market Shares'!$E$6,AK961&lt;'Company Market Shares'!$E$7),4,5))))</f>
        <v>3</v>
      </c>
      <c r="AM961">
        <f>VLOOKUP($U961,'Zone Coordinates'!$D$2:$G$2058,2)</f>
        <v>35.125011399999998</v>
      </c>
      <c r="AN961">
        <f t="shared" si="86"/>
        <v>0.61304709873054297</v>
      </c>
      <c r="AO961">
        <f>VLOOKUP($U961,'Zone Coordinates'!$D$2:$G$2058,3)</f>
        <v>137.08924569999999</v>
      </c>
      <c r="AP961">
        <f t="shared" si="87"/>
        <v>2.3926587065404781</v>
      </c>
      <c r="AQ961">
        <f>VLOOKUP($AB961,'Zone Coordinates'!$D$2:$G$2058,2)</f>
        <v>35.572866900000001</v>
      </c>
      <c r="AR961">
        <f t="shared" si="88"/>
        <v>0.6208636517787085</v>
      </c>
      <c r="AS961">
        <f>VLOOKUP($AB961,'Zone Coordinates'!$D$2:$G$2058,3)</f>
        <v>134.44080450000001</v>
      </c>
      <c r="AT961">
        <f t="shared" si="89"/>
        <v>2.3464346875550093</v>
      </c>
    </row>
    <row r="962" spans="1:46" x14ac:dyDescent="0.25">
      <c r="A962">
        <v>1</v>
      </c>
      <c r="B962">
        <v>23304</v>
      </c>
      <c r="C962">
        <v>1</v>
      </c>
      <c r="D962">
        <v>9001</v>
      </c>
      <c r="E962" t="str">
        <f t="shared" ref="E962:E1025" si="90">CONCATENATE(B962,C962,D962)</f>
        <v>2330419001</v>
      </c>
      <c r="F962">
        <v>23304</v>
      </c>
      <c r="G962">
        <v>1</v>
      </c>
      <c r="H962">
        <v>4</v>
      </c>
      <c r="I962">
        <v>1</v>
      </c>
      <c r="J962">
        <v>1</v>
      </c>
      <c r="K962">
        <v>44</v>
      </c>
      <c r="L962">
        <v>17</v>
      </c>
      <c r="M962">
        <v>8340</v>
      </c>
      <c r="N962">
        <v>207</v>
      </c>
      <c r="O962">
        <v>9</v>
      </c>
      <c r="P962">
        <v>75060</v>
      </c>
      <c r="Q962">
        <v>4</v>
      </c>
      <c r="R962">
        <v>1</v>
      </c>
      <c r="S962">
        <v>20</v>
      </c>
      <c r="T962">
        <v>9</v>
      </c>
      <c r="U962">
        <v>23304</v>
      </c>
      <c r="V962">
        <v>6</v>
      </c>
      <c r="AB962">
        <v>41000</v>
      </c>
      <c r="AC962">
        <v>6</v>
      </c>
      <c r="AI962">
        <v>2</v>
      </c>
      <c r="AJ962" t="str">
        <f t="shared" si="85"/>
        <v>23304190017</v>
      </c>
      <c r="AK962">
        <v>9.9881295461103914E-2</v>
      </c>
      <c r="AL962">
        <f>IF(AK962&lt;'Company Market Shares'!$E$4,1,IF(AND(AK962&gt;'Company Market Shares'!$E$4,AK962&lt;'Company Market Shares'!$E$5),2,IF(AND(AK962&gt;'Company Market Shares'!$E$5,AK962&lt;'Company Market Shares'!$E$6),3,IF(AND(AK962&gt;'Company Market Shares'!$E$6,AK962&lt;'Company Market Shares'!$E$7),4,5))))</f>
        <v>1</v>
      </c>
      <c r="AM962">
        <f>VLOOKUP($U962,'Zone Coordinates'!$D$2:$G$2058,2)</f>
        <v>35.125011399999998</v>
      </c>
      <c r="AN962">
        <f t="shared" si="86"/>
        <v>0.61304709873054297</v>
      </c>
      <c r="AO962">
        <f>VLOOKUP($U962,'Zone Coordinates'!$D$2:$G$2058,3)</f>
        <v>137.08924569999999</v>
      </c>
      <c r="AP962">
        <f t="shared" si="87"/>
        <v>2.3926587065404781</v>
      </c>
      <c r="AQ962">
        <f>VLOOKUP($AB962,'Zone Coordinates'!$D$2:$G$2058,2)</f>
        <v>33.481946200000003</v>
      </c>
      <c r="AR962">
        <f t="shared" si="88"/>
        <v>0.5843702011656039</v>
      </c>
      <c r="AS962">
        <f>VLOOKUP($AB962,'Zone Coordinates'!$D$2:$G$2058,3)</f>
        <v>130.37912349999999</v>
      </c>
      <c r="AT962">
        <f t="shared" si="89"/>
        <v>2.2755449809393129</v>
      </c>
    </row>
    <row r="963" spans="1:46" x14ac:dyDescent="0.25">
      <c r="A963">
        <v>1</v>
      </c>
      <c r="B963">
        <v>23219</v>
      </c>
      <c r="C963">
        <v>1</v>
      </c>
      <c r="D963">
        <v>206</v>
      </c>
      <c r="E963" t="str">
        <f t="shared" si="90"/>
        <v>232191206</v>
      </c>
      <c r="F963">
        <v>23219</v>
      </c>
      <c r="G963">
        <v>1</v>
      </c>
      <c r="H963">
        <v>2</v>
      </c>
      <c r="I963">
        <v>1</v>
      </c>
      <c r="J963">
        <v>2</v>
      </c>
      <c r="K963">
        <v>8</v>
      </c>
      <c r="L963">
        <v>2</v>
      </c>
      <c r="M963">
        <v>8400</v>
      </c>
      <c r="N963">
        <v>154</v>
      </c>
      <c r="O963">
        <v>7</v>
      </c>
      <c r="P963">
        <v>58800</v>
      </c>
      <c r="Q963">
        <v>4</v>
      </c>
      <c r="R963">
        <v>1</v>
      </c>
      <c r="S963">
        <v>20</v>
      </c>
      <c r="T963">
        <v>9</v>
      </c>
      <c r="U963">
        <v>21206</v>
      </c>
      <c r="V963">
        <v>4</v>
      </c>
      <c r="W963">
        <v>2</v>
      </c>
      <c r="X963">
        <v>8</v>
      </c>
      <c r="Y963">
        <v>8</v>
      </c>
      <c r="Z963">
        <v>2</v>
      </c>
      <c r="AA963">
        <v>3</v>
      </c>
      <c r="AB963">
        <v>23219</v>
      </c>
      <c r="AC963">
        <v>4</v>
      </c>
      <c r="AJ963" t="str">
        <f t="shared" ref="AJ963:AJ1026" si="91">CONCATENATE(E963,7)</f>
        <v>2321912067</v>
      </c>
      <c r="AK963">
        <v>0.74934642889531833</v>
      </c>
      <c r="AL963">
        <f>IF(AK963&lt;'Company Market Shares'!$E$4,1,IF(AND(AK963&gt;'Company Market Shares'!$E$4,AK963&lt;'Company Market Shares'!$E$5),2,IF(AND(AK963&gt;'Company Market Shares'!$E$5,AK963&lt;'Company Market Shares'!$E$6),3,IF(AND(AK963&gt;'Company Market Shares'!$E$6,AK963&lt;'Company Market Shares'!$E$7),4,5))))</f>
        <v>2</v>
      </c>
      <c r="AM963">
        <f>VLOOKUP($U963,'Zone Coordinates'!$D$2:$G$2058,2)</f>
        <v>35.801475600000003</v>
      </c>
      <c r="AN963">
        <f t="shared" ref="AN963:AN1026" si="92">(AM963*PI())/180</f>
        <v>0.62485362629241237</v>
      </c>
      <c r="AO963">
        <f>VLOOKUP($U963,'Zone Coordinates'!$D$2:$G$2058,3)</f>
        <v>137.6350296</v>
      </c>
      <c r="AP963">
        <f t="shared" ref="AP963:AP1026" si="93">(AO963*PI())/180</f>
        <v>2.4021844325998538</v>
      </c>
      <c r="AQ963">
        <f>VLOOKUP($AB963,'Zone Coordinates'!$D$2:$G$2058,2)</f>
        <v>35.338933900000001</v>
      </c>
      <c r="AR963">
        <f t="shared" ref="AR963:AR1026" si="94">(AQ963*PI())/180</f>
        <v>0.61678075069964056</v>
      </c>
      <c r="AS963">
        <f>VLOOKUP($AB963,'Zone Coordinates'!$D$2:$G$2058,3)</f>
        <v>137.0457212</v>
      </c>
      <c r="AT963">
        <f t="shared" ref="AT963:AT1026" si="95">(AS963*PI())/180</f>
        <v>2.3918990607101942</v>
      </c>
    </row>
    <row r="964" spans="1:46" x14ac:dyDescent="0.25">
      <c r="A964">
        <v>1</v>
      </c>
      <c r="B964">
        <v>23304</v>
      </c>
      <c r="C964">
        <v>1</v>
      </c>
      <c r="D964">
        <v>9001</v>
      </c>
      <c r="E964" t="str">
        <f t="shared" si="90"/>
        <v>2330419001</v>
      </c>
      <c r="F964">
        <v>23304</v>
      </c>
      <c r="G964">
        <v>1</v>
      </c>
      <c r="H964">
        <v>4</v>
      </c>
      <c r="I964">
        <v>1</v>
      </c>
      <c r="J964">
        <v>1</v>
      </c>
      <c r="K964">
        <v>44</v>
      </c>
      <c r="L964">
        <v>16</v>
      </c>
      <c r="M964">
        <v>8930</v>
      </c>
      <c r="N964">
        <v>207</v>
      </c>
      <c r="O964">
        <v>9</v>
      </c>
      <c r="P964">
        <v>80370</v>
      </c>
      <c r="Q964">
        <v>4</v>
      </c>
      <c r="R964">
        <v>1</v>
      </c>
      <c r="S964">
        <v>20</v>
      </c>
      <c r="T964">
        <v>9</v>
      </c>
      <c r="U964">
        <v>23304</v>
      </c>
      <c r="V964">
        <v>6</v>
      </c>
      <c r="AB964">
        <v>45000</v>
      </c>
      <c r="AC964">
        <v>6</v>
      </c>
      <c r="AI964">
        <v>2</v>
      </c>
      <c r="AJ964" t="str">
        <f t="shared" si="91"/>
        <v>23304190017</v>
      </c>
      <c r="AK964">
        <v>0.52830229294990017</v>
      </c>
      <c r="AL964">
        <f>IF(AK964&lt;'Company Market Shares'!$E$4,1,IF(AND(AK964&gt;'Company Market Shares'!$E$4,AK964&lt;'Company Market Shares'!$E$5),2,IF(AND(AK964&gt;'Company Market Shares'!$E$5,AK964&lt;'Company Market Shares'!$E$6),3,IF(AND(AK964&gt;'Company Market Shares'!$E$6,AK964&lt;'Company Market Shares'!$E$7),4,5))))</f>
        <v>2</v>
      </c>
      <c r="AM964">
        <f>VLOOKUP($U964,'Zone Coordinates'!$D$2:$G$2058,2)</f>
        <v>35.125011399999998</v>
      </c>
      <c r="AN964">
        <f t="shared" si="92"/>
        <v>0.61304709873054297</v>
      </c>
      <c r="AO964">
        <f>VLOOKUP($U964,'Zone Coordinates'!$D$2:$G$2058,3)</f>
        <v>137.08924569999999</v>
      </c>
      <c r="AP964">
        <f t="shared" si="93"/>
        <v>2.3926587065404781</v>
      </c>
      <c r="AQ964">
        <f>VLOOKUP($AB964,'Zone Coordinates'!$D$2:$G$2058,2)</f>
        <v>32.065932799999999</v>
      </c>
      <c r="AR964">
        <f t="shared" si="94"/>
        <v>0.55965610508324437</v>
      </c>
      <c r="AS964">
        <f>VLOOKUP($AB964,'Zone Coordinates'!$D$2:$G$2058,3)</f>
        <v>131.50577569999999</v>
      </c>
      <c r="AT964">
        <f t="shared" si="95"/>
        <v>2.2952087713541505</v>
      </c>
    </row>
    <row r="965" spans="1:46" x14ac:dyDescent="0.25">
      <c r="A965">
        <v>1</v>
      </c>
      <c r="B965">
        <v>21211</v>
      </c>
      <c r="C965">
        <v>1</v>
      </c>
      <c r="D965">
        <v>31</v>
      </c>
      <c r="E965" t="str">
        <f t="shared" si="90"/>
        <v>21211131</v>
      </c>
      <c r="F965">
        <v>21211</v>
      </c>
      <c r="G965">
        <v>1</v>
      </c>
      <c r="H965">
        <v>3</v>
      </c>
      <c r="I965">
        <v>1</v>
      </c>
      <c r="J965">
        <v>1</v>
      </c>
      <c r="K965">
        <v>16</v>
      </c>
      <c r="L965">
        <v>5</v>
      </c>
      <c r="M965">
        <v>9000</v>
      </c>
      <c r="N965">
        <v>260</v>
      </c>
      <c r="O965">
        <v>11</v>
      </c>
      <c r="P965">
        <v>99000</v>
      </c>
      <c r="Q965">
        <v>4</v>
      </c>
      <c r="R965">
        <v>1</v>
      </c>
      <c r="S965">
        <v>20</v>
      </c>
      <c r="T965">
        <v>9</v>
      </c>
      <c r="U965">
        <v>21211</v>
      </c>
      <c r="V965">
        <v>5</v>
      </c>
      <c r="AB965">
        <v>12217</v>
      </c>
      <c r="AC965">
        <v>5</v>
      </c>
      <c r="AD965">
        <v>4</v>
      </c>
      <c r="AE965">
        <v>15</v>
      </c>
      <c r="AF965">
        <v>16</v>
      </c>
      <c r="AG965">
        <v>3</v>
      </c>
      <c r="AI965">
        <v>3</v>
      </c>
      <c r="AJ965" t="str">
        <f t="shared" si="91"/>
        <v>212111317</v>
      </c>
      <c r="AK965">
        <v>0.78892992690885688</v>
      </c>
      <c r="AL965">
        <f>IF(AK965&lt;'Company Market Shares'!$E$4,1,IF(AND(AK965&gt;'Company Market Shares'!$E$4,AK965&lt;'Company Market Shares'!$E$5),2,IF(AND(AK965&gt;'Company Market Shares'!$E$5,AK965&lt;'Company Market Shares'!$E$6),3,IF(AND(AK965&gt;'Company Market Shares'!$E$6,AK965&lt;'Company Market Shares'!$E$7),4,5))))</f>
        <v>2</v>
      </c>
      <c r="AM965">
        <f>VLOOKUP($U965,'Zone Coordinates'!$D$2:$G$2058,2)</f>
        <v>35.553743400000002</v>
      </c>
      <c r="AN965">
        <f t="shared" si="92"/>
        <v>0.62052988373920337</v>
      </c>
      <c r="AO965">
        <f>VLOOKUP($U965,'Zone Coordinates'!$D$2:$G$2058,3)</f>
        <v>137.08665590000001</v>
      </c>
      <c r="AP965">
        <f t="shared" si="93"/>
        <v>2.3926135060035105</v>
      </c>
      <c r="AQ965">
        <f>VLOOKUP($AB965,'Zone Coordinates'!$D$2:$G$2058,2)</f>
        <v>35.936216700000003</v>
      </c>
      <c r="AR965">
        <f t="shared" si="94"/>
        <v>0.62720530212517134</v>
      </c>
      <c r="AS965">
        <f>VLOOKUP($AB965,'Zone Coordinates'!$D$2:$G$2058,3)</f>
        <v>140.1119094</v>
      </c>
      <c r="AT965">
        <f t="shared" si="95"/>
        <v>2.4454141402859926</v>
      </c>
    </row>
    <row r="966" spans="1:46" x14ac:dyDescent="0.25">
      <c r="A966">
        <v>1</v>
      </c>
      <c r="B966">
        <v>21211</v>
      </c>
      <c r="C966">
        <v>1</v>
      </c>
      <c r="D966">
        <v>31</v>
      </c>
      <c r="E966" t="str">
        <f t="shared" si="90"/>
        <v>21211131</v>
      </c>
      <c r="F966">
        <v>21211</v>
      </c>
      <c r="G966">
        <v>1</v>
      </c>
      <c r="H966">
        <v>3</v>
      </c>
      <c r="I966">
        <v>1</v>
      </c>
      <c r="J966">
        <v>2</v>
      </c>
      <c r="K966">
        <v>25</v>
      </c>
      <c r="L966">
        <v>6</v>
      </c>
      <c r="M966">
        <v>9000</v>
      </c>
      <c r="N966">
        <v>217</v>
      </c>
      <c r="O966">
        <v>9</v>
      </c>
      <c r="P966">
        <v>81000</v>
      </c>
      <c r="Q966">
        <v>4</v>
      </c>
      <c r="R966">
        <v>1</v>
      </c>
      <c r="S966">
        <v>20</v>
      </c>
      <c r="T966">
        <v>9</v>
      </c>
      <c r="U966">
        <v>23219</v>
      </c>
      <c r="V966">
        <v>4</v>
      </c>
      <c r="W966">
        <v>1</v>
      </c>
      <c r="X966">
        <v>15</v>
      </c>
      <c r="Y966">
        <v>16</v>
      </c>
      <c r="Z966">
        <v>3</v>
      </c>
      <c r="AA966">
        <v>3</v>
      </c>
      <c r="AB966">
        <v>21211</v>
      </c>
      <c r="AC966">
        <v>4</v>
      </c>
      <c r="AJ966" t="str">
        <f t="shared" si="91"/>
        <v>212111317</v>
      </c>
      <c r="AK966">
        <v>0.69087248068563334</v>
      </c>
      <c r="AL966">
        <f>IF(AK966&lt;'Company Market Shares'!$E$4,1,IF(AND(AK966&gt;'Company Market Shares'!$E$4,AK966&lt;'Company Market Shares'!$E$5),2,IF(AND(AK966&gt;'Company Market Shares'!$E$5,AK966&lt;'Company Market Shares'!$E$6),3,IF(AND(AK966&gt;'Company Market Shares'!$E$6,AK966&lt;'Company Market Shares'!$E$7),4,5))))</f>
        <v>2</v>
      </c>
      <c r="AM966">
        <f>VLOOKUP($U966,'Zone Coordinates'!$D$2:$G$2058,2)</f>
        <v>35.338933900000001</v>
      </c>
      <c r="AN966">
        <f t="shared" si="92"/>
        <v>0.61678075069964056</v>
      </c>
      <c r="AO966">
        <f>VLOOKUP($U966,'Zone Coordinates'!$D$2:$G$2058,3)</f>
        <v>137.0457212</v>
      </c>
      <c r="AP966">
        <f t="shared" si="93"/>
        <v>2.3918990607101942</v>
      </c>
      <c r="AQ966">
        <f>VLOOKUP($AB966,'Zone Coordinates'!$D$2:$G$2058,2)</f>
        <v>35.553743400000002</v>
      </c>
      <c r="AR966">
        <f t="shared" si="94"/>
        <v>0.62052988373920337</v>
      </c>
      <c r="AS966">
        <f>VLOOKUP($AB966,'Zone Coordinates'!$D$2:$G$2058,3)</f>
        <v>137.08665590000001</v>
      </c>
      <c r="AT966">
        <f t="shared" si="95"/>
        <v>2.3926135060035105</v>
      </c>
    </row>
    <row r="967" spans="1:46" x14ac:dyDescent="0.25">
      <c r="A967">
        <v>1</v>
      </c>
      <c r="B967">
        <v>23101</v>
      </c>
      <c r="C967">
        <v>1</v>
      </c>
      <c r="D967">
        <v>4</v>
      </c>
      <c r="E967" t="str">
        <f t="shared" si="90"/>
        <v>2310114</v>
      </c>
      <c r="F967">
        <v>23101</v>
      </c>
      <c r="G967">
        <v>1</v>
      </c>
      <c r="H967">
        <v>3</v>
      </c>
      <c r="I967">
        <v>1</v>
      </c>
      <c r="J967">
        <v>1</v>
      </c>
      <c r="K967">
        <v>18</v>
      </c>
      <c r="L967">
        <v>3</v>
      </c>
      <c r="M967">
        <v>9000</v>
      </c>
      <c r="N967">
        <v>187</v>
      </c>
      <c r="O967">
        <v>7</v>
      </c>
      <c r="P967">
        <v>63000</v>
      </c>
      <c r="Q967">
        <v>4</v>
      </c>
      <c r="R967">
        <v>1</v>
      </c>
      <c r="S967">
        <v>5</v>
      </c>
      <c r="T967">
        <v>6</v>
      </c>
      <c r="U967">
        <v>23101</v>
      </c>
      <c r="V967">
        <v>1</v>
      </c>
      <c r="AB967">
        <v>23101</v>
      </c>
      <c r="AC967">
        <v>1</v>
      </c>
      <c r="AD967">
        <v>90</v>
      </c>
      <c r="AE967">
        <v>12</v>
      </c>
      <c r="AF967">
        <v>4</v>
      </c>
      <c r="AG967">
        <v>1</v>
      </c>
      <c r="AI967">
        <v>3</v>
      </c>
      <c r="AJ967" t="str">
        <f t="shared" si="91"/>
        <v>23101147</v>
      </c>
      <c r="AK967">
        <v>3.5174115107944215E-2</v>
      </c>
      <c r="AL967">
        <f>IF(AK967&lt;'Company Market Shares'!$E$4,1,IF(AND(AK967&gt;'Company Market Shares'!$E$4,AK967&lt;'Company Market Shares'!$E$5),2,IF(AND(AK967&gt;'Company Market Shares'!$E$5,AK967&lt;'Company Market Shares'!$E$6),3,IF(AND(AK967&gt;'Company Market Shares'!$E$6,AK967&lt;'Company Market Shares'!$E$7),4,5))))</f>
        <v>1</v>
      </c>
      <c r="AM967">
        <f>VLOOKUP($U967,'Zone Coordinates'!$D$2:$G$2058,2)</f>
        <v>35.193533100000003</v>
      </c>
      <c r="AN967">
        <f t="shared" si="92"/>
        <v>0.61424302800460684</v>
      </c>
      <c r="AO967">
        <f>VLOOKUP($U967,'Zone Coordinates'!$D$2:$G$2058,3)</f>
        <v>136.99241520000001</v>
      </c>
      <c r="AP967">
        <f t="shared" si="93"/>
        <v>2.3909686954991263</v>
      </c>
      <c r="AQ967">
        <f>VLOOKUP($AB967,'Zone Coordinates'!$D$2:$G$2058,2)</f>
        <v>35.193533100000003</v>
      </c>
      <c r="AR967">
        <f t="shared" si="94"/>
        <v>0.61424302800460684</v>
      </c>
      <c r="AS967">
        <f>VLOOKUP($AB967,'Zone Coordinates'!$D$2:$G$2058,3)</f>
        <v>136.99241520000001</v>
      </c>
      <c r="AT967">
        <f t="shared" si="95"/>
        <v>2.3909686954991263</v>
      </c>
    </row>
    <row r="968" spans="1:46" x14ac:dyDescent="0.25">
      <c r="A968">
        <v>1</v>
      </c>
      <c r="B968">
        <v>23103</v>
      </c>
      <c r="C968">
        <v>1</v>
      </c>
      <c r="D968">
        <v>37</v>
      </c>
      <c r="E968" t="str">
        <f t="shared" si="90"/>
        <v>23103137</v>
      </c>
      <c r="F968">
        <v>23103</v>
      </c>
      <c r="G968">
        <v>1</v>
      </c>
      <c r="H968">
        <v>3</v>
      </c>
      <c r="I968">
        <v>1</v>
      </c>
      <c r="J968">
        <v>2</v>
      </c>
      <c r="K968">
        <v>11</v>
      </c>
      <c r="L968">
        <v>1</v>
      </c>
      <c r="M968">
        <v>9000</v>
      </c>
      <c r="N968">
        <v>156</v>
      </c>
      <c r="O968">
        <v>6</v>
      </c>
      <c r="P968">
        <v>54000</v>
      </c>
      <c r="Q968">
        <v>4</v>
      </c>
      <c r="R968">
        <v>1</v>
      </c>
      <c r="S968">
        <v>20</v>
      </c>
      <c r="T968">
        <v>9</v>
      </c>
      <c r="U968">
        <v>13121</v>
      </c>
      <c r="V968">
        <v>5</v>
      </c>
      <c r="Y968">
        <v>16</v>
      </c>
      <c r="Z968">
        <v>3</v>
      </c>
      <c r="AA968">
        <v>3</v>
      </c>
      <c r="AB968">
        <v>23103</v>
      </c>
      <c r="AC968">
        <v>5</v>
      </c>
      <c r="AJ968" t="str">
        <f t="shared" si="91"/>
        <v>231031377</v>
      </c>
      <c r="AK968">
        <v>0.32302407943484845</v>
      </c>
      <c r="AL968">
        <f>IF(AK968&lt;'Company Market Shares'!$E$4,1,IF(AND(AK968&gt;'Company Market Shares'!$E$4,AK968&lt;'Company Market Shares'!$E$5),2,IF(AND(AK968&gt;'Company Market Shares'!$E$5,AK968&lt;'Company Market Shares'!$E$6),3,IF(AND(AK968&gt;'Company Market Shares'!$E$6,AK968&lt;'Company Market Shares'!$E$7),4,5))))</f>
        <v>1</v>
      </c>
      <c r="AM968">
        <f>VLOOKUP($U968,'Zone Coordinates'!$D$2:$G$2058,2)</f>
        <v>35.817516699999999</v>
      </c>
      <c r="AN968">
        <f t="shared" si="92"/>
        <v>0.62513359630305398</v>
      </c>
      <c r="AO968">
        <f>VLOOKUP($U968,'Zone Coordinates'!$D$2:$G$2058,3)</f>
        <v>139.8586857</v>
      </c>
      <c r="AP968">
        <f t="shared" si="93"/>
        <v>2.4409945529769104</v>
      </c>
      <c r="AQ968">
        <f>VLOOKUP($AB968,'Zone Coordinates'!$D$2:$G$2058,2)</f>
        <v>35.243626900000002</v>
      </c>
      <c r="AR968">
        <f t="shared" si="94"/>
        <v>0.61511732974944233</v>
      </c>
      <c r="AS968">
        <f>VLOOKUP($AB968,'Zone Coordinates'!$D$2:$G$2058,3)</f>
        <v>136.94394070000001</v>
      </c>
      <c r="AT968">
        <f t="shared" si="95"/>
        <v>2.3901226558708681</v>
      </c>
    </row>
    <row r="969" spans="1:46" x14ac:dyDescent="0.25">
      <c r="A969">
        <v>1</v>
      </c>
      <c r="B969">
        <v>23103</v>
      </c>
      <c r="C969">
        <v>1</v>
      </c>
      <c r="D969">
        <v>37</v>
      </c>
      <c r="E969" t="str">
        <f t="shared" si="90"/>
        <v>23103137</v>
      </c>
      <c r="F969">
        <v>23103</v>
      </c>
      <c r="G969">
        <v>1</v>
      </c>
      <c r="H969">
        <v>3</v>
      </c>
      <c r="I969">
        <v>1</v>
      </c>
      <c r="J969">
        <v>2</v>
      </c>
      <c r="K969">
        <v>11</v>
      </c>
      <c r="L969">
        <v>2</v>
      </c>
      <c r="M969">
        <v>9000</v>
      </c>
      <c r="N969">
        <v>156</v>
      </c>
      <c r="O969">
        <v>6</v>
      </c>
      <c r="P969">
        <v>54000</v>
      </c>
      <c r="Q969">
        <v>4</v>
      </c>
      <c r="R969">
        <v>1</v>
      </c>
      <c r="S969">
        <v>20</v>
      </c>
      <c r="T969">
        <v>9</v>
      </c>
      <c r="U969">
        <v>9202</v>
      </c>
      <c r="V969">
        <v>5</v>
      </c>
      <c r="Y969">
        <v>16</v>
      </c>
      <c r="Z969">
        <v>3</v>
      </c>
      <c r="AA969">
        <v>3</v>
      </c>
      <c r="AB969">
        <v>23103</v>
      </c>
      <c r="AC969">
        <v>5</v>
      </c>
      <c r="AJ969" t="str">
        <f t="shared" si="91"/>
        <v>231031377</v>
      </c>
      <c r="AK969">
        <v>0.32038923638866135</v>
      </c>
      <c r="AL969">
        <f>IF(AK969&lt;'Company Market Shares'!$E$4,1,IF(AND(AK969&gt;'Company Market Shares'!$E$4,AK969&lt;'Company Market Shares'!$E$5),2,IF(AND(AK969&gt;'Company Market Shares'!$E$5,AK969&lt;'Company Market Shares'!$E$6),3,IF(AND(AK969&gt;'Company Market Shares'!$E$6,AK969&lt;'Company Market Shares'!$E$7),4,5))))</f>
        <v>1</v>
      </c>
      <c r="AM969">
        <f>VLOOKUP($U969,'Zone Coordinates'!$D$2:$G$2058,2)</f>
        <v>36.445646600000003</v>
      </c>
      <c r="AN969">
        <f t="shared" si="92"/>
        <v>0.6360965311882768</v>
      </c>
      <c r="AO969">
        <f>VLOOKUP($U969,'Zone Coordinates'!$D$2:$G$2058,3)</f>
        <v>139.5486263</v>
      </c>
      <c r="AP969">
        <f t="shared" si="93"/>
        <v>2.4355829955701518</v>
      </c>
      <c r="AQ969">
        <f>VLOOKUP($AB969,'Zone Coordinates'!$D$2:$G$2058,2)</f>
        <v>35.243626900000002</v>
      </c>
      <c r="AR969">
        <f t="shared" si="94"/>
        <v>0.61511732974944233</v>
      </c>
      <c r="AS969">
        <f>VLOOKUP($AB969,'Zone Coordinates'!$D$2:$G$2058,3)</f>
        <v>136.94394070000001</v>
      </c>
      <c r="AT969">
        <f t="shared" si="95"/>
        <v>2.3901226558708681</v>
      </c>
    </row>
    <row r="970" spans="1:46" x14ac:dyDescent="0.25">
      <c r="A970">
        <v>1</v>
      </c>
      <c r="B970">
        <v>23103</v>
      </c>
      <c r="C970">
        <v>1</v>
      </c>
      <c r="D970">
        <v>37</v>
      </c>
      <c r="E970" t="str">
        <f t="shared" si="90"/>
        <v>23103137</v>
      </c>
      <c r="F970">
        <v>23103</v>
      </c>
      <c r="G970">
        <v>1</v>
      </c>
      <c r="H970">
        <v>3</v>
      </c>
      <c r="I970">
        <v>1</v>
      </c>
      <c r="J970">
        <v>2</v>
      </c>
      <c r="K970">
        <v>11</v>
      </c>
      <c r="L970">
        <v>3</v>
      </c>
      <c r="M970">
        <v>9000</v>
      </c>
      <c r="N970">
        <v>156</v>
      </c>
      <c r="O970">
        <v>6</v>
      </c>
      <c r="P970">
        <v>54000</v>
      </c>
      <c r="Q970">
        <v>4</v>
      </c>
      <c r="R970">
        <v>1</v>
      </c>
      <c r="S970">
        <v>20</v>
      </c>
      <c r="T970">
        <v>9</v>
      </c>
      <c r="U970">
        <v>27123</v>
      </c>
      <c r="V970">
        <v>6</v>
      </c>
      <c r="Y970">
        <v>16</v>
      </c>
      <c r="Z970">
        <v>3</v>
      </c>
      <c r="AA970">
        <v>3</v>
      </c>
      <c r="AB970">
        <v>23103</v>
      </c>
      <c r="AC970">
        <v>6</v>
      </c>
      <c r="AJ970" t="str">
        <f t="shared" si="91"/>
        <v>231031377</v>
      </c>
      <c r="AK970">
        <v>3.3210647901927737E-2</v>
      </c>
      <c r="AL970">
        <f>IF(AK970&lt;'Company Market Shares'!$E$4,1,IF(AND(AK970&gt;'Company Market Shares'!$E$4,AK970&lt;'Company Market Shares'!$E$5),2,IF(AND(AK970&gt;'Company Market Shares'!$E$5,AK970&lt;'Company Market Shares'!$E$6),3,IF(AND(AK970&gt;'Company Market Shares'!$E$6,AK970&lt;'Company Market Shares'!$E$7),4,5))))</f>
        <v>1</v>
      </c>
      <c r="AM970">
        <f>VLOOKUP($U970,'Zone Coordinates'!$D$2:$G$2058,2)</f>
        <v>34.751266100000002</v>
      </c>
      <c r="AN970">
        <f t="shared" si="92"/>
        <v>0.60652401268168898</v>
      </c>
      <c r="AO970">
        <f>VLOOKUP($U970,'Zone Coordinates'!$D$2:$G$2058,3)</f>
        <v>135.50665330000001</v>
      </c>
      <c r="AP970">
        <f t="shared" si="93"/>
        <v>2.3650372584434396</v>
      </c>
      <c r="AQ970">
        <f>VLOOKUP($AB970,'Zone Coordinates'!$D$2:$G$2058,2)</f>
        <v>35.243626900000002</v>
      </c>
      <c r="AR970">
        <f t="shared" si="94"/>
        <v>0.61511732974944233</v>
      </c>
      <c r="AS970">
        <f>VLOOKUP($AB970,'Zone Coordinates'!$D$2:$G$2058,3)</f>
        <v>136.94394070000001</v>
      </c>
      <c r="AT970">
        <f t="shared" si="95"/>
        <v>2.3901226558708681</v>
      </c>
    </row>
    <row r="971" spans="1:46" x14ac:dyDescent="0.25">
      <c r="A971">
        <v>1</v>
      </c>
      <c r="B971">
        <v>23103</v>
      </c>
      <c r="C971">
        <v>1</v>
      </c>
      <c r="D971">
        <v>37</v>
      </c>
      <c r="E971" t="str">
        <f t="shared" si="90"/>
        <v>23103137</v>
      </c>
      <c r="F971">
        <v>23103</v>
      </c>
      <c r="G971">
        <v>1</v>
      </c>
      <c r="H971">
        <v>3</v>
      </c>
      <c r="I971">
        <v>1</v>
      </c>
      <c r="J971">
        <v>2</v>
      </c>
      <c r="K971">
        <v>11</v>
      </c>
      <c r="L971">
        <v>4</v>
      </c>
      <c r="M971">
        <v>9000</v>
      </c>
      <c r="N971">
        <v>156</v>
      </c>
      <c r="O971">
        <v>6</v>
      </c>
      <c r="P971">
        <v>54000</v>
      </c>
      <c r="Q971">
        <v>4</v>
      </c>
      <c r="R971">
        <v>1</v>
      </c>
      <c r="S971">
        <v>20</v>
      </c>
      <c r="T971">
        <v>9</v>
      </c>
      <c r="U971">
        <v>28105</v>
      </c>
      <c r="V971">
        <v>6</v>
      </c>
      <c r="Y971">
        <v>16</v>
      </c>
      <c r="Z971">
        <v>3</v>
      </c>
      <c r="AA971">
        <v>3</v>
      </c>
      <c r="AB971">
        <v>23103</v>
      </c>
      <c r="AC971">
        <v>6</v>
      </c>
      <c r="AJ971" t="str">
        <f t="shared" si="91"/>
        <v>231031377</v>
      </c>
      <c r="AK971">
        <v>0.33327005636498253</v>
      </c>
      <c r="AL971">
        <f>IF(AK971&lt;'Company Market Shares'!$E$4,1,IF(AND(AK971&gt;'Company Market Shares'!$E$4,AK971&lt;'Company Market Shares'!$E$5),2,IF(AND(AK971&gt;'Company Market Shares'!$E$5,AK971&lt;'Company Market Shares'!$E$6),3,IF(AND(AK971&gt;'Company Market Shares'!$E$6,AK971&lt;'Company Market Shares'!$E$7),4,5))))</f>
        <v>1</v>
      </c>
      <c r="AM971">
        <f>VLOOKUP($U971,'Zone Coordinates'!$D$2:$G$2058,2)</f>
        <v>34.714062200000001</v>
      </c>
      <c r="AN971">
        <f t="shared" si="92"/>
        <v>0.60587468213210627</v>
      </c>
      <c r="AO971">
        <f>VLOOKUP($U971,'Zone Coordinates'!$D$2:$G$2058,3)</f>
        <v>135.18762409999999</v>
      </c>
      <c r="AP971">
        <f t="shared" si="93"/>
        <v>2.3594691484934356</v>
      </c>
      <c r="AQ971">
        <f>VLOOKUP($AB971,'Zone Coordinates'!$D$2:$G$2058,2)</f>
        <v>35.243626900000002</v>
      </c>
      <c r="AR971">
        <f t="shared" si="94"/>
        <v>0.61511732974944233</v>
      </c>
      <c r="AS971">
        <f>VLOOKUP($AB971,'Zone Coordinates'!$D$2:$G$2058,3)</f>
        <v>136.94394070000001</v>
      </c>
      <c r="AT971">
        <f t="shared" si="95"/>
        <v>2.3901226558708681</v>
      </c>
    </row>
    <row r="972" spans="1:46" x14ac:dyDescent="0.25">
      <c r="A972">
        <v>1</v>
      </c>
      <c r="B972">
        <v>23304</v>
      </c>
      <c r="C972">
        <v>1</v>
      </c>
      <c r="D972">
        <v>9001</v>
      </c>
      <c r="E972" t="str">
        <f t="shared" si="90"/>
        <v>2330419001</v>
      </c>
      <c r="F972">
        <v>23304</v>
      </c>
      <c r="G972">
        <v>1</v>
      </c>
      <c r="H972">
        <v>4</v>
      </c>
      <c r="I972">
        <v>1</v>
      </c>
      <c r="J972">
        <v>2</v>
      </c>
      <c r="K972">
        <v>43</v>
      </c>
      <c r="L972">
        <v>16</v>
      </c>
      <c r="M972">
        <v>9180</v>
      </c>
      <c r="N972">
        <v>193</v>
      </c>
      <c r="O972">
        <v>8</v>
      </c>
      <c r="P972">
        <v>73440</v>
      </c>
      <c r="Q972">
        <v>3</v>
      </c>
      <c r="R972">
        <v>1</v>
      </c>
      <c r="S972">
        <v>20</v>
      </c>
      <c r="T972">
        <v>9</v>
      </c>
      <c r="U972">
        <v>41000</v>
      </c>
      <c r="V972">
        <v>6</v>
      </c>
      <c r="AA972">
        <v>2</v>
      </c>
      <c r="AB972">
        <v>23304</v>
      </c>
      <c r="AC972">
        <v>6</v>
      </c>
      <c r="AJ972" t="str">
        <f t="shared" si="91"/>
        <v>23304190017</v>
      </c>
      <c r="AK972">
        <v>0.58608856818589894</v>
      </c>
      <c r="AL972">
        <f>IF(AK972&lt;'Company Market Shares'!$E$4,1,IF(AND(AK972&gt;'Company Market Shares'!$E$4,AK972&lt;'Company Market Shares'!$E$5),2,IF(AND(AK972&gt;'Company Market Shares'!$E$5,AK972&lt;'Company Market Shares'!$E$6),3,IF(AND(AK972&gt;'Company Market Shares'!$E$6,AK972&lt;'Company Market Shares'!$E$7),4,5))))</f>
        <v>2</v>
      </c>
      <c r="AM972">
        <f>VLOOKUP($U972,'Zone Coordinates'!$D$2:$G$2058,2)</f>
        <v>33.481946200000003</v>
      </c>
      <c r="AN972">
        <f t="shared" si="92"/>
        <v>0.5843702011656039</v>
      </c>
      <c r="AO972">
        <f>VLOOKUP($U972,'Zone Coordinates'!$D$2:$G$2058,3)</f>
        <v>130.37912349999999</v>
      </c>
      <c r="AP972">
        <f t="shared" si="93"/>
        <v>2.2755449809393129</v>
      </c>
      <c r="AQ972">
        <f>VLOOKUP($AB972,'Zone Coordinates'!$D$2:$G$2058,2)</f>
        <v>35.125011399999998</v>
      </c>
      <c r="AR972">
        <f t="shared" si="94"/>
        <v>0.61304709873054297</v>
      </c>
      <c r="AS972">
        <f>VLOOKUP($AB972,'Zone Coordinates'!$D$2:$G$2058,3)</f>
        <v>137.08924569999999</v>
      </c>
      <c r="AT972">
        <f t="shared" si="95"/>
        <v>2.3926587065404781</v>
      </c>
    </row>
    <row r="973" spans="1:46" x14ac:dyDescent="0.25">
      <c r="A973">
        <v>1</v>
      </c>
      <c r="B973">
        <v>23304</v>
      </c>
      <c r="C973">
        <v>1</v>
      </c>
      <c r="D973">
        <v>9001</v>
      </c>
      <c r="E973" t="str">
        <f t="shared" si="90"/>
        <v>2330419001</v>
      </c>
      <c r="F973">
        <v>23304</v>
      </c>
      <c r="G973">
        <v>1</v>
      </c>
      <c r="H973">
        <v>4</v>
      </c>
      <c r="I973">
        <v>1</v>
      </c>
      <c r="J973">
        <v>1</v>
      </c>
      <c r="K973">
        <v>44</v>
      </c>
      <c r="L973">
        <v>4</v>
      </c>
      <c r="M973">
        <v>9530</v>
      </c>
      <c r="N973">
        <v>207</v>
      </c>
      <c r="O973">
        <v>9</v>
      </c>
      <c r="P973">
        <v>85770</v>
      </c>
      <c r="Q973">
        <v>4</v>
      </c>
      <c r="R973">
        <v>1</v>
      </c>
      <c r="S973">
        <v>20</v>
      </c>
      <c r="T973">
        <v>9</v>
      </c>
      <c r="U973">
        <v>23304</v>
      </c>
      <c r="V973">
        <v>6</v>
      </c>
      <c r="AB973">
        <v>33000</v>
      </c>
      <c r="AC973">
        <v>6</v>
      </c>
      <c r="AI973">
        <v>2</v>
      </c>
      <c r="AJ973" t="str">
        <f t="shared" si="91"/>
        <v>23304190017</v>
      </c>
      <c r="AK973">
        <v>0.74907244997772737</v>
      </c>
      <c r="AL973">
        <f>IF(AK973&lt;'Company Market Shares'!$E$4,1,IF(AND(AK973&gt;'Company Market Shares'!$E$4,AK973&lt;'Company Market Shares'!$E$5),2,IF(AND(AK973&gt;'Company Market Shares'!$E$5,AK973&lt;'Company Market Shares'!$E$6),3,IF(AND(AK973&gt;'Company Market Shares'!$E$6,AK973&lt;'Company Market Shares'!$E$7),4,5))))</f>
        <v>2</v>
      </c>
      <c r="AM973">
        <f>VLOOKUP($U973,'Zone Coordinates'!$D$2:$G$2058,2)</f>
        <v>35.125011399999998</v>
      </c>
      <c r="AN973">
        <f t="shared" si="92"/>
        <v>0.61304709873054297</v>
      </c>
      <c r="AO973">
        <f>VLOOKUP($U973,'Zone Coordinates'!$D$2:$G$2058,3)</f>
        <v>137.08924569999999</v>
      </c>
      <c r="AP973">
        <f t="shared" si="93"/>
        <v>2.3926587065404781</v>
      </c>
      <c r="AQ973">
        <f>VLOOKUP($AB973,'Zone Coordinates'!$D$2:$G$2058,2)</f>
        <v>34.948912700000001</v>
      </c>
      <c r="AR973">
        <f t="shared" si="94"/>
        <v>0.6099735966070613</v>
      </c>
      <c r="AS973">
        <f>VLOOKUP($AB973,'Zone Coordinates'!$D$2:$G$2058,3)</f>
        <v>134.12300110000001</v>
      </c>
      <c r="AT973">
        <f t="shared" si="95"/>
        <v>2.3408879718509765</v>
      </c>
    </row>
    <row r="974" spans="1:46" x14ac:dyDescent="0.25">
      <c r="A974">
        <v>1</v>
      </c>
      <c r="B974">
        <v>23304</v>
      </c>
      <c r="C974">
        <v>1</v>
      </c>
      <c r="D974">
        <v>9001</v>
      </c>
      <c r="E974" t="str">
        <f t="shared" si="90"/>
        <v>2330419001</v>
      </c>
      <c r="F974">
        <v>23304</v>
      </c>
      <c r="G974">
        <v>1</v>
      </c>
      <c r="H974">
        <v>4</v>
      </c>
      <c r="I974">
        <v>1</v>
      </c>
      <c r="J974">
        <v>1</v>
      </c>
      <c r="K974">
        <v>44</v>
      </c>
      <c r="L974">
        <v>5</v>
      </c>
      <c r="M974">
        <v>9530</v>
      </c>
      <c r="N974">
        <v>207</v>
      </c>
      <c r="O974">
        <v>9</v>
      </c>
      <c r="P974">
        <v>85770</v>
      </c>
      <c r="Q974">
        <v>4</v>
      </c>
      <c r="R974">
        <v>1</v>
      </c>
      <c r="S974">
        <v>20</v>
      </c>
      <c r="T974">
        <v>9</v>
      </c>
      <c r="U974">
        <v>23304</v>
      </c>
      <c r="V974">
        <v>6</v>
      </c>
      <c r="AB974">
        <v>34000</v>
      </c>
      <c r="AC974">
        <v>6</v>
      </c>
      <c r="AI974">
        <v>2</v>
      </c>
      <c r="AJ974" t="str">
        <f t="shared" si="91"/>
        <v>23304190017</v>
      </c>
      <c r="AK974">
        <v>0.90538714130776066</v>
      </c>
      <c r="AL974">
        <f>IF(AK974&lt;'Company Market Shares'!$E$4,1,IF(AND(AK974&gt;'Company Market Shares'!$E$4,AK974&lt;'Company Market Shares'!$E$5),2,IF(AND(AK974&gt;'Company Market Shares'!$E$5,AK974&lt;'Company Market Shares'!$E$6),3,IF(AND(AK974&gt;'Company Market Shares'!$E$6,AK974&lt;'Company Market Shares'!$E$7),4,5))))</f>
        <v>3</v>
      </c>
      <c r="AM974">
        <f>VLOOKUP($U974,'Zone Coordinates'!$D$2:$G$2058,2)</f>
        <v>35.125011399999998</v>
      </c>
      <c r="AN974">
        <f t="shared" si="92"/>
        <v>0.61304709873054297</v>
      </c>
      <c r="AO974">
        <f>VLOOKUP($U974,'Zone Coordinates'!$D$2:$G$2058,3)</f>
        <v>137.08924569999999</v>
      </c>
      <c r="AP974">
        <f t="shared" si="93"/>
        <v>2.3926587065404781</v>
      </c>
      <c r="AQ974">
        <f>VLOOKUP($AB974,'Zone Coordinates'!$D$2:$G$2058,2)</f>
        <v>34.615654599999999</v>
      </c>
      <c r="AR974">
        <f t="shared" si="94"/>
        <v>0.60415714550312072</v>
      </c>
      <c r="AS974">
        <f>VLOOKUP($AB974,'Zone Coordinates'!$D$2:$G$2058,3)</f>
        <v>132.69607980000001</v>
      </c>
      <c r="AT974">
        <f t="shared" si="95"/>
        <v>2.3159834969991384</v>
      </c>
    </row>
    <row r="975" spans="1:46" x14ac:dyDescent="0.25">
      <c r="A975">
        <v>1</v>
      </c>
      <c r="B975">
        <v>23304</v>
      </c>
      <c r="C975">
        <v>1</v>
      </c>
      <c r="D975">
        <v>9001</v>
      </c>
      <c r="E975" t="str">
        <f t="shared" si="90"/>
        <v>2330419001</v>
      </c>
      <c r="F975">
        <v>23304</v>
      </c>
      <c r="G975">
        <v>1</v>
      </c>
      <c r="H975">
        <v>4</v>
      </c>
      <c r="I975">
        <v>1</v>
      </c>
      <c r="J975">
        <v>1</v>
      </c>
      <c r="K975">
        <v>44</v>
      </c>
      <c r="L975">
        <v>8</v>
      </c>
      <c r="M975">
        <v>9530</v>
      </c>
      <c r="N975">
        <v>207</v>
      </c>
      <c r="O975">
        <v>9</v>
      </c>
      <c r="P975">
        <v>85770</v>
      </c>
      <c r="Q975">
        <v>4</v>
      </c>
      <c r="R975">
        <v>1</v>
      </c>
      <c r="S975">
        <v>20</v>
      </c>
      <c r="T975">
        <v>9</v>
      </c>
      <c r="U975">
        <v>23304</v>
      </c>
      <c r="V975">
        <v>6</v>
      </c>
      <c r="AB975">
        <v>35000</v>
      </c>
      <c r="AC975">
        <v>6</v>
      </c>
      <c r="AI975">
        <v>2</v>
      </c>
      <c r="AJ975" t="str">
        <f t="shared" si="91"/>
        <v>23304190017</v>
      </c>
      <c r="AK975">
        <v>0.39066286410167483</v>
      </c>
      <c r="AL975">
        <f>IF(AK975&lt;'Company Market Shares'!$E$4,1,IF(AND(AK975&gt;'Company Market Shares'!$E$4,AK975&lt;'Company Market Shares'!$E$5),2,IF(AND(AK975&gt;'Company Market Shares'!$E$5,AK975&lt;'Company Market Shares'!$E$6),3,IF(AND(AK975&gt;'Company Market Shares'!$E$6,AK975&lt;'Company Market Shares'!$E$7),4,5))))</f>
        <v>1</v>
      </c>
      <c r="AM975">
        <f>VLOOKUP($U975,'Zone Coordinates'!$D$2:$G$2058,2)</f>
        <v>35.125011399999998</v>
      </c>
      <c r="AN975">
        <f t="shared" si="92"/>
        <v>0.61304709873054297</v>
      </c>
      <c r="AO975">
        <f>VLOOKUP($U975,'Zone Coordinates'!$D$2:$G$2058,3)</f>
        <v>137.08924569999999</v>
      </c>
      <c r="AP975">
        <f t="shared" si="93"/>
        <v>2.3926587065404781</v>
      </c>
      <c r="AQ975">
        <f>VLOOKUP($AB975,'Zone Coordinates'!$D$2:$G$2058,2)</f>
        <v>34.373845500000002</v>
      </c>
      <c r="AR975">
        <f t="shared" si="94"/>
        <v>0.59993678054683652</v>
      </c>
      <c r="AS975">
        <f>VLOOKUP($AB975,'Zone Coordinates'!$D$2:$G$2058,3)</f>
        <v>131.17247589999999</v>
      </c>
      <c r="AT975">
        <f t="shared" si="95"/>
        <v>2.2893915924479122</v>
      </c>
    </row>
    <row r="976" spans="1:46" x14ac:dyDescent="0.25">
      <c r="A976">
        <v>1</v>
      </c>
      <c r="B976">
        <v>23304</v>
      </c>
      <c r="C976">
        <v>1</v>
      </c>
      <c r="D976">
        <v>9001</v>
      </c>
      <c r="E976" t="str">
        <f t="shared" si="90"/>
        <v>2330419001</v>
      </c>
      <c r="F976">
        <v>23304</v>
      </c>
      <c r="G976">
        <v>1</v>
      </c>
      <c r="H976">
        <v>4</v>
      </c>
      <c r="I976">
        <v>1</v>
      </c>
      <c r="J976">
        <v>1</v>
      </c>
      <c r="K976">
        <v>44</v>
      </c>
      <c r="L976">
        <v>9</v>
      </c>
      <c r="M976">
        <v>9530</v>
      </c>
      <c r="N976">
        <v>207</v>
      </c>
      <c r="O976">
        <v>9</v>
      </c>
      <c r="P976">
        <v>85770</v>
      </c>
      <c r="Q976">
        <v>4</v>
      </c>
      <c r="R976">
        <v>1</v>
      </c>
      <c r="S976">
        <v>20</v>
      </c>
      <c r="T976">
        <v>9</v>
      </c>
      <c r="U976">
        <v>23304</v>
      </c>
      <c r="V976">
        <v>6</v>
      </c>
      <c r="AB976">
        <v>37000</v>
      </c>
      <c r="AC976">
        <v>6</v>
      </c>
      <c r="AI976">
        <v>2</v>
      </c>
      <c r="AJ976" t="str">
        <f t="shared" si="91"/>
        <v>23304190017</v>
      </c>
      <c r="AK976">
        <v>0.38375931259790796</v>
      </c>
      <c r="AL976">
        <f>IF(AK976&lt;'Company Market Shares'!$E$4,1,IF(AND(AK976&gt;'Company Market Shares'!$E$4,AK976&lt;'Company Market Shares'!$E$5),2,IF(AND(AK976&gt;'Company Market Shares'!$E$5,AK976&lt;'Company Market Shares'!$E$6),3,IF(AND(AK976&gt;'Company Market Shares'!$E$6,AK976&lt;'Company Market Shares'!$E$7),4,5))))</f>
        <v>1</v>
      </c>
      <c r="AM976">
        <f>VLOOKUP($U976,'Zone Coordinates'!$D$2:$G$2058,2)</f>
        <v>35.125011399999998</v>
      </c>
      <c r="AN976">
        <f t="shared" si="92"/>
        <v>0.61304709873054297</v>
      </c>
      <c r="AO976">
        <f>VLOOKUP($U976,'Zone Coordinates'!$D$2:$G$2058,3)</f>
        <v>137.08924569999999</v>
      </c>
      <c r="AP976">
        <f t="shared" si="93"/>
        <v>2.3926587065404781</v>
      </c>
      <c r="AQ976">
        <f>VLOOKUP($AB976,'Zone Coordinates'!$D$2:$G$2058,2)</f>
        <v>34.433944599999997</v>
      </c>
      <c r="AR976">
        <f t="shared" si="94"/>
        <v>0.60098570771932169</v>
      </c>
      <c r="AS976">
        <f>VLOOKUP($AB976,'Zone Coordinates'!$D$2:$G$2058,3)</f>
        <v>134.1764488</v>
      </c>
      <c r="AT976">
        <f t="shared" si="95"/>
        <v>2.3418208101935942</v>
      </c>
    </row>
    <row r="977" spans="1:46" x14ac:dyDescent="0.25">
      <c r="A977">
        <v>1</v>
      </c>
      <c r="B977">
        <v>23304</v>
      </c>
      <c r="C977">
        <v>1</v>
      </c>
      <c r="D977">
        <v>9001</v>
      </c>
      <c r="E977" t="str">
        <f t="shared" si="90"/>
        <v>2330419001</v>
      </c>
      <c r="F977">
        <v>23304</v>
      </c>
      <c r="G977">
        <v>1</v>
      </c>
      <c r="H977">
        <v>4</v>
      </c>
      <c r="I977">
        <v>1</v>
      </c>
      <c r="J977">
        <v>1</v>
      </c>
      <c r="K977">
        <v>44</v>
      </c>
      <c r="L977">
        <v>10</v>
      </c>
      <c r="M977">
        <v>9530</v>
      </c>
      <c r="N977">
        <v>207</v>
      </c>
      <c r="O977">
        <v>9</v>
      </c>
      <c r="P977">
        <v>85770</v>
      </c>
      <c r="Q977">
        <v>4</v>
      </c>
      <c r="R977">
        <v>1</v>
      </c>
      <c r="S977">
        <v>20</v>
      </c>
      <c r="T977">
        <v>9</v>
      </c>
      <c r="U977">
        <v>23304</v>
      </c>
      <c r="V977">
        <v>6</v>
      </c>
      <c r="AB977">
        <v>36000</v>
      </c>
      <c r="AC977">
        <v>6</v>
      </c>
      <c r="AI977">
        <v>2</v>
      </c>
      <c r="AJ977" t="str">
        <f t="shared" si="91"/>
        <v>23304190017</v>
      </c>
      <c r="AK977">
        <v>8.3684232652528223E-2</v>
      </c>
      <c r="AL977">
        <f>IF(AK977&lt;'Company Market Shares'!$E$4,1,IF(AND(AK977&gt;'Company Market Shares'!$E$4,AK977&lt;'Company Market Shares'!$E$5),2,IF(AND(AK977&gt;'Company Market Shares'!$E$5,AK977&lt;'Company Market Shares'!$E$6),3,IF(AND(AK977&gt;'Company Market Shares'!$E$6,AK977&lt;'Company Market Shares'!$E$7),4,5))))</f>
        <v>1</v>
      </c>
      <c r="AM977">
        <f>VLOOKUP($U977,'Zone Coordinates'!$D$2:$G$2058,2)</f>
        <v>35.125011399999998</v>
      </c>
      <c r="AN977">
        <f t="shared" si="92"/>
        <v>0.61304709873054297</v>
      </c>
      <c r="AO977">
        <f>VLOOKUP($U977,'Zone Coordinates'!$D$2:$G$2058,3)</f>
        <v>137.08924569999999</v>
      </c>
      <c r="AP977">
        <f t="shared" si="93"/>
        <v>2.3926587065404781</v>
      </c>
      <c r="AQ977">
        <f>VLOOKUP($AB977,'Zone Coordinates'!$D$2:$G$2058,2)</f>
        <v>34.129535500000003</v>
      </c>
      <c r="AR977">
        <f t="shared" si="94"/>
        <v>0.59567276665128921</v>
      </c>
      <c r="AS977">
        <f>VLOOKUP($AB977,'Zone Coordinates'!$D$2:$G$2058,3)</f>
        <v>134.60697759999999</v>
      </c>
      <c r="AT977">
        <f t="shared" si="95"/>
        <v>2.3493349552782545</v>
      </c>
    </row>
    <row r="978" spans="1:46" x14ac:dyDescent="0.25">
      <c r="A978">
        <v>1</v>
      </c>
      <c r="B978">
        <v>23304</v>
      </c>
      <c r="C978">
        <v>1</v>
      </c>
      <c r="D978">
        <v>9001</v>
      </c>
      <c r="E978" t="str">
        <f t="shared" si="90"/>
        <v>2330419001</v>
      </c>
      <c r="F978">
        <v>23304</v>
      </c>
      <c r="G978">
        <v>1</v>
      </c>
      <c r="H978">
        <v>4</v>
      </c>
      <c r="I978">
        <v>1</v>
      </c>
      <c r="J978">
        <v>1</v>
      </c>
      <c r="K978">
        <v>44</v>
      </c>
      <c r="L978">
        <v>11</v>
      </c>
      <c r="M978">
        <v>9530</v>
      </c>
      <c r="N978">
        <v>207</v>
      </c>
      <c r="O978">
        <v>9</v>
      </c>
      <c r="P978">
        <v>85770</v>
      </c>
      <c r="Q978">
        <v>4</v>
      </c>
      <c r="R978">
        <v>1</v>
      </c>
      <c r="S978">
        <v>20</v>
      </c>
      <c r="T978">
        <v>9</v>
      </c>
      <c r="U978">
        <v>23304</v>
      </c>
      <c r="V978">
        <v>6</v>
      </c>
      <c r="AB978">
        <v>39000</v>
      </c>
      <c r="AC978">
        <v>6</v>
      </c>
      <c r="AI978">
        <v>2</v>
      </c>
      <c r="AJ978" t="str">
        <f t="shared" si="91"/>
        <v>23304190017</v>
      </c>
      <c r="AK978">
        <v>0.92489342535571473</v>
      </c>
      <c r="AL978">
        <f>IF(AK978&lt;'Company Market Shares'!$E$4,1,IF(AND(AK978&gt;'Company Market Shares'!$E$4,AK978&lt;'Company Market Shares'!$E$5),2,IF(AND(AK978&gt;'Company Market Shares'!$E$5,AK978&lt;'Company Market Shares'!$E$6),3,IF(AND(AK978&gt;'Company Market Shares'!$E$6,AK978&lt;'Company Market Shares'!$E$7),4,5))))</f>
        <v>3</v>
      </c>
      <c r="AM978">
        <f>VLOOKUP($U978,'Zone Coordinates'!$D$2:$G$2058,2)</f>
        <v>35.125011399999998</v>
      </c>
      <c r="AN978">
        <f t="shared" si="92"/>
        <v>0.61304709873054297</v>
      </c>
      <c r="AO978">
        <f>VLOOKUP($U978,'Zone Coordinates'!$D$2:$G$2058,3)</f>
        <v>137.08924569999999</v>
      </c>
      <c r="AP978">
        <f t="shared" si="93"/>
        <v>2.3926587065404781</v>
      </c>
      <c r="AQ978">
        <f>VLOOKUP($AB978,'Zone Coordinates'!$D$2:$G$2058,2)</f>
        <v>33.681375099999997</v>
      </c>
      <c r="AR978">
        <f t="shared" si="94"/>
        <v>0.58785089209423436</v>
      </c>
      <c r="AS978">
        <f>VLOOKUP($AB978,'Zone Coordinates'!$D$2:$G$2058,3)</f>
        <v>133.62549580000001</v>
      </c>
      <c r="AT978">
        <f t="shared" si="95"/>
        <v>2.332204866319854</v>
      </c>
    </row>
    <row r="979" spans="1:46" x14ac:dyDescent="0.25">
      <c r="A979">
        <v>1</v>
      </c>
      <c r="B979">
        <v>23304</v>
      </c>
      <c r="C979">
        <v>1</v>
      </c>
      <c r="D979">
        <v>9001</v>
      </c>
      <c r="E979" t="str">
        <f t="shared" si="90"/>
        <v>2330419001</v>
      </c>
      <c r="F979">
        <v>23304</v>
      </c>
      <c r="G979">
        <v>1</v>
      </c>
      <c r="H979">
        <v>4</v>
      </c>
      <c r="I979">
        <v>1</v>
      </c>
      <c r="J979">
        <v>1</v>
      </c>
      <c r="K979">
        <v>44</v>
      </c>
      <c r="L979">
        <v>12</v>
      </c>
      <c r="M979">
        <v>9530</v>
      </c>
      <c r="N979">
        <v>207</v>
      </c>
      <c r="O979">
        <v>9</v>
      </c>
      <c r="P979">
        <v>85770</v>
      </c>
      <c r="Q979">
        <v>4</v>
      </c>
      <c r="R979">
        <v>1</v>
      </c>
      <c r="S979">
        <v>20</v>
      </c>
      <c r="T979">
        <v>9</v>
      </c>
      <c r="U979">
        <v>23304</v>
      </c>
      <c r="V979">
        <v>6</v>
      </c>
      <c r="AB979">
        <v>38000</v>
      </c>
      <c r="AC979">
        <v>6</v>
      </c>
      <c r="AI979">
        <v>2</v>
      </c>
      <c r="AJ979" t="str">
        <f t="shared" si="91"/>
        <v>23304190017</v>
      </c>
      <c r="AK979">
        <v>0.94040778472548958</v>
      </c>
      <c r="AL979">
        <f>IF(AK979&lt;'Company Market Shares'!$E$4,1,IF(AND(AK979&gt;'Company Market Shares'!$E$4,AK979&lt;'Company Market Shares'!$E$5),2,IF(AND(AK979&gt;'Company Market Shares'!$E$5,AK979&lt;'Company Market Shares'!$E$6),3,IF(AND(AK979&gt;'Company Market Shares'!$E$6,AK979&lt;'Company Market Shares'!$E$7),4,5))))</f>
        <v>4</v>
      </c>
      <c r="AM979">
        <f>VLOOKUP($U979,'Zone Coordinates'!$D$2:$G$2058,2)</f>
        <v>35.125011399999998</v>
      </c>
      <c r="AN979">
        <f t="shared" si="92"/>
        <v>0.61304709873054297</v>
      </c>
      <c r="AO979">
        <f>VLOOKUP($U979,'Zone Coordinates'!$D$2:$G$2058,3)</f>
        <v>137.08924569999999</v>
      </c>
      <c r="AP979">
        <f t="shared" si="93"/>
        <v>2.3926587065404781</v>
      </c>
      <c r="AQ979">
        <f>VLOOKUP($AB979,'Zone Coordinates'!$D$2:$G$2058,2)</f>
        <v>34.073728600000003</v>
      </c>
      <c r="AR979">
        <f t="shared" si="94"/>
        <v>0.59469875250095794</v>
      </c>
      <c r="AS979">
        <f>VLOOKUP($AB979,'Zone Coordinates'!$D$2:$G$2058,3)</f>
        <v>132.92667299999999</v>
      </c>
      <c r="AT979">
        <f t="shared" si="95"/>
        <v>2.3200081075718484</v>
      </c>
    </row>
    <row r="980" spans="1:46" x14ac:dyDescent="0.25">
      <c r="A980">
        <v>1</v>
      </c>
      <c r="B980">
        <v>23304</v>
      </c>
      <c r="C980">
        <v>1</v>
      </c>
      <c r="D980">
        <v>9001</v>
      </c>
      <c r="E980" t="str">
        <f t="shared" si="90"/>
        <v>2330419001</v>
      </c>
      <c r="F980">
        <v>23304</v>
      </c>
      <c r="G980">
        <v>1</v>
      </c>
      <c r="H980">
        <v>4</v>
      </c>
      <c r="I980">
        <v>1</v>
      </c>
      <c r="J980">
        <v>1</v>
      </c>
      <c r="K980">
        <v>44</v>
      </c>
      <c r="L980">
        <v>13</v>
      </c>
      <c r="M980">
        <v>9530</v>
      </c>
      <c r="N980">
        <v>207</v>
      </c>
      <c r="O980">
        <v>9</v>
      </c>
      <c r="P980">
        <v>85770</v>
      </c>
      <c r="Q980">
        <v>4</v>
      </c>
      <c r="R980">
        <v>1</v>
      </c>
      <c r="S980">
        <v>20</v>
      </c>
      <c r="T980">
        <v>9</v>
      </c>
      <c r="U980">
        <v>23304</v>
      </c>
      <c r="V980">
        <v>6</v>
      </c>
      <c r="AB980">
        <v>40000</v>
      </c>
      <c r="AC980">
        <v>6</v>
      </c>
      <c r="AI980">
        <v>2</v>
      </c>
      <c r="AJ980" t="str">
        <f t="shared" si="91"/>
        <v>23304190017</v>
      </c>
      <c r="AK980">
        <v>0.31730687834438065</v>
      </c>
      <c r="AL980">
        <f>IF(AK980&lt;'Company Market Shares'!$E$4,1,IF(AND(AK980&gt;'Company Market Shares'!$E$4,AK980&lt;'Company Market Shares'!$E$5),2,IF(AND(AK980&gt;'Company Market Shares'!$E$5,AK980&lt;'Company Market Shares'!$E$6),3,IF(AND(AK980&gt;'Company Market Shares'!$E$6,AK980&lt;'Company Market Shares'!$E$7),4,5))))</f>
        <v>1</v>
      </c>
      <c r="AM980">
        <f>VLOOKUP($U980,'Zone Coordinates'!$D$2:$G$2058,2)</f>
        <v>35.125011399999998</v>
      </c>
      <c r="AN980">
        <f t="shared" si="92"/>
        <v>0.61304709873054297</v>
      </c>
      <c r="AO980">
        <f>VLOOKUP($U980,'Zone Coordinates'!$D$2:$G$2058,3)</f>
        <v>137.08924569999999</v>
      </c>
      <c r="AP980">
        <f t="shared" si="93"/>
        <v>2.3926587065404781</v>
      </c>
      <c r="AQ980">
        <f>VLOOKUP($AB980,'Zone Coordinates'!$D$2:$G$2058,2)</f>
        <v>33.883628700000003</v>
      </c>
      <c r="AR980">
        <f t="shared" si="94"/>
        <v>0.59138088333824601</v>
      </c>
      <c r="AS980">
        <f>VLOOKUP($AB980,'Zone Coordinates'!$D$2:$G$2058,3)</f>
        <v>130.87550780000001</v>
      </c>
      <c r="AT980">
        <f t="shared" si="95"/>
        <v>2.2842085213295205</v>
      </c>
    </row>
    <row r="981" spans="1:46" x14ac:dyDescent="0.25">
      <c r="A981">
        <v>1</v>
      </c>
      <c r="B981">
        <v>23304</v>
      </c>
      <c r="C981">
        <v>1</v>
      </c>
      <c r="D981">
        <v>9001</v>
      </c>
      <c r="E981" t="str">
        <f t="shared" si="90"/>
        <v>2330419001</v>
      </c>
      <c r="F981">
        <v>23304</v>
      </c>
      <c r="G981">
        <v>1</v>
      </c>
      <c r="H981">
        <v>4</v>
      </c>
      <c r="I981">
        <v>1</v>
      </c>
      <c r="J981">
        <v>1</v>
      </c>
      <c r="K981">
        <v>44</v>
      </c>
      <c r="L981">
        <v>14</v>
      </c>
      <c r="M981">
        <v>9530</v>
      </c>
      <c r="N981">
        <v>207</v>
      </c>
      <c r="O981">
        <v>9</v>
      </c>
      <c r="P981">
        <v>85770</v>
      </c>
      <c r="Q981">
        <v>4</v>
      </c>
      <c r="R981">
        <v>1</v>
      </c>
      <c r="S981">
        <v>20</v>
      </c>
      <c r="T981">
        <v>9</v>
      </c>
      <c r="U981">
        <v>23304</v>
      </c>
      <c r="V981">
        <v>6</v>
      </c>
      <c r="AB981">
        <v>44000</v>
      </c>
      <c r="AC981">
        <v>6</v>
      </c>
      <c r="AI981">
        <v>2</v>
      </c>
      <c r="AJ981" t="str">
        <f t="shared" si="91"/>
        <v>23304190017</v>
      </c>
      <c r="AK981">
        <v>0.19723294845087724</v>
      </c>
      <c r="AL981">
        <f>IF(AK981&lt;'Company Market Shares'!$E$4,1,IF(AND(AK981&gt;'Company Market Shares'!$E$4,AK981&lt;'Company Market Shares'!$E$5),2,IF(AND(AK981&gt;'Company Market Shares'!$E$5,AK981&lt;'Company Market Shares'!$E$6),3,IF(AND(AK981&gt;'Company Market Shares'!$E$6,AK981&lt;'Company Market Shares'!$E$7),4,5))))</f>
        <v>1</v>
      </c>
      <c r="AM981">
        <f>VLOOKUP($U981,'Zone Coordinates'!$D$2:$G$2058,2)</f>
        <v>35.125011399999998</v>
      </c>
      <c r="AN981">
        <f t="shared" si="92"/>
        <v>0.61304709873054297</v>
      </c>
      <c r="AO981">
        <f>VLOOKUP($U981,'Zone Coordinates'!$D$2:$G$2058,3)</f>
        <v>137.08924569999999</v>
      </c>
      <c r="AP981">
        <f t="shared" si="93"/>
        <v>2.3926587065404781</v>
      </c>
      <c r="AQ981">
        <f>VLOOKUP($AB981,'Zone Coordinates'!$D$2:$G$2058,2)</f>
        <v>33.280513499999998</v>
      </c>
      <c r="AR981">
        <f t="shared" si="94"/>
        <v>0.58085453732942183</v>
      </c>
      <c r="AS981">
        <f>VLOOKUP($AB981,'Zone Coordinates'!$D$2:$G$2058,3)</f>
        <v>131.9568313</v>
      </c>
      <c r="AT981">
        <f t="shared" si="95"/>
        <v>2.3030811766837096</v>
      </c>
    </row>
    <row r="982" spans="1:46" x14ac:dyDescent="0.25">
      <c r="A982">
        <v>1</v>
      </c>
      <c r="B982">
        <v>23304</v>
      </c>
      <c r="C982">
        <v>1</v>
      </c>
      <c r="D982">
        <v>9001</v>
      </c>
      <c r="E982" t="str">
        <f t="shared" si="90"/>
        <v>2330419001</v>
      </c>
      <c r="F982">
        <v>23304</v>
      </c>
      <c r="G982">
        <v>1</v>
      </c>
      <c r="H982">
        <v>4</v>
      </c>
      <c r="I982">
        <v>1</v>
      </c>
      <c r="J982">
        <v>1</v>
      </c>
      <c r="K982">
        <v>44</v>
      </c>
      <c r="L982">
        <v>15</v>
      </c>
      <c r="M982">
        <v>9530</v>
      </c>
      <c r="N982">
        <v>207</v>
      </c>
      <c r="O982">
        <v>9</v>
      </c>
      <c r="P982">
        <v>85770</v>
      </c>
      <c r="Q982">
        <v>4</v>
      </c>
      <c r="R982">
        <v>1</v>
      </c>
      <c r="S982">
        <v>20</v>
      </c>
      <c r="T982">
        <v>9</v>
      </c>
      <c r="U982">
        <v>23304</v>
      </c>
      <c r="V982">
        <v>6</v>
      </c>
      <c r="AB982">
        <v>43000</v>
      </c>
      <c r="AC982">
        <v>6</v>
      </c>
      <c r="AI982">
        <v>2</v>
      </c>
      <c r="AJ982" t="str">
        <f t="shared" si="91"/>
        <v>23304190017</v>
      </c>
      <c r="AK982">
        <v>0.6286507471372198</v>
      </c>
      <c r="AL982">
        <f>IF(AK982&lt;'Company Market Shares'!$E$4,1,IF(AND(AK982&gt;'Company Market Shares'!$E$4,AK982&lt;'Company Market Shares'!$E$5),2,IF(AND(AK982&gt;'Company Market Shares'!$E$5,AK982&lt;'Company Market Shares'!$E$6),3,IF(AND(AK982&gt;'Company Market Shares'!$E$6,AK982&lt;'Company Market Shares'!$E$7),4,5))))</f>
        <v>2</v>
      </c>
      <c r="AM982">
        <f>VLOOKUP($U982,'Zone Coordinates'!$D$2:$G$2058,2)</f>
        <v>35.125011399999998</v>
      </c>
      <c r="AN982">
        <f t="shared" si="92"/>
        <v>0.61304709873054297</v>
      </c>
      <c r="AO982">
        <f>VLOOKUP($U982,'Zone Coordinates'!$D$2:$G$2058,3)</f>
        <v>137.08924569999999</v>
      </c>
      <c r="AP982">
        <f t="shared" si="93"/>
        <v>2.3926587065404781</v>
      </c>
      <c r="AQ982">
        <f>VLOOKUP($AB982,'Zone Coordinates'!$D$2:$G$2058,2)</f>
        <v>32.979978099999997</v>
      </c>
      <c r="AR982">
        <f t="shared" si="94"/>
        <v>0.57560920508062363</v>
      </c>
      <c r="AS982">
        <f>VLOOKUP($AB982,'Zone Coordinates'!$D$2:$G$2058,3)</f>
        <v>130.82897299999999</v>
      </c>
      <c r="AT982">
        <f t="shared" si="95"/>
        <v>2.2833963358527631</v>
      </c>
    </row>
    <row r="983" spans="1:46" x14ac:dyDescent="0.25">
      <c r="A983">
        <v>1</v>
      </c>
      <c r="B983">
        <v>23304</v>
      </c>
      <c r="C983">
        <v>1</v>
      </c>
      <c r="D983">
        <v>9001</v>
      </c>
      <c r="E983" t="str">
        <f t="shared" si="90"/>
        <v>2330419001</v>
      </c>
      <c r="F983">
        <v>23304</v>
      </c>
      <c r="G983">
        <v>1</v>
      </c>
      <c r="H983">
        <v>4</v>
      </c>
      <c r="I983">
        <v>1</v>
      </c>
      <c r="J983">
        <v>1</v>
      </c>
      <c r="K983">
        <v>44</v>
      </c>
      <c r="L983">
        <v>18</v>
      </c>
      <c r="M983">
        <v>9530</v>
      </c>
      <c r="N983">
        <v>207</v>
      </c>
      <c r="O983">
        <v>9</v>
      </c>
      <c r="P983">
        <v>85770</v>
      </c>
      <c r="Q983">
        <v>4</v>
      </c>
      <c r="R983">
        <v>1</v>
      </c>
      <c r="S983">
        <v>20</v>
      </c>
      <c r="T983">
        <v>9</v>
      </c>
      <c r="U983">
        <v>23304</v>
      </c>
      <c r="V983">
        <v>6</v>
      </c>
      <c r="AB983">
        <v>42000</v>
      </c>
      <c r="AC983">
        <v>6</v>
      </c>
      <c r="AI983">
        <v>2</v>
      </c>
      <c r="AJ983" t="str">
        <f t="shared" si="91"/>
        <v>23304190017</v>
      </c>
      <c r="AK983">
        <v>0.42210226907065995</v>
      </c>
      <c r="AL983">
        <f>IF(AK983&lt;'Company Market Shares'!$E$4,1,IF(AND(AK983&gt;'Company Market Shares'!$E$4,AK983&lt;'Company Market Shares'!$E$5),2,IF(AND(AK983&gt;'Company Market Shares'!$E$5,AK983&lt;'Company Market Shares'!$E$6),3,IF(AND(AK983&gt;'Company Market Shares'!$E$6,AK983&lt;'Company Market Shares'!$E$7),4,5))))</f>
        <v>1</v>
      </c>
      <c r="AM983">
        <f>VLOOKUP($U983,'Zone Coordinates'!$D$2:$G$2058,2)</f>
        <v>35.125011399999998</v>
      </c>
      <c r="AN983">
        <f t="shared" si="92"/>
        <v>0.61304709873054297</v>
      </c>
      <c r="AO983">
        <f>VLOOKUP($U983,'Zone Coordinates'!$D$2:$G$2058,3)</f>
        <v>137.08924569999999</v>
      </c>
      <c r="AP983">
        <f t="shared" si="93"/>
        <v>2.3926587065404781</v>
      </c>
      <c r="AQ983">
        <f>VLOOKUP($AB983,'Zone Coordinates'!$D$2:$G$2058,2)</f>
        <v>32.968646800000002</v>
      </c>
      <c r="AR983">
        <f t="shared" si="94"/>
        <v>0.57541143658709248</v>
      </c>
      <c r="AS983">
        <f>VLOOKUP($AB983,'Zone Coordinates'!$D$2:$G$2058,3)</f>
        <v>129.99381729999999</v>
      </c>
      <c r="AT983">
        <f t="shared" si="95"/>
        <v>2.2688201191209649</v>
      </c>
    </row>
    <row r="984" spans="1:46" x14ac:dyDescent="0.25">
      <c r="A984">
        <v>1</v>
      </c>
      <c r="B984">
        <v>23304</v>
      </c>
      <c r="C984">
        <v>1</v>
      </c>
      <c r="D984">
        <v>9001</v>
      </c>
      <c r="E984" t="str">
        <f t="shared" si="90"/>
        <v>2330419001</v>
      </c>
      <c r="F984">
        <v>23304</v>
      </c>
      <c r="G984">
        <v>1</v>
      </c>
      <c r="H984">
        <v>4</v>
      </c>
      <c r="I984">
        <v>1</v>
      </c>
      <c r="J984">
        <v>1</v>
      </c>
      <c r="K984">
        <v>44</v>
      </c>
      <c r="L984">
        <v>21</v>
      </c>
      <c r="M984">
        <v>9530</v>
      </c>
      <c r="N984">
        <v>207</v>
      </c>
      <c r="O984">
        <v>9</v>
      </c>
      <c r="P984">
        <v>85770</v>
      </c>
      <c r="Q984">
        <v>4</v>
      </c>
      <c r="R984">
        <v>1</v>
      </c>
      <c r="S984">
        <v>20</v>
      </c>
      <c r="T984">
        <v>9</v>
      </c>
      <c r="U984">
        <v>23304</v>
      </c>
      <c r="V984">
        <v>5</v>
      </c>
      <c r="AB984">
        <v>1000</v>
      </c>
      <c r="AC984">
        <v>5</v>
      </c>
      <c r="AI984">
        <v>2</v>
      </c>
      <c r="AJ984" t="str">
        <f t="shared" si="91"/>
        <v>23304190017</v>
      </c>
      <c r="AK984">
        <v>0.99404135387957571</v>
      </c>
      <c r="AL984">
        <f>IF(AK984&lt;'Company Market Shares'!$E$4,1,IF(AND(AK984&gt;'Company Market Shares'!$E$4,AK984&lt;'Company Market Shares'!$E$5),2,IF(AND(AK984&gt;'Company Market Shares'!$E$5,AK984&lt;'Company Market Shares'!$E$6),3,IF(AND(AK984&gt;'Company Market Shares'!$E$6,AK984&lt;'Company Market Shares'!$E$7),4,5))))</f>
        <v>5</v>
      </c>
      <c r="AM984">
        <f>VLOOKUP($U984,'Zone Coordinates'!$D$2:$G$2058,2)</f>
        <v>35.125011399999998</v>
      </c>
      <c r="AN984">
        <f t="shared" si="92"/>
        <v>0.61304709873054297</v>
      </c>
      <c r="AO984">
        <f>VLOOKUP($U984,'Zone Coordinates'!$D$2:$G$2058,3)</f>
        <v>137.08924569999999</v>
      </c>
      <c r="AP984">
        <f t="shared" si="93"/>
        <v>2.3926587065404781</v>
      </c>
      <c r="AQ984">
        <f>VLOOKUP($AB984,'Zone Coordinates'!$D$2:$G$2058,2)</f>
        <v>43.062279099999998</v>
      </c>
      <c r="AR984">
        <f t="shared" si="94"/>
        <v>0.7515785537077404</v>
      </c>
      <c r="AS984">
        <f>VLOOKUP($AB984,'Zone Coordinates'!$D$2:$G$2058,3)</f>
        <v>141.3548265</v>
      </c>
      <c r="AT984">
        <f t="shared" si="95"/>
        <v>2.4671071360103323</v>
      </c>
    </row>
    <row r="985" spans="1:46" x14ac:dyDescent="0.25">
      <c r="A985">
        <v>1</v>
      </c>
      <c r="B985">
        <v>23304</v>
      </c>
      <c r="C985">
        <v>1</v>
      </c>
      <c r="D985">
        <v>9001</v>
      </c>
      <c r="E985" t="str">
        <f t="shared" si="90"/>
        <v>2330419001</v>
      </c>
      <c r="F985">
        <v>23304</v>
      </c>
      <c r="G985">
        <v>1</v>
      </c>
      <c r="H985">
        <v>4</v>
      </c>
      <c r="I985">
        <v>1</v>
      </c>
      <c r="J985">
        <v>1</v>
      </c>
      <c r="K985">
        <v>44</v>
      </c>
      <c r="L985">
        <v>22</v>
      </c>
      <c r="M985">
        <v>9530</v>
      </c>
      <c r="N985">
        <v>207</v>
      </c>
      <c r="O985">
        <v>9</v>
      </c>
      <c r="P985">
        <v>85770</v>
      </c>
      <c r="Q985">
        <v>4</v>
      </c>
      <c r="R985">
        <v>1</v>
      </c>
      <c r="S985">
        <v>20</v>
      </c>
      <c r="T985">
        <v>9</v>
      </c>
      <c r="U985">
        <v>23304</v>
      </c>
      <c r="V985">
        <v>5</v>
      </c>
      <c r="AB985">
        <v>2000</v>
      </c>
      <c r="AC985">
        <v>5</v>
      </c>
      <c r="AI985">
        <v>2</v>
      </c>
      <c r="AJ985" t="str">
        <f t="shared" si="91"/>
        <v>23304190017</v>
      </c>
      <c r="AK985">
        <v>0.17440104791088074</v>
      </c>
      <c r="AL985">
        <f>IF(AK985&lt;'Company Market Shares'!$E$4,1,IF(AND(AK985&gt;'Company Market Shares'!$E$4,AK985&lt;'Company Market Shares'!$E$5),2,IF(AND(AK985&gt;'Company Market Shares'!$E$5,AK985&lt;'Company Market Shares'!$E$6),3,IF(AND(AK985&gt;'Company Market Shares'!$E$6,AK985&lt;'Company Market Shares'!$E$7),4,5))))</f>
        <v>1</v>
      </c>
      <c r="AM985">
        <f>VLOOKUP($U985,'Zone Coordinates'!$D$2:$G$2058,2)</f>
        <v>35.125011399999998</v>
      </c>
      <c r="AN985">
        <f t="shared" si="92"/>
        <v>0.61304709873054297</v>
      </c>
      <c r="AO985">
        <f>VLOOKUP($U985,'Zone Coordinates'!$D$2:$G$2058,3)</f>
        <v>137.08924569999999</v>
      </c>
      <c r="AP985">
        <f t="shared" si="93"/>
        <v>2.3926587065404781</v>
      </c>
      <c r="AQ985">
        <f>VLOOKUP($AB985,'Zone Coordinates'!$D$2:$G$2058,2)</f>
        <v>40.9702798</v>
      </c>
      <c r="AR985">
        <f t="shared" si="94"/>
        <v>0.71506627797332389</v>
      </c>
      <c r="AS985">
        <f>VLOOKUP($AB985,'Zone Coordinates'!$D$2:$G$2058,3)</f>
        <v>140.98084270000001</v>
      </c>
      <c r="AT985">
        <f t="shared" si="95"/>
        <v>2.4605798873512126</v>
      </c>
    </row>
    <row r="986" spans="1:46" x14ac:dyDescent="0.25">
      <c r="A986">
        <v>1</v>
      </c>
      <c r="B986">
        <v>23304</v>
      </c>
      <c r="C986">
        <v>1</v>
      </c>
      <c r="D986">
        <v>9001</v>
      </c>
      <c r="E986" t="str">
        <f t="shared" si="90"/>
        <v>2330419001</v>
      </c>
      <c r="F986">
        <v>23304</v>
      </c>
      <c r="G986">
        <v>1</v>
      </c>
      <c r="H986">
        <v>4</v>
      </c>
      <c r="I986">
        <v>1</v>
      </c>
      <c r="J986">
        <v>1</v>
      </c>
      <c r="K986">
        <v>44</v>
      </c>
      <c r="L986">
        <v>23</v>
      </c>
      <c r="M986">
        <v>9530</v>
      </c>
      <c r="N986">
        <v>207</v>
      </c>
      <c r="O986">
        <v>9</v>
      </c>
      <c r="P986">
        <v>85770</v>
      </c>
      <c r="Q986">
        <v>4</v>
      </c>
      <c r="R986">
        <v>1</v>
      </c>
      <c r="S986">
        <v>20</v>
      </c>
      <c r="T986">
        <v>9</v>
      </c>
      <c r="U986">
        <v>23304</v>
      </c>
      <c r="V986">
        <v>5</v>
      </c>
      <c r="AB986">
        <v>3000</v>
      </c>
      <c r="AC986">
        <v>5</v>
      </c>
      <c r="AI986">
        <v>2</v>
      </c>
      <c r="AJ986" t="str">
        <f t="shared" si="91"/>
        <v>23304190017</v>
      </c>
      <c r="AK986">
        <v>0.5578362707901009</v>
      </c>
      <c r="AL986">
        <f>IF(AK986&lt;'Company Market Shares'!$E$4,1,IF(AND(AK986&gt;'Company Market Shares'!$E$4,AK986&lt;'Company Market Shares'!$E$5),2,IF(AND(AK986&gt;'Company Market Shares'!$E$5,AK986&lt;'Company Market Shares'!$E$6),3,IF(AND(AK986&gt;'Company Market Shares'!$E$6,AK986&lt;'Company Market Shares'!$E$7),4,5))))</f>
        <v>2</v>
      </c>
      <c r="AM986">
        <f>VLOOKUP($U986,'Zone Coordinates'!$D$2:$G$2058,2)</f>
        <v>35.125011399999998</v>
      </c>
      <c r="AN986">
        <f t="shared" si="92"/>
        <v>0.61304709873054297</v>
      </c>
      <c r="AO986">
        <f>VLOOKUP($U986,'Zone Coordinates'!$D$2:$G$2058,3)</f>
        <v>137.08924569999999</v>
      </c>
      <c r="AP986">
        <f t="shared" si="93"/>
        <v>2.3926587065404781</v>
      </c>
      <c r="AQ986">
        <f>VLOOKUP($AB986,'Zone Coordinates'!$D$2:$G$2058,2)</f>
        <v>39.930278299999998</v>
      </c>
      <c r="AR986">
        <f t="shared" si="94"/>
        <v>0.696914827572644</v>
      </c>
      <c r="AS986">
        <f>VLOOKUP($AB986,'Zone Coordinates'!$D$2:$G$2058,3)</f>
        <v>141.52733280000001</v>
      </c>
      <c r="AT986">
        <f t="shared" si="95"/>
        <v>2.4701179389257657</v>
      </c>
    </row>
    <row r="987" spans="1:46" x14ac:dyDescent="0.25">
      <c r="A987">
        <v>1</v>
      </c>
      <c r="B987">
        <v>23304</v>
      </c>
      <c r="C987">
        <v>1</v>
      </c>
      <c r="D987">
        <v>9001</v>
      </c>
      <c r="E987" t="str">
        <f t="shared" si="90"/>
        <v>2330419001</v>
      </c>
      <c r="F987">
        <v>23304</v>
      </c>
      <c r="G987">
        <v>1</v>
      </c>
      <c r="H987">
        <v>4</v>
      </c>
      <c r="I987">
        <v>1</v>
      </c>
      <c r="J987">
        <v>1</v>
      </c>
      <c r="K987">
        <v>44</v>
      </c>
      <c r="L987">
        <v>34</v>
      </c>
      <c r="M987">
        <v>9530</v>
      </c>
      <c r="N987">
        <v>207</v>
      </c>
      <c r="O987">
        <v>9</v>
      </c>
      <c r="P987">
        <v>85770</v>
      </c>
      <c r="Q987">
        <v>4</v>
      </c>
      <c r="R987">
        <v>1</v>
      </c>
      <c r="S987">
        <v>20</v>
      </c>
      <c r="T987">
        <v>9</v>
      </c>
      <c r="U987">
        <v>23304</v>
      </c>
      <c r="V987">
        <v>5</v>
      </c>
      <c r="AB987">
        <v>13000</v>
      </c>
      <c r="AC987">
        <v>5</v>
      </c>
      <c r="AI987">
        <v>2</v>
      </c>
      <c r="AJ987" t="str">
        <f t="shared" si="91"/>
        <v>23304190017</v>
      </c>
      <c r="AK987">
        <v>2.1393912529081738E-2</v>
      </c>
      <c r="AL987">
        <f>IF(AK987&lt;'Company Market Shares'!$E$4,1,IF(AND(AK987&gt;'Company Market Shares'!$E$4,AK987&lt;'Company Market Shares'!$E$5),2,IF(AND(AK987&gt;'Company Market Shares'!$E$5,AK987&lt;'Company Market Shares'!$E$6),3,IF(AND(AK987&gt;'Company Market Shares'!$E$6,AK987&lt;'Company Market Shares'!$E$7),4,5))))</f>
        <v>1</v>
      </c>
      <c r="AM987">
        <f>VLOOKUP($U987,'Zone Coordinates'!$D$2:$G$2058,2)</f>
        <v>35.125011399999998</v>
      </c>
      <c r="AN987">
        <f t="shared" si="92"/>
        <v>0.61304709873054297</v>
      </c>
      <c r="AO987">
        <f>VLOOKUP($U987,'Zone Coordinates'!$D$2:$G$2058,3)</f>
        <v>137.08924569999999</v>
      </c>
      <c r="AP987">
        <f t="shared" si="93"/>
        <v>2.3926587065404781</v>
      </c>
      <c r="AQ987">
        <f>VLOOKUP($AB987,'Zone Coordinates'!$D$2:$G$2058,2)</f>
        <v>35.705215799999998</v>
      </c>
      <c r="AR987">
        <f t="shared" si="94"/>
        <v>0.62317357584510114</v>
      </c>
      <c r="AS987">
        <f>VLOOKUP($AB987,'Zone Coordinates'!$D$2:$G$2058,3)</f>
        <v>139.78283350000001</v>
      </c>
      <c r="AT987">
        <f t="shared" si="95"/>
        <v>2.4396706823420291</v>
      </c>
    </row>
    <row r="988" spans="1:46" x14ac:dyDescent="0.25">
      <c r="A988">
        <v>1</v>
      </c>
      <c r="B988">
        <v>23304</v>
      </c>
      <c r="C988">
        <v>1</v>
      </c>
      <c r="D988">
        <v>9001</v>
      </c>
      <c r="E988" t="str">
        <f t="shared" si="90"/>
        <v>2330419001</v>
      </c>
      <c r="F988">
        <v>23304</v>
      </c>
      <c r="G988">
        <v>1</v>
      </c>
      <c r="H988">
        <v>4</v>
      </c>
      <c r="I988">
        <v>1</v>
      </c>
      <c r="J988">
        <v>2</v>
      </c>
      <c r="K988">
        <v>43</v>
      </c>
      <c r="L988">
        <v>15</v>
      </c>
      <c r="M988">
        <v>9830</v>
      </c>
      <c r="N988">
        <v>193</v>
      </c>
      <c r="O988">
        <v>8</v>
      </c>
      <c r="P988">
        <v>78640</v>
      </c>
      <c r="Q988">
        <v>3</v>
      </c>
      <c r="R988">
        <v>1</v>
      </c>
      <c r="S988">
        <v>20</v>
      </c>
      <c r="T988">
        <v>9</v>
      </c>
      <c r="U988">
        <v>45000</v>
      </c>
      <c r="V988">
        <v>6</v>
      </c>
      <c r="AA988">
        <v>2</v>
      </c>
      <c r="AB988">
        <v>23304</v>
      </c>
      <c r="AC988">
        <v>6</v>
      </c>
      <c r="AJ988" t="str">
        <f t="shared" si="91"/>
        <v>23304190017</v>
      </c>
      <c r="AK988">
        <v>0.82277907423852359</v>
      </c>
      <c r="AL988">
        <f>IF(AK988&lt;'Company Market Shares'!$E$4,1,IF(AND(AK988&gt;'Company Market Shares'!$E$4,AK988&lt;'Company Market Shares'!$E$5),2,IF(AND(AK988&gt;'Company Market Shares'!$E$5,AK988&lt;'Company Market Shares'!$E$6),3,IF(AND(AK988&gt;'Company Market Shares'!$E$6,AK988&lt;'Company Market Shares'!$E$7),4,5))))</f>
        <v>3</v>
      </c>
      <c r="AM988">
        <f>VLOOKUP($U988,'Zone Coordinates'!$D$2:$G$2058,2)</f>
        <v>32.065932799999999</v>
      </c>
      <c r="AN988">
        <f t="shared" si="92"/>
        <v>0.55965610508324437</v>
      </c>
      <c r="AO988">
        <f>VLOOKUP($U988,'Zone Coordinates'!$D$2:$G$2058,3)</f>
        <v>131.50577569999999</v>
      </c>
      <c r="AP988">
        <f t="shared" si="93"/>
        <v>2.2952087713541505</v>
      </c>
      <c r="AQ988">
        <f>VLOOKUP($AB988,'Zone Coordinates'!$D$2:$G$2058,2)</f>
        <v>35.125011399999998</v>
      </c>
      <c r="AR988">
        <f t="shared" si="94"/>
        <v>0.61304709873054297</v>
      </c>
      <c r="AS988">
        <f>VLOOKUP($AB988,'Zone Coordinates'!$D$2:$G$2058,3)</f>
        <v>137.08924569999999</v>
      </c>
      <c r="AT988">
        <f t="shared" si="95"/>
        <v>2.3926587065404781</v>
      </c>
    </row>
    <row r="989" spans="1:46" x14ac:dyDescent="0.25">
      <c r="A989">
        <v>1</v>
      </c>
      <c r="B989">
        <v>21204</v>
      </c>
      <c r="C989">
        <v>2</v>
      </c>
      <c r="D989">
        <v>7006</v>
      </c>
      <c r="E989" t="str">
        <f t="shared" si="90"/>
        <v>2120427006</v>
      </c>
      <c r="F989">
        <v>21204</v>
      </c>
      <c r="G989">
        <v>2</v>
      </c>
      <c r="H989">
        <v>3</v>
      </c>
      <c r="I989">
        <v>3</v>
      </c>
      <c r="J989">
        <v>2</v>
      </c>
      <c r="K989">
        <v>7</v>
      </c>
      <c r="L989">
        <v>5</v>
      </c>
      <c r="M989">
        <v>10000</v>
      </c>
      <c r="N989">
        <v>218</v>
      </c>
      <c r="O989">
        <v>13</v>
      </c>
      <c r="P989">
        <v>150000</v>
      </c>
      <c r="Q989">
        <v>4</v>
      </c>
      <c r="R989">
        <v>1</v>
      </c>
      <c r="S989">
        <v>5</v>
      </c>
      <c r="T989">
        <v>6</v>
      </c>
      <c r="U989">
        <v>21204</v>
      </c>
      <c r="V989">
        <v>1</v>
      </c>
      <c r="W989">
        <v>1</v>
      </c>
      <c r="X989">
        <v>13</v>
      </c>
      <c r="Y989">
        <v>8</v>
      </c>
      <c r="Z989">
        <v>2</v>
      </c>
      <c r="AA989">
        <v>3</v>
      </c>
      <c r="AB989">
        <v>21204</v>
      </c>
      <c r="AC989">
        <v>1</v>
      </c>
      <c r="AJ989" t="str">
        <f t="shared" si="91"/>
        <v>21204270067</v>
      </c>
      <c r="AK989">
        <v>0.23790687910274377</v>
      </c>
      <c r="AL989">
        <f>IF(AK989&lt;'Company Market Shares'!$E$4,1,IF(AND(AK989&gt;'Company Market Shares'!$E$4,AK989&lt;'Company Market Shares'!$E$5),2,IF(AND(AK989&gt;'Company Market Shares'!$E$5,AK989&lt;'Company Market Shares'!$E$6),3,IF(AND(AK989&gt;'Company Market Shares'!$E$6,AK989&lt;'Company Market Shares'!$E$7),4,5))))</f>
        <v>1</v>
      </c>
      <c r="AM989">
        <f>VLOOKUP($U989,'Zone Coordinates'!$D$2:$G$2058,2)</f>
        <v>35.403085900000001</v>
      </c>
      <c r="AN989">
        <f t="shared" si="92"/>
        <v>0.61790041432137999</v>
      </c>
      <c r="AO989">
        <f>VLOOKUP($U989,'Zone Coordinates'!$D$2:$G$2058,3)</f>
        <v>137.18655860000001</v>
      </c>
      <c r="AP989">
        <f t="shared" si="93"/>
        <v>2.3943571370501426</v>
      </c>
      <c r="AQ989">
        <f>VLOOKUP($AB989,'Zone Coordinates'!$D$2:$G$2058,2)</f>
        <v>35.403085900000001</v>
      </c>
      <c r="AR989">
        <f t="shared" si="94"/>
        <v>0.61790041432137999</v>
      </c>
      <c r="AS989">
        <f>VLOOKUP($AB989,'Zone Coordinates'!$D$2:$G$2058,3)</f>
        <v>137.18655860000001</v>
      </c>
      <c r="AT989">
        <f t="shared" si="95"/>
        <v>2.3943571370501426</v>
      </c>
    </row>
    <row r="990" spans="1:46" x14ac:dyDescent="0.25">
      <c r="A990">
        <v>1</v>
      </c>
      <c r="B990">
        <v>21211</v>
      </c>
      <c r="C990">
        <v>1</v>
      </c>
      <c r="D990">
        <v>31</v>
      </c>
      <c r="E990" t="str">
        <f t="shared" si="90"/>
        <v>21211131</v>
      </c>
      <c r="F990">
        <v>21211</v>
      </c>
      <c r="G990">
        <v>1</v>
      </c>
      <c r="H990">
        <v>3</v>
      </c>
      <c r="I990">
        <v>1</v>
      </c>
      <c r="J990">
        <v>1</v>
      </c>
      <c r="K990">
        <v>16</v>
      </c>
      <c r="L990">
        <v>1</v>
      </c>
      <c r="M990">
        <v>10000</v>
      </c>
      <c r="N990">
        <v>260</v>
      </c>
      <c r="O990">
        <v>11</v>
      </c>
      <c r="P990">
        <v>110000</v>
      </c>
      <c r="Q990">
        <v>4</v>
      </c>
      <c r="R990">
        <v>1</v>
      </c>
      <c r="S990">
        <v>20</v>
      </c>
      <c r="T990">
        <v>9</v>
      </c>
      <c r="U990">
        <v>21211</v>
      </c>
      <c r="V990">
        <v>6</v>
      </c>
      <c r="AB990">
        <v>27227</v>
      </c>
      <c r="AC990">
        <v>6</v>
      </c>
      <c r="AD990">
        <v>4</v>
      </c>
      <c r="AE990">
        <v>15</v>
      </c>
      <c r="AF990">
        <v>16</v>
      </c>
      <c r="AG990">
        <v>3</v>
      </c>
      <c r="AI990">
        <v>3</v>
      </c>
      <c r="AJ990" t="str">
        <f t="shared" si="91"/>
        <v>212111317</v>
      </c>
      <c r="AK990">
        <v>0.5933601956782788</v>
      </c>
      <c r="AL990">
        <f>IF(AK990&lt;'Company Market Shares'!$E$4,1,IF(AND(AK990&gt;'Company Market Shares'!$E$4,AK990&lt;'Company Market Shares'!$E$5),2,IF(AND(AK990&gt;'Company Market Shares'!$E$5,AK990&lt;'Company Market Shares'!$E$6),3,IF(AND(AK990&gt;'Company Market Shares'!$E$6,AK990&lt;'Company Market Shares'!$E$7),4,5))))</f>
        <v>2</v>
      </c>
      <c r="AM990">
        <f>VLOOKUP($U990,'Zone Coordinates'!$D$2:$G$2058,2)</f>
        <v>35.553743400000002</v>
      </c>
      <c r="AN990">
        <f t="shared" si="92"/>
        <v>0.62052988373920337</v>
      </c>
      <c r="AO990">
        <f>VLOOKUP($U990,'Zone Coordinates'!$D$2:$G$2058,3)</f>
        <v>137.08665590000001</v>
      </c>
      <c r="AP990">
        <f t="shared" si="93"/>
        <v>2.3926135060035105</v>
      </c>
      <c r="AQ990">
        <f>VLOOKUP($AB990,'Zone Coordinates'!$D$2:$G$2058,2)</f>
        <v>34.704236299999998</v>
      </c>
      <c r="AR990">
        <f t="shared" si="94"/>
        <v>0.60570318782513455</v>
      </c>
      <c r="AS990">
        <f>VLOOKUP($AB990,'Zone Coordinates'!$D$2:$G$2058,3)</f>
        <v>135.6790939</v>
      </c>
      <c r="AT990">
        <f t="shared" si="95"/>
        <v>2.3680469146775538</v>
      </c>
    </row>
    <row r="991" spans="1:46" x14ac:dyDescent="0.25">
      <c r="A991">
        <v>1</v>
      </c>
      <c r="B991">
        <v>21211</v>
      </c>
      <c r="C991">
        <v>1</v>
      </c>
      <c r="D991">
        <v>31</v>
      </c>
      <c r="E991" t="str">
        <f t="shared" si="90"/>
        <v>21211131</v>
      </c>
      <c r="F991">
        <v>21211</v>
      </c>
      <c r="G991">
        <v>1</v>
      </c>
      <c r="H991">
        <v>3</v>
      </c>
      <c r="I991">
        <v>1</v>
      </c>
      <c r="J991">
        <v>1</v>
      </c>
      <c r="K991">
        <v>16</v>
      </c>
      <c r="L991">
        <v>2</v>
      </c>
      <c r="M991">
        <v>10000</v>
      </c>
      <c r="N991">
        <v>260</v>
      </c>
      <c r="O991">
        <v>11</v>
      </c>
      <c r="P991">
        <v>110000</v>
      </c>
      <c r="Q991">
        <v>4</v>
      </c>
      <c r="R991">
        <v>1</v>
      </c>
      <c r="S991">
        <v>20</v>
      </c>
      <c r="T991">
        <v>9</v>
      </c>
      <c r="U991">
        <v>21211</v>
      </c>
      <c r="V991">
        <v>5</v>
      </c>
      <c r="AB991">
        <v>12212</v>
      </c>
      <c r="AC991">
        <v>5</v>
      </c>
      <c r="AD991">
        <v>4</v>
      </c>
      <c r="AE991">
        <v>15</v>
      </c>
      <c r="AF991">
        <v>16</v>
      </c>
      <c r="AG991">
        <v>3</v>
      </c>
      <c r="AI991">
        <v>3</v>
      </c>
      <c r="AJ991" t="str">
        <f t="shared" si="91"/>
        <v>212111317</v>
      </c>
      <c r="AK991">
        <v>0.6127738525098464</v>
      </c>
      <c r="AL991">
        <f>IF(AK991&lt;'Company Market Shares'!$E$4,1,IF(AND(AK991&gt;'Company Market Shares'!$E$4,AK991&lt;'Company Market Shares'!$E$5),2,IF(AND(AK991&gt;'Company Market Shares'!$E$5,AK991&lt;'Company Market Shares'!$E$6),3,IF(AND(AK991&gt;'Company Market Shares'!$E$6,AK991&lt;'Company Market Shares'!$E$7),4,5))))</f>
        <v>2</v>
      </c>
      <c r="AM991">
        <f>VLOOKUP($U991,'Zone Coordinates'!$D$2:$G$2058,2)</f>
        <v>35.553743400000002</v>
      </c>
      <c r="AN991">
        <f t="shared" si="92"/>
        <v>0.62052988373920337</v>
      </c>
      <c r="AO991">
        <f>VLOOKUP($U991,'Zone Coordinates'!$D$2:$G$2058,3)</f>
        <v>137.08665590000001</v>
      </c>
      <c r="AP991">
        <f t="shared" si="93"/>
        <v>2.3926135060035105</v>
      </c>
      <c r="AQ991">
        <f>VLOOKUP($AB991,'Zone Coordinates'!$D$2:$G$2058,2)</f>
        <v>35.763007799999997</v>
      </c>
      <c r="AR991">
        <f t="shared" si="94"/>
        <v>0.62418223652641369</v>
      </c>
      <c r="AS991">
        <f>VLOOKUP($AB991,'Zone Coordinates'!$D$2:$G$2058,3)</f>
        <v>140.30102249999999</v>
      </c>
      <c r="AT991">
        <f t="shared" si="95"/>
        <v>2.4487147865396457</v>
      </c>
    </row>
    <row r="992" spans="1:46" x14ac:dyDescent="0.25">
      <c r="A992">
        <v>1</v>
      </c>
      <c r="B992">
        <v>21211</v>
      </c>
      <c r="C992">
        <v>1</v>
      </c>
      <c r="D992">
        <v>31</v>
      </c>
      <c r="E992" t="str">
        <f t="shared" si="90"/>
        <v>21211131</v>
      </c>
      <c r="F992">
        <v>21211</v>
      </c>
      <c r="G992">
        <v>1</v>
      </c>
      <c r="H992">
        <v>3</v>
      </c>
      <c r="I992">
        <v>1</v>
      </c>
      <c r="J992">
        <v>1</v>
      </c>
      <c r="K992">
        <v>16</v>
      </c>
      <c r="L992">
        <v>3</v>
      </c>
      <c r="M992">
        <v>10000</v>
      </c>
      <c r="N992">
        <v>260</v>
      </c>
      <c r="O992">
        <v>11</v>
      </c>
      <c r="P992">
        <v>110000</v>
      </c>
      <c r="Q992">
        <v>4</v>
      </c>
      <c r="R992">
        <v>1</v>
      </c>
      <c r="S992">
        <v>20</v>
      </c>
      <c r="T992">
        <v>9</v>
      </c>
      <c r="U992">
        <v>21211</v>
      </c>
      <c r="V992">
        <v>5</v>
      </c>
      <c r="AB992">
        <v>11446</v>
      </c>
      <c r="AC992">
        <v>5</v>
      </c>
      <c r="AD992">
        <v>4</v>
      </c>
      <c r="AE992">
        <v>15</v>
      </c>
      <c r="AF992">
        <v>16</v>
      </c>
      <c r="AG992">
        <v>3</v>
      </c>
      <c r="AI992">
        <v>3</v>
      </c>
      <c r="AJ992" t="str">
        <f t="shared" si="91"/>
        <v>212111317</v>
      </c>
      <c r="AK992">
        <v>0.5450665162889532</v>
      </c>
      <c r="AL992">
        <f>IF(AK992&lt;'Company Market Shares'!$E$4,1,IF(AND(AK992&gt;'Company Market Shares'!$E$4,AK992&lt;'Company Market Shares'!$E$5),2,IF(AND(AK992&gt;'Company Market Shares'!$E$5,AK992&lt;'Company Market Shares'!$E$6),3,IF(AND(AK992&gt;'Company Market Shares'!$E$6,AK992&lt;'Company Market Shares'!$E$7),4,5))))</f>
        <v>2</v>
      </c>
      <c r="AM992">
        <f>VLOOKUP($U992,'Zone Coordinates'!$D$2:$G$2058,2)</f>
        <v>35.553743400000002</v>
      </c>
      <c r="AN992">
        <f t="shared" si="92"/>
        <v>0.62052988373920337</v>
      </c>
      <c r="AO992">
        <f>VLOOKUP($U992,'Zone Coordinates'!$D$2:$G$2058,3)</f>
        <v>137.08665590000001</v>
      </c>
      <c r="AP992">
        <f t="shared" si="93"/>
        <v>2.3926135060035105</v>
      </c>
      <c r="AQ992">
        <f>VLOOKUP($AB992,'Zone Coordinates'!$D$2:$G$2058,2)</f>
        <v>36.067898999999997</v>
      </c>
      <c r="AR992">
        <f t="shared" si="94"/>
        <v>0.62950359182677018</v>
      </c>
      <c r="AS992">
        <f>VLOOKUP($AB992,'Zone Coordinates'!$D$2:$G$2058,3)</f>
        <v>139.63988749999999</v>
      </c>
      <c r="AT992">
        <f t="shared" si="95"/>
        <v>2.4371758039894731</v>
      </c>
    </row>
    <row r="993" spans="1:46" x14ac:dyDescent="0.25">
      <c r="A993">
        <v>1</v>
      </c>
      <c r="B993">
        <v>21211</v>
      </c>
      <c r="C993">
        <v>1</v>
      </c>
      <c r="D993">
        <v>31</v>
      </c>
      <c r="E993" t="str">
        <f t="shared" si="90"/>
        <v>21211131</v>
      </c>
      <c r="F993">
        <v>21211</v>
      </c>
      <c r="G993">
        <v>1</v>
      </c>
      <c r="H993">
        <v>3</v>
      </c>
      <c r="I993">
        <v>1</v>
      </c>
      <c r="J993">
        <v>1</v>
      </c>
      <c r="K993">
        <v>16</v>
      </c>
      <c r="L993">
        <v>4</v>
      </c>
      <c r="M993">
        <v>10000</v>
      </c>
      <c r="N993">
        <v>260</v>
      </c>
      <c r="O993">
        <v>11</v>
      </c>
      <c r="P993">
        <v>110000</v>
      </c>
      <c r="Q993">
        <v>4</v>
      </c>
      <c r="R993">
        <v>1</v>
      </c>
      <c r="S993">
        <v>20</v>
      </c>
      <c r="T993">
        <v>9</v>
      </c>
      <c r="U993">
        <v>21211</v>
      </c>
      <c r="V993">
        <v>6</v>
      </c>
      <c r="AB993">
        <v>28101</v>
      </c>
      <c r="AC993">
        <v>6</v>
      </c>
      <c r="AD993">
        <v>5</v>
      </c>
      <c r="AE993">
        <v>15</v>
      </c>
      <c r="AF993">
        <v>16</v>
      </c>
      <c r="AG993">
        <v>3</v>
      </c>
      <c r="AI993">
        <v>3</v>
      </c>
      <c r="AJ993" t="str">
        <f t="shared" si="91"/>
        <v>212111317</v>
      </c>
      <c r="AK993">
        <v>1.5915901091342555E-2</v>
      </c>
      <c r="AL993">
        <f>IF(AK993&lt;'Company Market Shares'!$E$4,1,IF(AND(AK993&gt;'Company Market Shares'!$E$4,AK993&lt;'Company Market Shares'!$E$5),2,IF(AND(AK993&gt;'Company Market Shares'!$E$5,AK993&lt;'Company Market Shares'!$E$6),3,IF(AND(AK993&gt;'Company Market Shares'!$E$6,AK993&lt;'Company Market Shares'!$E$7),4,5))))</f>
        <v>1</v>
      </c>
      <c r="AM993">
        <f>VLOOKUP($U993,'Zone Coordinates'!$D$2:$G$2058,2)</f>
        <v>35.553743400000002</v>
      </c>
      <c r="AN993">
        <f t="shared" si="92"/>
        <v>0.62052988373920337</v>
      </c>
      <c r="AO993">
        <f>VLOOKUP($U993,'Zone Coordinates'!$D$2:$G$2058,3)</f>
        <v>137.08665590000001</v>
      </c>
      <c r="AP993">
        <f t="shared" si="93"/>
        <v>2.3926135060035105</v>
      </c>
      <c r="AQ993">
        <f>VLOOKUP($AB993,'Zone Coordinates'!$D$2:$G$2058,2)</f>
        <v>34.780276999999998</v>
      </c>
      <c r="AR993">
        <f t="shared" si="94"/>
        <v>0.60703034840565573</v>
      </c>
      <c r="AS993">
        <f>VLOOKUP($AB993,'Zone Coordinates'!$D$2:$G$2058,3)</f>
        <v>135.30495759999999</v>
      </c>
      <c r="AT993">
        <f t="shared" si="95"/>
        <v>2.3615170043913247</v>
      </c>
    </row>
    <row r="994" spans="1:46" x14ac:dyDescent="0.25">
      <c r="A994">
        <v>1</v>
      </c>
      <c r="B994">
        <v>21211</v>
      </c>
      <c r="C994">
        <v>1</v>
      </c>
      <c r="D994">
        <v>31</v>
      </c>
      <c r="E994" t="str">
        <f t="shared" si="90"/>
        <v>21211131</v>
      </c>
      <c r="F994">
        <v>21211</v>
      </c>
      <c r="G994">
        <v>1</v>
      </c>
      <c r="H994">
        <v>3</v>
      </c>
      <c r="I994">
        <v>1</v>
      </c>
      <c r="J994">
        <v>2</v>
      </c>
      <c r="K994">
        <v>25</v>
      </c>
      <c r="L994">
        <v>5</v>
      </c>
      <c r="M994">
        <v>10000</v>
      </c>
      <c r="N994">
        <v>217</v>
      </c>
      <c r="O994">
        <v>9</v>
      </c>
      <c r="P994">
        <v>90000</v>
      </c>
      <c r="Q994">
        <v>4</v>
      </c>
      <c r="R994">
        <v>1</v>
      </c>
      <c r="S994">
        <v>20</v>
      </c>
      <c r="T994">
        <v>9</v>
      </c>
      <c r="U994">
        <v>23219</v>
      </c>
      <c r="V994">
        <v>4</v>
      </c>
      <c r="W994">
        <v>1</v>
      </c>
      <c r="X994">
        <v>15</v>
      </c>
      <c r="Y994">
        <v>16</v>
      </c>
      <c r="Z994">
        <v>3</v>
      </c>
      <c r="AA994">
        <v>3</v>
      </c>
      <c r="AB994">
        <v>21211</v>
      </c>
      <c r="AC994">
        <v>4</v>
      </c>
      <c r="AJ994" t="str">
        <f t="shared" si="91"/>
        <v>212111317</v>
      </c>
      <c r="AK994">
        <v>0.25570126407902416</v>
      </c>
      <c r="AL994">
        <f>IF(AK994&lt;'Company Market Shares'!$E$4,1,IF(AND(AK994&gt;'Company Market Shares'!$E$4,AK994&lt;'Company Market Shares'!$E$5),2,IF(AND(AK994&gt;'Company Market Shares'!$E$5,AK994&lt;'Company Market Shares'!$E$6),3,IF(AND(AK994&gt;'Company Market Shares'!$E$6,AK994&lt;'Company Market Shares'!$E$7),4,5))))</f>
        <v>1</v>
      </c>
      <c r="AM994">
        <f>VLOOKUP($U994,'Zone Coordinates'!$D$2:$G$2058,2)</f>
        <v>35.338933900000001</v>
      </c>
      <c r="AN994">
        <f t="shared" si="92"/>
        <v>0.61678075069964056</v>
      </c>
      <c r="AO994">
        <f>VLOOKUP($U994,'Zone Coordinates'!$D$2:$G$2058,3)</f>
        <v>137.0457212</v>
      </c>
      <c r="AP994">
        <f t="shared" si="93"/>
        <v>2.3918990607101942</v>
      </c>
      <c r="AQ994">
        <f>VLOOKUP($AB994,'Zone Coordinates'!$D$2:$G$2058,2)</f>
        <v>35.553743400000002</v>
      </c>
      <c r="AR994">
        <f t="shared" si="94"/>
        <v>0.62052988373920337</v>
      </c>
      <c r="AS994">
        <f>VLOOKUP($AB994,'Zone Coordinates'!$D$2:$G$2058,3)</f>
        <v>137.08665590000001</v>
      </c>
      <c r="AT994">
        <f t="shared" si="95"/>
        <v>2.3926135060035105</v>
      </c>
    </row>
    <row r="995" spans="1:46" x14ac:dyDescent="0.25">
      <c r="A995">
        <v>1</v>
      </c>
      <c r="B995">
        <v>21382</v>
      </c>
      <c r="C995">
        <v>1</v>
      </c>
      <c r="D995">
        <v>9001</v>
      </c>
      <c r="E995" t="str">
        <f t="shared" si="90"/>
        <v>2138219001</v>
      </c>
      <c r="F995">
        <v>21382</v>
      </c>
      <c r="G995">
        <v>1</v>
      </c>
      <c r="H995">
        <v>4</v>
      </c>
      <c r="I995">
        <v>1</v>
      </c>
      <c r="J995">
        <v>1</v>
      </c>
      <c r="K995">
        <v>2</v>
      </c>
      <c r="L995">
        <v>1</v>
      </c>
      <c r="M995">
        <v>10000</v>
      </c>
      <c r="N995">
        <v>450</v>
      </c>
      <c r="O995">
        <v>12</v>
      </c>
      <c r="P995">
        <v>120000</v>
      </c>
      <c r="Q995">
        <v>4</v>
      </c>
      <c r="R995">
        <v>1</v>
      </c>
      <c r="S995">
        <v>8</v>
      </c>
      <c r="T995">
        <v>7</v>
      </c>
      <c r="U995">
        <v>21382</v>
      </c>
      <c r="V995">
        <v>5</v>
      </c>
      <c r="AB995">
        <v>13000</v>
      </c>
      <c r="AC995">
        <v>5</v>
      </c>
      <c r="AD995">
        <v>6</v>
      </c>
      <c r="AE995">
        <v>12</v>
      </c>
      <c r="AF995">
        <v>17</v>
      </c>
      <c r="AG995">
        <v>3</v>
      </c>
      <c r="AI995">
        <v>3</v>
      </c>
      <c r="AJ995" t="str">
        <f t="shared" si="91"/>
        <v>21382190017</v>
      </c>
      <c r="AK995">
        <v>0.44003035726199657</v>
      </c>
      <c r="AL995">
        <f>IF(AK995&lt;'Company Market Shares'!$E$4,1,IF(AND(AK995&gt;'Company Market Shares'!$E$4,AK995&lt;'Company Market Shares'!$E$5),2,IF(AND(AK995&gt;'Company Market Shares'!$E$5,AK995&lt;'Company Market Shares'!$E$6),3,IF(AND(AK995&gt;'Company Market Shares'!$E$6,AK995&lt;'Company Market Shares'!$E$7),4,5))))</f>
        <v>1</v>
      </c>
      <c r="AM995">
        <f>VLOOKUP($U995,'Zone Coordinates'!$D$2:$G$2058,2)</f>
        <v>35.312660700000002</v>
      </c>
      <c r="AN995">
        <f t="shared" si="92"/>
        <v>0.61632219685460554</v>
      </c>
      <c r="AO995">
        <f>VLOOKUP($U995,'Zone Coordinates'!$D$2:$G$2058,3)</f>
        <v>136.67196089999999</v>
      </c>
      <c r="AP995">
        <f t="shared" si="93"/>
        <v>2.3853757128619524</v>
      </c>
      <c r="AQ995">
        <f>VLOOKUP($AB995,'Zone Coordinates'!$D$2:$G$2058,2)</f>
        <v>35.705215799999998</v>
      </c>
      <c r="AR995">
        <f t="shared" si="94"/>
        <v>0.62317357584510114</v>
      </c>
      <c r="AS995">
        <f>VLOOKUP($AB995,'Zone Coordinates'!$D$2:$G$2058,3)</f>
        <v>139.78283350000001</v>
      </c>
      <c r="AT995">
        <f t="shared" si="95"/>
        <v>2.4396706823420291</v>
      </c>
    </row>
    <row r="996" spans="1:46" x14ac:dyDescent="0.25">
      <c r="A996">
        <v>1</v>
      </c>
      <c r="B996">
        <v>21382</v>
      </c>
      <c r="C996">
        <v>1</v>
      </c>
      <c r="D996">
        <v>9001</v>
      </c>
      <c r="E996" t="str">
        <f t="shared" si="90"/>
        <v>2138219001</v>
      </c>
      <c r="F996">
        <v>21382</v>
      </c>
      <c r="G996">
        <v>1</v>
      </c>
      <c r="H996">
        <v>4</v>
      </c>
      <c r="I996">
        <v>1</v>
      </c>
      <c r="J996">
        <v>1</v>
      </c>
      <c r="K996">
        <v>2</v>
      </c>
      <c r="L996">
        <v>2</v>
      </c>
      <c r="M996">
        <v>10000</v>
      </c>
      <c r="N996">
        <v>450</v>
      </c>
      <c r="O996">
        <v>12</v>
      </c>
      <c r="P996">
        <v>120000</v>
      </c>
      <c r="Q996">
        <v>4</v>
      </c>
      <c r="R996">
        <v>1</v>
      </c>
      <c r="S996">
        <v>8</v>
      </c>
      <c r="T996">
        <v>7</v>
      </c>
      <c r="U996">
        <v>21382</v>
      </c>
      <c r="V996">
        <v>6</v>
      </c>
      <c r="AB996">
        <v>27000</v>
      </c>
      <c r="AC996">
        <v>6</v>
      </c>
      <c r="AD996">
        <v>5</v>
      </c>
      <c r="AE996">
        <v>12</v>
      </c>
      <c r="AF996">
        <v>17</v>
      </c>
      <c r="AG996">
        <v>3</v>
      </c>
      <c r="AI996">
        <v>3</v>
      </c>
      <c r="AJ996" t="str">
        <f t="shared" si="91"/>
        <v>21382190017</v>
      </c>
      <c r="AK996">
        <v>0.6121188545687587</v>
      </c>
      <c r="AL996">
        <f>IF(AK996&lt;'Company Market Shares'!$E$4,1,IF(AND(AK996&gt;'Company Market Shares'!$E$4,AK996&lt;'Company Market Shares'!$E$5),2,IF(AND(AK996&gt;'Company Market Shares'!$E$5,AK996&lt;'Company Market Shares'!$E$6),3,IF(AND(AK996&gt;'Company Market Shares'!$E$6,AK996&lt;'Company Market Shares'!$E$7),4,5))))</f>
        <v>2</v>
      </c>
      <c r="AM996">
        <f>VLOOKUP($U996,'Zone Coordinates'!$D$2:$G$2058,2)</f>
        <v>35.312660700000002</v>
      </c>
      <c r="AN996">
        <f t="shared" si="92"/>
        <v>0.61632219685460554</v>
      </c>
      <c r="AO996">
        <f>VLOOKUP($U996,'Zone Coordinates'!$D$2:$G$2058,3)</f>
        <v>136.67196089999999</v>
      </c>
      <c r="AP996">
        <f t="shared" si="93"/>
        <v>2.3853757128619524</v>
      </c>
      <c r="AQ996">
        <f>VLOOKUP($AB996,'Zone Coordinates'!$D$2:$G$2058,2)</f>
        <v>34.768754299999998</v>
      </c>
      <c r="AR996">
        <f t="shared" si="94"/>
        <v>0.60682923935193622</v>
      </c>
      <c r="AS996">
        <f>VLOOKUP($AB996,'Zone Coordinates'!$D$2:$G$2058,3)</f>
        <v>135.5991712</v>
      </c>
      <c r="AT996">
        <f t="shared" si="95"/>
        <v>2.3666520004154701</v>
      </c>
    </row>
    <row r="997" spans="1:46" x14ac:dyDescent="0.25">
      <c r="A997">
        <v>1</v>
      </c>
      <c r="B997">
        <v>23101</v>
      </c>
      <c r="C997">
        <v>1</v>
      </c>
      <c r="D997">
        <v>4</v>
      </c>
      <c r="E997" t="str">
        <f t="shared" si="90"/>
        <v>2310114</v>
      </c>
      <c r="F997">
        <v>23101</v>
      </c>
      <c r="G997">
        <v>1</v>
      </c>
      <c r="H997">
        <v>3</v>
      </c>
      <c r="I997">
        <v>1</v>
      </c>
      <c r="J997">
        <v>1</v>
      </c>
      <c r="K997">
        <v>18</v>
      </c>
      <c r="L997">
        <v>11</v>
      </c>
      <c r="M997">
        <v>10000</v>
      </c>
      <c r="N997">
        <v>187</v>
      </c>
      <c r="O997">
        <v>7</v>
      </c>
      <c r="P997">
        <v>70000</v>
      </c>
      <c r="Q997">
        <v>4</v>
      </c>
      <c r="R997">
        <v>1</v>
      </c>
      <c r="S997">
        <v>5</v>
      </c>
      <c r="T997">
        <v>6</v>
      </c>
      <c r="U997">
        <v>23101</v>
      </c>
      <c r="V997">
        <v>3</v>
      </c>
      <c r="AB997">
        <v>23206</v>
      </c>
      <c r="AC997">
        <v>3</v>
      </c>
      <c r="AD997">
        <v>60</v>
      </c>
      <c r="AE997">
        <v>12</v>
      </c>
      <c r="AF997">
        <v>4</v>
      </c>
      <c r="AG997">
        <v>1</v>
      </c>
      <c r="AI997">
        <v>3</v>
      </c>
      <c r="AJ997" t="str">
        <f t="shared" si="91"/>
        <v>23101147</v>
      </c>
      <c r="AK997">
        <v>0.93667498731645371</v>
      </c>
      <c r="AL997">
        <f>IF(AK997&lt;'Company Market Shares'!$E$4,1,IF(AND(AK997&gt;'Company Market Shares'!$E$4,AK997&lt;'Company Market Shares'!$E$5),2,IF(AND(AK997&gt;'Company Market Shares'!$E$5,AK997&lt;'Company Market Shares'!$E$6),3,IF(AND(AK997&gt;'Company Market Shares'!$E$6,AK997&lt;'Company Market Shares'!$E$7),4,5))))</f>
        <v>4</v>
      </c>
      <c r="AM997">
        <f>VLOOKUP($U997,'Zone Coordinates'!$D$2:$G$2058,2)</f>
        <v>35.193533100000003</v>
      </c>
      <c r="AN997">
        <f t="shared" si="92"/>
        <v>0.61424302800460684</v>
      </c>
      <c r="AO997">
        <f>VLOOKUP($U997,'Zone Coordinates'!$D$2:$G$2058,3)</f>
        <v>136.99241520000001</v>
      </c>
      <c r="AP997">
        <f t="shared" si="93"/>
        <v>2.3909686954991263</v>
      </c>
      <c r="AQ997">
        <f>VLOOKUP($AB997,'Zone Coordinates'!$D$2:$G$2058,2)</f>
        <v>35.339554399999997</v>
      </c>
      <c r="AR997">
        <f t="shared" si="94"/>
        <v>0.61679158046764915</v>
      </c>
      <c r="AS997">
        <f>VLOOKUP($AB997,'Zone Coordinates'!$D$2:$G$2058,3)</f>
        <v>137.09756680000001</v>
      </c>
      <c r="AT997">
        <f t="shared" si="95"/>
        <v>2.3928039371328662</v>
      </c>
    </row>
    <row r="998" spans="1:46" x14ac:dyDescent="0.25">
      <c r="A998">
        <v>1</v>
      </c>
      <c r="B998">
        <v>23103</v>
      </c>
      <c r="C998">
        <v>1</v>
      </c>
      <c r="D998">
        <v>37</v>
      </c>
      <c r="E998" t="str">
        <f t="shared" si="90"/>
        <v>23103137</v>
      </c>
      <c r="F998">
        <v>23103</v>
      </c>
      <c r="G998">
        <v>1</v>
      </c>
      <c r="H998">
        <v>3</v>
      </c>
      <c r="I998">
        <v>1</v>
      </c>
      <c r="J998">
        <v>2</v>
      </c>
      <c r="K998">
        <v>11</v>
      </c>
      <c r="L998">
        <v>11</v>
      </c>
      <c r="M998">
        <v>10000</v>
      </c>
      <c r="N998">
        <v>156</v>
      </c>
      <c r="O998">
        <v>6</v>
      </c>
      <c r="P998">
        <v>60000</v>
      </c>
      <c r="Q998">
        <v>4</v>
      </c>
      <c r="R998">
        <v>1</v>
      </c>
      <c r="S998">
        <v>20</v>
      </c>
      <c r="T998">
        <v>9</v>
      </c>
      <c r="U998">
        <v>22212</v>
      </c>
      <c r="V998">
        <v>5</v>
      </c>
      <c r="Y998">
        <v>16</v>
      </c>
      <c r="Z998">
        <v>3</v>
      </c>
      <c r="AA998">
        <v>3</v>
      </c>
      <c r="AB998">
        <v>23103</v>
      </c>
      <c r="AC998">
        <v>5</v>
      </c>
      <c r="AJ998" t="str">
        <f t="shared" si="91"/>
        <v>231031377</v>
      </c>
      <c r="AK998">
        <v>0.72146627656401219</v>
      </c>
      <c r="AL998">
        <f>IF(AK998&lt;'Company Market Shares'!$E$4,1,IF(AND(AK998&gt;'Company Market Shares'!$E$4,AK998&lt;'Company Market Shares'!$E$5),2,IF(AND(AK998&gt;'Company Market Shares'!$E$5,AK998&lt;'Company Market Shares'!$E$6),3,IF(AND(AK998&gt;'Company Market Shares'!$E$6,AK998&lt;'Company Market Shares'!$E$7),4,5))))</f>
        <v>2</v>
      </c>
      <c r="AM998">
        <f>VLOOKUP($U998,'Zone Coordinates'!$D$2:$G$2058,2)</f>
        <v>34.856023299999997</v>
      </c>
      <c r="AN998">
        <f t="shared" si="92"/>
        <v>0.60835237073685922</v>
      </c>
      <c r="AO998">
        <f>VLOOKUP($U998,'Zone Coordinates'!$D$2:$G$2058,3)</f>
        <v>138.28937640000001</v>
      </c>
      <c r="AP998">
        <f t="shared" si="93"/>
        <v>2.4136049387097431</v>
      </c>
      <c r="AQ998">
        <f>VLOOKUP($AB998,'Zone Coordinates'!$D$2:$G$2058,2)</f>
        <v>35.243626900000002</v>
      </c>
      <c r="AR998">
        <f t="shared" si="94"/>
        <v>0.61511732974944233</v>
      </c>
      <c r="AS998">
        <f>VLOOKUP($AB998,'Zone Coordinates'!$D$2:$G$2058,3)</f>
        <v>136.94394070000001</v>
      </c>
      <c r="AT998">
        <f t="shared" si="95"/>
        <v>2.3901226558708681</v>
      </c>
    </row>
    <row r="999" spans="1:46" x14ac:dyDescent="0.25">
      <c r="A999">
        <v>1</v>
      </c>
      <c r="B999">
        <v>23112</v>
      </c>
      <c r="C999">
        <v>1</v>
      </c>
      <c r="D999">
        <v>25</v>
      </c>
      <c r="E999" t="str">
        <f t="shared" si="90"/>
        <v>23112125</v>
      </c>
      <c r="F999">
        <v>23112</v>
      </c>
      <c r="G999">
        <v>1</v>
      </c>
      <c r="H999">
        <v>2</v>
      </c>
      <c r="I999">
        <v>1</v>
      </c>
      <c r="J999">
        <v>1</v>
      </c>
      <c r="K999">
        <v>20</v>
      </c>
      <c r="L999">
        <v>18</v>
      </c>
      <c r="M999">
        <v>10000</v>
      </c>
      <c r="N999">
        <v>148</v>
      </c>
      <c r="O999">
        <v>6</v>
      </c>
      <c r="P999">
        <v>60000</v>
      </c>
      <c r="Q999">
        <v>4</v>
      </c>
      <c r="R999">
        <v>1</v>
      </c>
      <c r="S999">
        <v>20</v>
      </c>
      <c r="T999">
        <v>9</v>
      </c>
      <c r="U999">
        <v>23112</v>
      </c>
      <c r="V999">
        <v>2</v>
      </c>
      <c r="AB999">
        <v>23111</v>
      </c>
      <c r="AC999">
        <v>2</v>
      </c>
      <c r="AD999">
        <v>4</v>
      </c>
      <c r="AE999">
        <v>5</v>
      </c>
      <c r="AF999">
        <v>2</v>
      </c>
      <c r="AG999">
        <v>1</v>
      </c>
      <c r="AI999">
        <v>3</v>
      </c>
      <c r="AJ999" t="str">
        <f t="shared" si="91"/>
        <v>231121257</v>
      </c>
      <c r="AK999">
        <v>0.88039045103423019</v>
      </c>
      <c r="AL999">
        <f>IF(AK999&lt;'Company Market Shares'!$E$4,1,IF(AND(AK999&gt;'Company Market Shares'!$E$4,AK999&lt;'Company Market Shares'!$E$5),2,IF(AND(AK999&gt;'Company Market Shares'!$E$5,AK999&lt;'Company Market Shares'!$E$6),3,IF(AND(AK999&gt;'Company Market Shares'!$E$6,AK999&lt;'Company Market Shares'!$E$7),4,5))))</f>
        <v>3</v>
      </c>
      <c r="AM999">
        <f>VLOOKUP($U999,'Zone Coordinates'!$D$2:$G$2058,2)</f>
        <v>35.117853199999999</v>
      </c>
      <c r="AN999">
        <f t="shared" si="92"/>
        <v>0.61292216457202664</v>
      </c>
      <c r="AO999">
        <f>VLOOKUP($U999,'Zone Coordinates'!$D$2:$G$2058,3)</f>
        <v>136.95008809999999</v>
      </c>
      <c r="AP999">
        <f t="shared" si="93"/>
        <v>2.3902299482413052</v>
      </c>
      <c r="AQ999">
        <f>VLOOKUP($AB999,'Zone Coordinates'!$D$2:$G$2058,2)</f>
        <v>35.12724</v>
      </c>
      <c r="AR999">
        <f t="shared" si="94"/>
        <v>0.6130859951382529</v>
      </c>
      <c r="AS999">
        <f>VLOOKUP($AB999,'Zone Coordinates'!$D$2:$G$2058,3)</f>
        <v>136.9121284</v>
      </c>
      <c r="AT999">
        <f t="shared" si="95"/>
        <v>2.3895674264932358</v>
      </c>
    </row>
    <row r="1000" spans="1:46" x14ac:dyDescent="0.25">
      <c r="A1000">
        <v>1</v>
      </c>
      <c r="B1000">
        <v>23112</v>
      </c>
      <c r="C1000">
        <v>1</v>
      </c>
      <c r="D1000">
        <v>25</v>
      </c>
      <c r="E1000" t="str">
        <f t="shared" si="90"/>
        <v>23112125</v>
      </c>
      <c r="F1000">
        <v>23112</v>
      </c>
      <c r="G1000">
        <v>1</v>
      </c>
      <c r="H1000">
        <v>2</v>
      </c>
      <c r="I1000">
        <v>1</v>
      </c>
      <c r="J1000">
        <v>1</v>
      </c>
      <c r="K1000">
        <v>20</v>
      </c>
      <c r="L1000">
        <v>19</v>
      </c>
      <c r="M1000">
        <v>10000</v>
      </c>
      <c r="N1000">
        <v>148</v>
      </c>
      <c r="O1000">
        <v>6</v>
      </c>
      <c r="P1000">
        <v>60000</v>
      </c>
      <c r="Q1000">
        <v>4</v>
      </c>
      <c r="R1000">
        <v>1</v>
      </c>
      <c r="S1000">
        <v>20</v>
      </c>
      <c r="T1000">
        <v>9</v>
      </c>
      <c r="U1000">
        <v>23112</v>
      </c>
      <c r="V1000">
        <v>3</v>
      </c>
      <c r="AB1000">
        <v>23211</v>
      </c>
      <c r="AC1000">
        <v>3</v>
      </c>
      <c r="AD1000">
        <v>5</v>
      </c>
      <c r="AE1000">
        <v>8</v>
      </c>
      <c r="AF1000">
        <v>8</v>
      </c>
      <c r="AG1000">
        <v>2</v>
      </c>
      <c r="AI1000">
        <v>3</v>
      </c>
      <c r="AJ1000" t="str">
        <f t="shared" si="91"/>
        <v>231121257</v>
      </c>
      <c r="AK1000">
        <v>0.62709980904885121</v>
      </c>
      <c r="AL1000">
        <f>IF(AK1000&lt;'Company Market Shares'!$E$4,1,IF(AND(AK1000&gt;'Company Market Shares'!$E$4,AK1000&lt;'Company Market Shares'!$E$5),2,IF(AND(AK1000&gt;'Company Market Shares'!$E$5,AK1000&lt;'Company Market Shares'!$E$6),3,IF(AND(AK1000&gt;'Company Market Shares'!$E$6,AK1000&lt;'Company Market Shares'!$E$7),4,5))))</f>
        <v>2</v>
      </c>
      <c r="AM1000">
        <f>VLOOKUP($U1000,'Zone Coordinates'!$D$2:$G$2058,2)</f>
        <v>35.117853199999999</v>
      </c>
      <c r="AN1000">
        <f t="shared" si="92"/>
        <v>0.61292216457202664</v>
      </c>
      <c r="AO1000">
        <f>VLOOKUP($U1000,'Zone Coordinates'!$D$2:$G$2058,3)</f>
        <v>136.95008809999999</v>
      </c>
      <c r="AP1000">
        <f t="shared" si="93"/>
        <v>2.3902299482413052</v>
      </c>
      <c r="AQ1000">
        <f>VLOOKUP($AB1000,'Zone Coordinates'!$D$2:$G$2058,2)</f>
        <v>35.2912374</v>
      </c>
      <c r="AR1000">
        <f t="shared" si="94"/>
        <v>0.61594828973296312</v>
      </c>
      <c r="AS1000">
        <f>VLOOKUP($AB1000,'Zone Coordinates'!$D$2:$G$2058,3)</f>
        <v>137.58173210000001</v>
      </c>
      <c r="AT1000">
        <f t="shared" si="95"/>
        <v>2.4012542157417727</v>
      </c>
    </row>
    <row r="1001" spans="1:46" x14ac:dyDescent="0.25">
      <c r="A1001">
        <v>1</v>
      </c>
      <c r="B1001">
        <v>23112</v>
      </c>
      <c r="C1001">
        <v>1</v>
      </c>
      <c r="D1001">
        <v>36</v>
      </c>
      <c r="E1001" t="str">
        <f t="shared" si="90"/>
        <v>23112136</v>
      </c>
      <c r="F1001">
        <v>23112</v>
      </c>
      <c r="G1001">
        <v>1</v>
      </c>
      <c r="H1001">
        <v>4</v>
      </c>
      <c r="I1001">
        <v>1</v>
      </c>
      <c r="J1001">
        <v>1</v>
      </c>
      <c r="K1001">
        <v>5</v>
      </c>
      <c r="L1001">
        <v>1</v>
      </c>
      <c r="M1001">
        <v>10000</v>
      </c>
      <c r="N1001">
        <v>150</v>
      </c>
      <c r="O1001">
        <v>5</v>
      </c>
      <c r="P1001">
        <v>50000</v>
      </c>
      <c r="Q1001">
        <v>4</v>
      </c>
      <c r="R1001">
        <v>1</v>
      </c>
      <c r="S1001">
        <v>20</v>
      </c>
      <c r="T1001">
        <v>9</v>
      </c>
      <c r="U1001">
        <v>23112</v>
      </c>
      <c r="V1001">
        <v>3</v>
      </c>
      <c r="AB1001">
        <v>23219</v>
      </c>
      <c r="AC1001">
        <v>3</v>
      </c>
      <c r="AD1001">
        <v>1</v>
      </c>
      <c r="AE1001">
        <v>15</v>
      </c>
      <c r="AF1001">
        <v>16</v>
      </c>
      <c r="AG1001">
        <v>3</v>
      </c>
      <c r="AI1001">
        <v>4</v>
      </c>
      <c r="AJ1001" t="str">
        <f t="shared" si="91"/>
        <v>231121367</v>
      </c>
      <c r="AK1001">
        <v>0.98829183453026759</v>
      </c>
      <c r="AL1001">
        <f>IF(AK1001&lt;'Company Market Shares'!$E$4,1,IF(AND(AK1001&gt;'Company Market Shares'!$E$4,AK1001&lt;'Company Market Shares'!$E$5),2,IF(AND(AK1001&gt;'Company Market Shares'!$E$5,AK1001&lt;'Company Market Shares'!$E$6),3,IF(AND(AK1001&gt;'Company Market Shares'!$E$6,AK1001&lt;'Company Market Shares'!$E$7),4,5))))</f>
        <v>5</v>
      </c>
      <c r="AM1001">
        <f>VLOOKUP($U1001,'Zone Coordinates'!$D$2:$G$2058,2)</f>
        <v>35.117853199999999</v>
      </c>
      <c r="AN1001">
        <f t="shared" si="92"/>
        <v>0.61292216457202664</v>
      </c>
      <c r="AO1001">
        <f>VLOOKUP($U1001,'Zone Coordinates'!$D$2:$G$2058,3)</f>
        <v>136.95008809999999</v>
      </c>
      <c r="AP1001">
        <f t="shared" si="93"/>
        <v>2.3902299482413052</v>
      </c>
      <c r="AQ1001">
        <f>VLOOKUP($AB1001,'Zone Coordinates'!$D$2:$G$2058,2)</f>
        <v>35.338933900000001</v>
      </c>
      <c r="AR1001">
        <f t="shared" si="94"/>
        <v>0.61678075069964056</v>
      </c>
      <c r="AS1001">
        <f>VLOOKUP($AB1001,'Zone Coordinates'!$D$2:$G$2058,3)</f>
        <v>137.0457212</v>
      </c>
      <c r="AT1001">
        <f t="shared" si="95"/>
        <v>2.3918990607101942</v>
      </c>
    </row>
    <row r="1002" spans="1:46" x14ac:dyDescent="0.25">
      <c r="A1002">
        <v>1</v>
      </c>
      <c r="B1002">
        <v>23112</v>
      </c>
      <c r="C1002">
        <v>1</v>
      </c>
      <c r="D1002">
        <v>36</v>
      </c>
      <c r="E1002" t="str">
        <f t="shared" si="90"/>
        <v>23112136</v>
      </c>
      <c r="F1002">
        <v>23112</v>
      </c>
      <c r="G1002">
        <v>1</v>
      </c>
      <c r="H1002">
        <v>4</v>
      </c>
      <c r="I1002">
        <v>1</v>
      </c>
      <c r="J1002">
        <v>1</v>
      </c>
      <c r="K1002">
        <v>5</v>
      </c>
      <c r="L1002">
        <v>2</v>
      </c>
      <c r="M1002">
        <v>10000</v>
      </c>
      <c r="N1002">
        <v>150</v>
      </c>
      <c r="O1002">
        <v>5</v>
      </c>
      <c r="P1002">
        <v>50000</v>
      </c>
      <c r="Q1002">
        <v>4</v>
      </c>
      <c r="R1002">
        <v>1</v>
      </c>
      <c r="S1002">
        <v>20</v>
      </c>
      <c r="T1002">
        <v>9</v>
      </c>
      <c r="U1002">
        <v>23112</v>
      </c>
      <c r="V1002">
        <v>4</v>
      </c>
      <c r="AB1002">
        <v>21201</v>
      </c>
      <c r="AC1002">
        <v>4</v>
      </c>
      <c r="AD1002">
        <v>1</v>
      </c>
      <c r="AE1002">
        <v>15</v>
      </c>
      <c r="AF1002">
        <v>18</v>
      </c>
      <c r="AG1002">
        <v>3</v>
      </c>
      <c r="AI1002">
        <v>4</v>
      </c>
      <c r="AJ1002" t="str">
        <f t="shared" si="91"/>
        <v>231121367</v>
      </c>
      <c r="AK1002">
        <v>0.36719878153815444</v>
      </c>
      <c r="AL1002">
        <f>IF(AK1002&lt;'Company Market Shares'!$E$4,1,IF(AND(AK1002&gt;'Company Market Shares'!$E$4,AK1002&lt;'Company Market Shares'!$E$5),2,IF(AND(AK1002&gt;'Company Market Shares'!$E$5,AK1002&lt;'Company Market Shares'!$E$6),3,IF(AND(AK1002&gt;'Company Market Shares'!$E$6,AK1002&lt;'Company Market Shares'!$E$7),4,5))))</f>
        <v>1</v>
      </c>
      <c r="AM1002">
        <f>VLOOKUP($U1002,'Zone Coordinates'!$D$2:$G$2058,2)</f>
        <v>35.117853199999999</v>
      </c>
      <c r="AN1002">
        <f t="shared" si="92"/>
        <v>0.61292216457202664</v>
      </c>
      <c r="AO1002">
        <f>VLOOKUP($U1002,'Zone Coordinates'!$D$2:$G$2058,3)</f>
        <v>136.95008809999999</v>
      </c>
      <c r="AP1002">
        <f t="shared" si="93"/>
        <v>2.3902299482413052</v>
      </c>
      <c r="AQ1002">
        <f>VLOOKUP($AB1002,'Zone Coordinates'!$D$2:$G$2058,2)</f>
        <v>35.543131000000002</v>
      </c>
      <c r="AR1002">
        <f t="shared" si="94"/>
        <v>0.62034466241766473</v>
      </c>
      <c r="AS1002">
        <f>VLOOKUP($AB1002,'Zone Coordinates'!$D$2:$G$2058,3)</f>
        <v>136.8861857</v>
      </c>
      <c r="AT1002">
        <f t="shared" si="95"/>
        <v>2.3891146409613788</v>
      </c>
    </row>
    <row r="1003" spans="1:46" x14ac:dyDescent="0.25">
      <c r="A1003">
        <v>1</v>
      </c>
      <c r="B1003">
        <v>23112</v>
      </c>
      <c r="C1003">
        <v>1</v>
      </c>
      <c r="D1003">
        <v>36</v>
      </c>
      <c r="E1003" t="str">
        <f t="shared" si="90"/>
        <v>23112136</v>
      </c>
      <c r="F1003">
        <v>23112</v>
      </c>
      <c r="G1003">
        <v>1</v>
      </c>
      <c r="H1003">
        <v>4</v>
      </c>
      <c r="I1003">
        <v>1</v>
      </c>
      <c r="J1003">
        <v>1</v>
      </c>
      <c r="K1003">
        <v>5</v>
      </c>
      <c r="L1003">
        <v>3</v>
      </c>
      <c r="M1003">
        <v>10000</v>
      </c>
      <c r="N1003">
        <v>150</v>
      </c>
      <c r="O1003">
        <v>5</v>
      </c>
      <c r="P1003">
        <v>50000</v>
      </c>
      <c r="Q1003">
        <v>4</v>
      </c>
      <c r="R1003">
        <v>1</v>
      </c>
      <c r="S1003">
        <v>20</v>
      </c>
      <c r="T1003">
        <v>9</v>
      </c>
      <c r="U1003">
        <v>23112</v>
      </c>
      <c r="V1003">
        <v>3</v>
      </c>
      <c r="AB1003">
        <v>23202</v>
      </c>
      <c r="AC1003">
        <v>3</v>
      </c>
      <c r="AD1003">
        <v>1</v>
      </c>
      <c r="AE1003">
        <v>15</v>
      </c>
      <c r="AF1003">
        <v>18</v>
      </c>
      <c r="AG1003">
        <v>3</v>
      </c>
      <c r="AI1003">
        <v>4</v>
      </c>
      <c r="AJ1003" t="str">
        <f t="shared" si="91"/>
        <v>231121367</v>
      </c>
      <c r="AK1003">
        <v>0.83765029510798494</v>
      </c>
      <c r="AL1003">
        <f>IF(AK1003&lt;'Company Market Shares'!$E$4,1,IF(AND(AK1003&gt;'Company Market Shares'!$E$4,AK1003&lt;'Company Market Shares'!$E$5),2,IF(AND(AK1003&gt;'Company Market Shares'!$E$5,AK1003&lt;'Company Market Shares'!$E$6),3,IF(AND(AK1003&gt;'Company Market Shares'!$E$6,AK1003&lt;'Company Market Shares'!$E$7),4,5))))</f>
        <v>3</v>
      </c>
      <c r="AM1003">
        <f>VLOOKUP($U1003,'Zone Coordinates'!$D$2:$G$2058,2)</f>
        <v>35.117853199999999</v>
      </c>
      <c r="AN1003">
        <f t="shared" si="92"/>
        <v>0.61292216457202664</v>
      </c>
      <c r="AO1003">
        <f>VLOOKUP($U1003,'Zone Coordinates'!$D$2:$G$2058,3)</f>
        <v>136.95008809999999</v>
      </c>
      <c r="AP1003">
        <f t="shared" si="93"/>
        <v>2.3902299482413052</v>
      </c>
      <c r="AQ1003">
        <f>VLOOKUP($AB1003,'Zone Coordinates'!$D$2:$G$2058,2)</f>
        <v>35.041512900000001</v>
      </c>
      <c r="AR1003">
        <f t="shared" si="94"/>
        <v>0.6115897749850665</v>
      </c>
      <c r="AS1003">
        <f>VLOOKUP($AB1003,'Zone Coordinates'!$D$2:$G$2058,3)</f>
        <v>137.42111600000001</v>
      </c>
      <c r="AT1003">
        <f t="shared" si="95"/>
        <v>2.3984509359650601</v>
      </c>
    </row>
    <row r="1004" spans="1:46" x14ac:dyDescent="0.25">
      <c r="A1004">
        <v>1</v>
      </c>
      <c r="B1004">
        <v>23112</v>
      </c>
      <c r="C1004">
        <v>1</v>
      </c>
      <c r="D1004">
        <v>36</v>
      </c>
      <c r="E1004" t="str">
        <f t="shared" si="90"/>
        <v>23112136</v>
      </c>
      <c r="F1004">
        <v>23112</v>
      </c>
      <c r="G1004">
        <v>1</v>
      </c>
      <c r="H1004">
        <v>4</v>
      </c>
      <c r="I1004">
        <v>1</v>
      </c>
      <c r="J1004">
        <v>1</v>
      </c>
      <c r="K1004">
        <v>5</v>
      </c>
      <c r="L1004">
        <v>4</v>
      </c>
      <c r="M1004">
        <v>10000</v>
      </c>
      <c r="N1004">
        <v>150</v>
      </c>
      <c r="O1004">
        <v>5</v>
      </c>
      <c r="P1004">
        <v>50000</v>
      </c>
      <c r="Q1004">
        <v>4</v>
      </c>
      <c r="R1004">
        <v>1</v>
      </c>
      <c r="S1004">
        <v>20</v>
      </c>
      <c r="T1004">
        <v>9</v>
      </c>
      <c r="U1004">
        <v>23112</v>
      </c>
      <c r="V1004">
        <v>4</v>
      </c>
      <c r="AB1004">
        <v>24202</v>
      </c>
      <c r="AC1004">
        <v>4</v>
      </c>
      <c r="AD1004">
        <v>1</v>
      </c>
      <c r="AE1004">
        <v>15</v>
      </c>
      <c r="AF1004">
        <v>18</v>
      </c>
      <c r="AG1004">
        <v>3</v>
      </c>
      <c r="AI1004">
        <v>4</v>
      </c>
      <c r="AJ1004" t="str">
        <f t="shared" si="91"/>
        <v>231121367</v>
      </c>
      <c r="AK1004">
        <v>0.67287136329201613</v>
      </c>
      <c r="AL1004">
        <f>IF(AK1004&lt;'Company Market Shares'!$E$4,1,IF(AND(AK1004&gt;'Company Market Shares'!$E$4,AK1004&lt;'Company Market Shares'!$E$5),2,IF(AND(AK1004&gt;'Company Market Shares'!$E$5,AK1004&lt;'Company Market Shares'!$E$6),3,IF(AND(AK1004&gt;'Company Market Shares'!$E$6,AK1004&lt;'Company Market Shares'!$E$7),4,5))))</f>
        <v>2</v>
      </c>
      <c r="AM1004">
        <f>VLOOKUP($U1004,'Zone Coordinates'!$D$2:$G$2058,2)</f>
        <v>35.117853199999999</v>
      </c>
      <c r="AN1004">
        <f t="shared" si="92"/>
        <v>0.61292216457202664</v>
      </c>
      <c r="AO1004">
        <f>VLOOKUP($U1004,'Zone Coordinates'!$D$2:$G$2058,3)</f>
        <v>136.95008809999999</v>
      </c>
      <c r="AP1004">
        <f t="shared" si="93"/>
        <v>2.3902299482413052</v>
      </c>
      <c r="AQ1004">
        <f>VLOOKUP($AB1004,'Zone Coordinates'!$D$2:$G$2058,2)</f>
        <v>35.071916299999998</v>
      </c>
      <c r="AR1004">
        <f t="shared" si="94"/>
        <v>0.61212041441886733</v>
      </c>
      <c r="AS1004">
        <f>VLOOKUP($AB1004,'Zone Coordinates'!$D$2:$G$2058,3)</f>
        <v>136.67770530000001</v>
      </c>
      <c r="AT1004">
        <f t="shared" si="95"/>
        <v>2.3854759715555045</v>
      </c>
    </row>
    <row r="1005" spans="1:46" x14ac:dyDescent="0.25">
      <c r="A1005">
        <v>1</v>
      </c>
      <c r="B1005">
        <v>23112</v>
      </c>
      <c r="C1005">
        <v>1</v>
      </c>
      <c r="D1005">
        <v>36</v>
      </c>
      <c r="E1005" t="str">
        <f t="shared" si="90"/>
        <v>23112136</v>
      </c>
      <c r="F1005">
        <v>23112</v>
      </c>
      <c r="G1005">
        <v>1</v>
      </c>
      <c r="H1005">
        <v>4</v>
      </c>
      <c r="I1005">
        <v>1</v>
      </c>
      <c r="J1005">
        <v>1</v>
      </c>
      <c r="K1005">
        <v>5</v>
      </c>
      <c r="L1005">
        <v>5</v>
      </c>
      <c r="M1005">
        <v>10000</v>
      </c>
      <c r="N1005">
        <v>150</v>
      </c>
      <c r="O1005">
        <v>5</v>
      </c>
      <c r="P1005">
        <v>50000</v>
      </c>
      <c r="Q1005">
        <v>4</v>
      </c>
      <c r="R1005">
        <v>1</v>
      </c>
      <c r="S1005">
        <v>20</v>
      </c>
      <c r="T1005">
        <v>9</v>
      </c>
      <c r="U1005">
        <v>23112</v>
      </c>
      <c r="V1005">
        <v>5</v>
      </c>
      <c r="AB1005">
        <v>22130</v>
      </c>
      <c r="AC1005">
        <v>5</v>
      </c>
      <c r="AD1005">
        <v>1</v>
      </c>
      <c r="AE1005">
        <v>15</v>
      </c>
      <c r="AF1005">
        <v>18</v>
      </c>
      <c r="AG1005">
        <v>3</v>
      </c>
      <c r="AI1005">
        <v>4</v>
      </c>
      <c r="AJ1005" t="str">
        <f t="shared" si="91"/>
        <v>231121367</v>
      </c>
      <c r="AK1005">
        <v>9.0364594206973514E-2</v>
      </c>
      <c r="AL1005">
        <f>IF(AK1005&lt;'Company Market Shares'!$E$4,1,IF(AND(AK1005&gt;'Company Market Shares'!$E$4,AK1005&lt;'Company Market Shares'!$E$5),2,IF(AND(AK1005&gt;'Company Market Shares'!$E$5,AK1005&lt;'Company Market Shares'!$E$6),3,IF(AND(AK1005&gt;'Company Market Shares'!$E$6,AK1005&lt;'Company Market Shares'!$E$7),4,5))))</f>
        <v>1</v>
      </c>
      <c r="AM1005">
        <f>VLOOKUP($U1005,'Zone Coordinates'!$D$2:$G$2058,2)</f>
        <v>35.117853199999999</v>
      </c>
      <c r="AN1005">
        <f t="shared" si="92"/>
        <v>0.61292216457202664</v>
      </c>
      <c r="AO1005">
        <f>VLOOKUP($U1005,'Zone Coordinates'!$D$2:$G$2058,3)</f>
        <v>136.95008809999999</v>
      </c>
      <c r="AP1005">
        <f t="shared" si="93"/>
        <v>2.3902299482413052</v>
      </c>
      <c r="AQ1005">
        <f>VLOOKUP($AB1005,'Zone Coordinates'!$D$2:$G$2058,2)</f>
        <v>34.712040600000002</v>
      </c>
      <c r="AR1005">
        <f t="shared" si="94"/>
        <v>0.60583939855594804</v>
      </c>
      <c r="AS1005">
        <f>VLOOKUP($AB1005,'Zone Coordinates'!$D$2:$G$2058,3)</f>
        <v>137.7239783</v>
      </c>
      <c r="AT1005">
        <f t="shared" si="95"/>
        <v>2.4037368802802228</v>
      </c>
    </row>
    <row r="1006" spans="1:46" x14ac:dyDescent="0.25">
      <c r="A1006">
        <v>1</v>
      </c>
      <c r="B1006">
        <v>23112</v>
      </c>
      <c r="C1006">
        <v>1</v>
      </c>
      <c r="D1006">
        <v>36</v>
      </c>
      <c r="E1006" t="str">
        <f t="shared" si="90"/>
        <v>23112136</v>
      </c>
      <c r="F1006">
        <v>23112</v>
      </c>
      <c r="G1006">
        <v>1</v>
      </c>
      <c r="H1006">
        <v>4</v>
      </c>
      <c r="I1006">
        <v>1</v>
      </c>
      <c r="J1006">
        <v>2</v>
      </c>
      <c r="K1006">
        <v>5</v>
      </c>
      <c r="L1006">
        <v>1</v>
      </c>
      <c r="M1006">
        <v>10000</v>
      </c>
      <c r="N1006">
        <v>167</v>
      </c>
      <c r="O1006">
        <v>5</v>
      </c>
      <c r="P1006">
        <v>50000</v>
      </c>
      <c r="Q1006">
        <v>4</v>
      </c>
      <c r="R1006">
        <v>1</v>
      </c>
      <c r="S1006">
        <v>20</v>
      </c>
      <c r="T1006">
        <v>9</v>
      </c>
      <c r="U1006">
        <v>23219</v>
      </c>
      <c r="V1006">
        <v>3</v>
      </c>
      <c r="W1006">
        <v>1</v>
      </c>
      <c r="X1006">
        <v>15</v>
      </c>
      <c r="Y1006">
        <v>16</v>
      </c>
      <c r="Z1006">
        <v>3</v>
      </c>
      <c r="AA1006">
        <v>4</v>
      </c>
      <c r="AB1006">
        <v>23112</v>
      </c>
      <c r="AC1006">
        <v>3</v>
      </c>
      <c r="AJ1006" t="str">
        <f t="shared" si="91"/>
        <v>231121367</v>
      </c>
      <c r="AK1006">
        <v>0.76511468831625973</v>
      </c>
      <c r="AL1006">
        <f>IF(AK1006&lt;'Company Market Shares'!$E$4,1,IF(AND(AK1006&gt;'Company Market Shares'!$E$4,AK1006&lt;'Company Market Shares'!$E$5),2,IF(AND(AK1006&gt;'Company Market Shares'!$E$5,AK1006&lt;'Company Market Shares'!$E$6),3,IF(AND(AK1006&gt;'Company Market Shares'!$E$6,AK1006&lt;'Company Market Shares'!$E$7),4,5))))</f>
        <v>2</v>
      </c>
      <c r="AM1006">
        <f>VLOOKUP($U1006,'Zone Coordinates'!$D$2:$G$2058,2)</f>
        <v>35.338933900000001</v>
      </c>
      <c r="AN1006">
        <f t="shared" si="92"/>
        <v>0.61678075069964056</v>
      </c>
      <c r="AO1006">
        <f>VLOOKUP($U1006,'Zone Coordinates'!$D$2:$G$2058,3)</f>
        <v>137.0457212</v>
      </c>
      <c r="AP1006">
        <f t="shared" si="93"/>
        <v>2.3918990607101942</v>
      </c>
      <c r="AQ1006">
        <f>VLOOKUP($AB1006,'Zone Coordinates'!$D$2:$G$2058,2)</f>
        <v>35.117853199999999</v>
      </c>
      <c r="AR1006">
        <f t="shared" si="94"/>
        <v>0.61292216457202664</v>
      </c>
      <c r="AS1006">
        <f>VLOOKUP($AB1006,'Zone Coordinates'!$D$2:$G$2058,3)</f>
        <v>136.95008809999999</v>
      </c>
      <c r="AT1006">
        <f t="shared" si="95"/>
        <v>2.3902299482413052</v>
      </c>
    </row>
    <row r="1007" spans="1:46" x14ac:dyDescent="0.25">
      <c r="A1007">
        <v>1</v>
      </c>
      <c r="B1007">
        <v>23112</v>
      </c>
      <c r="C1007">
        <v>1</v>
      </c>
      <c r="D1007">
        <v>36</v>
      </c>
      <c r="E1007" t="str">
        <f t="shared" si="90"/>
        <v>23112136</v>
      </c>
      <c r="F1007">
        <v>23112</v>
      </c>
      <c r="G1007">
        <v>1</v>
      </c>
      <c r="H1007">
        <v>4</v>
      </c>
      <c r="I1007">
        <v>1</v>
      </c>
      <c r="J1007">
        <v>2</v>
      </c>
      <c r="K1007">
        <v>5</v>
      </c>
      <c r="L1007">
        <v>2</v>
      </c>
      <c r="M1007">
        <v>10000</v>
      </c>
      <c r="N1007">
        <v>167</v>
      </c>
      <c r="O1007">
        <v>5</v>
      </c>
      <c r="P1007">
        <v>50000</v>
      </c>
      <c r="Q1007">
        <v>4</v>
      </c>
      <c r="R1007">
        <v>1</v>
      </c>
      <c r="S1007">
        <v>20</v>
      </c>
      <c r="T1007">
        <v>9</v>
      </c>
      <c r="U1007">
        <v>23202</v>
      </c>
      <c r="V1007">
        <v>3</v>
      </c>
      <c r="W1007">
        <v>1</v>
      </c>
      <c r="X1007">
        <v>15</v>
      </c>
      <c r="Y1007">
        <v>18</v>
      </c>
      <c r="Z1007">
        <v>3</v>
      </c>
      <c r="AA1007">
        <v>4</v>
      </c>
      <c r="AB1007">
        <v>23112</v>
      </c>
      <c r="AC1007">
        <v>3</v>
      </c>
      <c r="AJ1007" t="str">
        <f t="shared" si="91"/>
        <v>231121367</v>
      </c>
      <c r="AK1007">
        <v>0.50721323719249445</v>
      </c>
      <c r="AL1007">
        <f>IF(AK1007&lt;'Company Market Shares'!$E$4,1,IF(AND(AK1007&gt;'Company Market Shares'!$E$4,AK1007&lt;'Company Market Shares'!$E$5),2,IF(AND(AK1007&gt;'Company Market Shares'!$E$5,AK1007&lt;'Company Market Shares'!$E$6),3,IF(AND(AK1007&gt;'Company Market Shares'!$E$6,AK1007&lt;'Company Market Shares'!$E$7),4,5))))</f>
        <v>2</v>
      </c>
      <c r="AM1007">
        <f>VLOOKUP($U1007,'Zone Coordinates'!$D$2:$G$2058,2)</f>
        <v>35.041512900000001</v>
      </c>
      <c r="AN1007">
        <f t="shared" si="92"/>
        <v>0.6115897749850665</v>
      </c>
      <c r="AO1007">
        <f>VLOOKUP($U1007,'Zone Coordinates'!$D$2:$G$2058,3)</f>
        <v>137.42111600000001</v>
      </c>
      <c r="AP1007">
        <f t="shared" si="93"/>
        <v>2.3984509359650601</v>
      </c>
      <c r="AQ1007">
        <f>VLOOKUP($AB1007,'Zone Coordinates'!$D$2:$G$2058,2)</f>
        <v>35.117853199999999</v>
      </c>
      <c r="AR1007">
        <f t="shared" si="94"/>
        <v>0.61292216457202664</v>
      </c>
      <c r="AS1007">
        <f>VLOOKUP($AB1007,'Zone Coordinates'!$D$2:$G$2058,3)</f>
        <v>136.95008809999999</v>
      </c>
      <c r="AT1007">
        <f t="shared" si="95"/>
        <v>2.3902299482413052</v>
      </c>
    </row>
    <row r="1008" spans="1:46" x14ac:dyDescent="0.25">
      <c r="A1008">
        <v>1</v>
      </c>
      <c r="B1008">
        <v>23112</v>
      </c>
      <c r="C1008">
        <v>1</v>
      </c>
      <c r="D1008">
        <v>36</v>
      </c>
      <c r="E1008" t="str">
        <f t="shared" si="90"/>
        <v>23112136</v>
      </c>
      <c r="F1008">
        <v>23112</v>
      </c>
      <c r="G1008">
        <v>1</v>
      </c>
      <c r="H1008">
        <v>4</v>
      </c>
      <c r="I1008">
        <v>1</v>
      </c>
      <c r="J1008">
        <v>2</v>
      </c>
      <c r="K1008">
        <v>5</v>
      </c>
      <c r="L1008">
        <v>3</v>
      </c>
      <c r="M1008">
        <v>10000</v>
      </c>
      <c r="N1008">
        <v>167</v>
      </c>
      <c r="O1008">
        <v>5</v>
      </c>
      <c r="P1008">
        <v>50000</v>
      </c>
      <c r="Q1008">
        <v>4</v>
      </c>
      <c r="R1008">
        <v>1</v>
      </c>
      <c r="S1008">
        <v>20</v>
      </c>
      <c r="T1008">
        <v>9</v>
      </c>
      <c r="U1008">
        <v>21201</v>
      </c>
      <c r="V1008">
        <v>4</v>
      </c>
      <c r="W1008">
        <v>1</v>
      </c>
      <c r="X1008">
        <v>15</v>
      </c>
      <c r="Y1008">
        <v>18</v>
      </c>
      <c r="Z1008">
        <v>3</v>
      </c>
      <c r="AA1008">
        <v>4</v>
      </c>
      <c r="AB1008">
        <v>23112</v>
      </c>
      <c r="AC1008">
        <v>4</v>
      </c>
      <c r="AJ1008" t="str">
        <f t="shared" si="91"/>
        <v>231121367</v>
      </c>
      <c r="AK1008">
        <v>0.82630859965272541</v>
      </c>
      <c r="AL1008">
        <f>IF(AK1008&lt;'Company Market Shares'!$E$4,1,IF(AND(AK1008&gt;'Company Market Shares'!$E$4,AK1008&lt;'Company Market Shares'!$E$5),2,IF(AND(AK1008&gt;'Company Market Shares'!$E$5,AK1008&lt;'Company Market Shares'!$E$6),3,IF(AND(AK1008&gt;'Company Market Shares'!$E$6,AK1008&lt;'Company Market Shares'!$E$7),4,5))))</f>
        <v>3</v>
      </c>
      <c r="AM1008">
        <f>VLOOKUP($U1008,'Zone Coordinates'!$D$2:$G$2058,2)</f>
        <v>35.543131000000002</v>
      </c>
      <c r="AN1008">
        <f t="shared" si="92"/>
        <v>0.62034466241766473</v>
      </c>
      <c r="AO1008">
        <f>VLOOKUP($U1008,'Zone Coordinates'!$D$2:$G$2058,3)</f>
        <v>136.8861857</v>
      </c>
      <c r="AP1008">
        <f t="shared" si="93"/>
        <v>2.3891146409613788</v>
      </c>
      <c r="AQ1008">
        <f>VLOOKUP($AB1008,'Zone Coordinates'!$D$2:$G$2058,2)</f>
        <v>35.117853199999999</v>
      </c>
      <c r="AR1008">
        <f t="shared" si="94"/>
        <v>0.61292216457202664</v>
      </c>
      <c r="AS1008">
        <f>VLOOKUP($AB1008,'Zone Coordinates'!$D$2:$G$2058,3)</f>
        <v>136.95008809999999</v>
      </c>
      <c r="AT1008">
        <f t="shared" si="95"/>
        <v>2.3902299482413052</v>
      </c>
    </row>
    <row r="1009" spans="1:46" x14ac:dyDescent="0.25">
      <c r="A1009">
        <v>1</v>
      </c>
      <c r="B1009">
        <v>23112</v>
      </c>
      <c r="C1009">
        <v>1</v>
      </c>
      <c r="D1009">
        <v>36</v>
      </c>
      <c r="E1009" t="str">
        <f t="shared" si="90"/>
        <v>23112136</v>
      </c>
      <c r="F1009">
        <v>23112</v>
      </c>
      <c r="G1009">
        <v>1</v>
      </c>
      <c r="H1009">
        <v>4</v>
      </c>
      <c r="I1009">
        <v>1</v>
      </c>
      <c r="J1009">
        <v>2</v>
      </c>
      <c r="K1009">
        <v>5</v>
      </c>
      <c r="L1009">
        <v>4</v>
      </c>
      <c r="M1009">
        <v>10000</v>
      </c>
      <c r="N1009">
        <v>167</v>
      </c>
      <c r="O1009">
        <v>5</v>
      </c>
      <c r="P1009">
        <v>50000</v>
      </c>
      <c r="Q1009">
        <v>4</v>
      </c>
      <c r="R1009">
        <v>1</v>
      </c>
      <c r="S1009">
        <v>20</v>
      </c>
      <c r="T1009">
        <v>9</v>
      </c>
      <c r="U1009">
        <v>24202</v>
      </c>
      <c r="V1009">
        <v>4</v>
      </c>
      <c r="W1009">
        <v>1</v>
      </c>
      <c r="X1009">
        <v>15</v>
      </c>
      <c r="Y1009">
        <v>18</v>
      </c>
      <c r="Z1009">
        <v>3</v>
      </c>
      <c r="AA1009">
        <v>4</v>
      </c>
      <c r="AB1009">
        <v>23112</v>
      </c>
      <c r="AC1009">
        <v>4</v>
      </c>
      <c r="AJ1009" t="str">
        <f t="shared" si="91"/>
        <v>231121367</v>
      </c>
      <c r="AK1009">
        <v>0.48592476479220204</v>
      </c>
      <c r="AL1009">
        <f>IF(AK1009&lt;'Company Market Shares'!$E$4,1,IF(AND(AK1009&gt;'Company Market Shares'!$E$4,AK1009&lt;'Company Market Shares'!$E$5),2,IF(AND(AK1009&gt;'Company Market Shares'!$E$5,AK1009&lt;'Company Market Shares'!$E$6),3,IF(AND(AK1009&gt;'Company Market Shares'!$E$6,AK1009&lt;'Company Market Shares'!$E$7),4,5))))</f>
        <v>2</v>
      </c>
      <c r="AM1009">
        <f>VLOOKUP($U1009,'Zone Coordinates'!$D$2:$G$2058,2)</f>
        <v>35.071916299999998</v>
      </c>
      <c r="AN1009">
        <f t="shared" si="92"/>
        <v>0.61212041441886733</v>
      </c>
      <c r="AO1009">
        <f>VLOOKUP($U1009,'Zone Coordinates'!$D$2:$G$2058,3)</f>
        <v>136.67770530000001</v>
      </c>
      <c r="AP1009">
        <f t="shared" si="93"/>
        <v>2.3854759715555045</v>
      </c>
      <c r="AQ1009">
        <f>VLOOKUP($AB1009,'Zone Coordinates'!$D$2:$G$2058,2)</f>
        <v>35.117853199999999</v>
      </c>
      <c r="AR1009">
        <f t="shared" si="94"/>
        <v>0.61292216457202664</v>
      </c>
      <c r="AS1009">
        <f>VLOOKUP($AB1009,'Zone Coordinates'!$D$2:$G$2058,3)</f>
        <v>136.95008809999999</v>
      </c>
      <c r="AT1009">
        <f t="shared" si="95"/>
        <v>2.3902299482413052</v>
      </c>
    </row>
    <row r="1010" spans="1:46" x14ac:dyDescent="0.25">
      <c r="A1010">
        <v>1</v>
      </c>
      <c r="B1010">
        <v>23112</v>
      </c>
      <c r="C1010">
        <v>1</v>
      </c>
      <c r="D1010">
        <v>36</v>
      </c>
      <c r="E1010" t="str">
        <f t="shared" si="90"/>
        <v>23112136</v>
      </c>
      <c r="F1010">
        <v>23112</v>
      </c>
      <c r="G1010">
        <v>1</v>
      </c>
      <c r="H1010">
        <v>4</v>
      </c>
      <c r="I1010">
        <v>1</v>
      </c>
      <c r="J1010">
        <v>2</v>
      </c>
      <c r="K1010">
        <v>5</v>
      </c>
      <c r="L1010">
        <v>5</v>
      </c>
      <c r="M1010">
        <v>10000</v>
      </c>
      <c r="N1010">
        <v>167</v>
      </c>
      <c r="O1010">
        <v>5</v>
      </c>
      <c r="P1010">
        <v>50000</v>
      </c>
      <c r="Q1010">
        <v>4</v>
      </c>
      <c r="R1010">
        <v>1</v>
      </c>
      <c r="S1010">
        <v>20</v>
      </c>
      <c r="T1010">
        <v>9</v>
      </c>
      <c r="U1010">
        <v>22130</v>
      </c>
      <c r="V1010">
        <v>5</v>
      </c>
      <c r="W1010">
        <v>1</v>
      </c>
      <c r="X1010">
        <v>15</v>
      </c>
      <c r="Y1010">
        <v>18</v>
      </c>
      <c r="Z1010">
        <v>3</v>
      </c>
      <c r="AA1010">
        <v>4</v>
      </c>
      <c r="AB1010">
        <v>23112</v>
      </c>
      <c r="AC1010">
        <v>5</v>
      </c>
      <c r="AJ1010" t="str">
        <f t="shared" si="91"/>
        <v>231121367</v>
      </c>
      <c r="AK1010">
        <v>0.93574465542371688</v>
      </c>
      <c r="AL1010">
        <f>IF(AK1010&lt;'Company Market Shares'!$E$4,1,IF(AND(AK1010&gt;'Company Market Shares'!$E$4,AK1010&lt;'Company Market Shares'!$E$5),2,IF(AND(AK1010&gt;'Company Market Shares'!$E$5,AK1010&lt;'Company Market Shares'!$E$6),3,IF(AND(AK1010&gt;'Company Market Shares'!$E$6,AK1010&lt;'Company Market Shares'!$E$7),4,5))))</f>
        <v>4</v>
      </c>
      <c r="AM1010">
        <f>VLOOKUP($U1010,'Zone Coordinates'!$D$2:$G$2058,2)</f>
        <v>34.712040600000002</v>
      </c>
      <c r="AN1010">
        <f t="shared" si="92"/>
        <v>0.60583939855594804</v>
      </c>
      <c r="AO1010">
        <f>VLOOKUP($U1010,'Zone Coordinates'!$D$2:$G$2058,3)</f>
        <v>137.7239783</v>
      </c>
      <c r="AP1010">
        <f t="shared" si="93"/>
        <v>2.4037368802802228</v>
      </c>
      <c r="AQ1010">
        <f>VLOOKUP($AB1010,'Zone Coordinates'!$D$2:$G$2058,2)</f>
        <v>35.117853199999999</v>
      </c>
      <c r="AR1010">
        <f t="shared" si="94"/>
        <v>0.61292216457202664</v>
      </c>
      <c r="AS1010">
        <f>VLOOKUP($AB1010,'Zone Coordinates'!$D$2:$G$2058,3)</f>
        <v>136.95008809999999</v>
      </c>
      <c r="AT1010">
        <f t="shared" si="95"/>
        <v>2.3902299482413052</v>
      </c>
    </row>
    <row r="1011" spans="1:46" x14ac:dyDescent="0.25">
      <c r="A1011">
        <v>1</v>
      </c>
      <c r="B1011">
        <v>23201</v>
      </c>
      <c r="C1011">
        <v>1</v>
      </c>
      <c r="D1011">
        <v>148</v>
      </c>
      <c r="E1011" t="str">
        <f t="shared" si="90"/>
        <v>232011148</v>
      </c>
      <c r="F1011">
        <v>23201</v>
      </c>
      <c r="G1011">
        <v>1</v>
      </c>
      <c r="H1011">
        <v>4</v>
      </c>
      <c r="I1011">
        <v>1</v>
      </c>
      <c r="J1011">
        <v>3</v>
      </c>
      <c r="K1011">
        <v>5</v>
      </c>
      <c r="L1011">
        <v>5</v>
      </c>
      <c r="M1011">
        <v>10000</v>
      </c>
      <c r="Q1011">
        <v>4</v>
      </c>
      <c r="R1011">
        <v>1</v>
      </c>
      <c r="S1011">
        <v>21</v>
      </c>
      <c r="T1011">
        <v>10</v>
      </c>
      <c r="U1011">
        <v>23207</v>
      </c>
      <c r="V1011">
        <v>2</v>
      </c>
      <c r="W1011">
        <v>1</v>
      </c>
      <c r="X1011">
        <v>15</v>
      </c>
      <c r="Y1011">
        <v>16</v>
      </c>
      <c r="Z1011">
        <v>3</v>
      </c>
      <c r="AA1011">
        <v>1</v>
      </c>
      <c r="AB1011">
        <v>23201</v>
      </c>
      <c r="AC1011">
        <v>2</v>
      </c>
      <c r="AD1011">
        <v>30</v>
      </c>
      <c r="AE1011">
        <v>20</v>
      </c>
      <c r="AI1011">
        <v>1</v>
      </c>
      <c r="AJ1011" t="str">
        <f t="shared" si="91"/>
        <v>2320111487</v>
      </c>
      <c r="AK1011">
        <v>0.22876459703941221</v>
      </c>
      <c r="AL1011">
        <f>IF(AK1011&lt;'Company Market Shares'!$E$4,1,IF(AND(AK1011&gt;'Company Market Shares'!$E$4,AK1011&lt;'Company Market Shares'!$E$5),2,IF(AND(AK1011&gt;'Company Market Shares'!$E$5,AK1011&lt;'Company Market Shares'!$E$6),3,IF(AND(AK1011&gt;'Company Market Shares'!$E$6,AK1011&lt;'Company Market Shares'!$E$7),4,5))))</f>
        <v>1</v>
      </c>
      <c r="AM1011">
        <f>VLOOKUP($U1011,'Zone Coordinates'!$D$2:$G$2058,2)</f>
        <v>34.909794599999998</v>
      </c>
      <c r="AN1011">
        <f t="shared" si="92"/>
        <v>0.60929085696493679</v>
      </c>
      <c r="AO1011">
        <f>VLOOKUP($U1011,'Zone Coordinates'!$D$2:$G$2058,3)</f>
        <v>137.4612601</v>
      </c>
      <c r="AP1011">
        <f t="shared" si="93"/>
        <v>2.39915158268531</v>
      </c>
      <c r="AQ1011">
        <f>VLOOKUP($AB1011,'Zone Coordinates'!$D$2:$G$2058,2)</f>
        <v>34.861383699999998</v>
      </c>
      <c r="AR1011">
        <f t="shared" si="94"/>
        <v>0.60844592736608305</v>
      </c>
      <c r="AS1011">
        <f>VLOOKUP($AB1011,'Zone Coordinates'!$D$2:$G$2058,3)</f>
        <v>137.50140769999999</v>
      </c>
      <c r="AT1011">
        <f t="shared" si="95"/>
        <v>2.3998522904920834</v>
      </c>
    </row>
    <row r="1012" spans="1:46" x14ac:dyDescent="0.25">
      <c r="A1012">
        <v>1</v>
      </c>
      <c r="B1012">
        <v>23203</v>
      </c>
      <c r="C1012">
        <v>1</v>
      </c>
      <c r="D1012">
        <v>4</v>
      </c>
      <c r="E1012" t="str">
        <f t="shared" si="90"/>
        <v>2320314</v>
      </c>
      <c r="F1012">
        <v>23203</v>
      </c>
      <c r="G1012">
        <v>1</v>
      </c>
      <c r="H1012">
        <v>3</v>
      </c>
      <c r="I1012">
        <v>1</v>
      </c>
      <c r="J1012">
        <v>2</v>
      </c>
      <c r="K1012">
        <v>23</v>
      </c>
      <c r="L1012">
        <v>1</v>
      </c>
      <c r="M1012">
        <v>10000</v>
      </c>
      <c r="N1012">
        <v>169</v>
      </c>
      <c r="O1012">
        <v>7</v>
      </c>
      <c r="P1012">
        <v>70000</v>
      </c>
      <c r="Q1012">
        <v>4</v>
      </c>
      <c r="R1012">
        <v>1</v>
      </c>
      <c r="S1012">
        <v>8</v>
      </c>
      <c r="T1012">
        <v>7</v>
      </c>
      <c r="U1012">
        <v>23111</v>
      </c>
      <c r="V1012">
        <v>3</v>
      </c>
      <c r="W1012">
        <v>1</v>
      </c>
      <c r="X1012">
        <v>17</v>
      </c>
      <c r="Y1012">
        <v>17</v>
      </c>
      <c r="Z1012">
        <v>3</v>
      </c>
      <c r="AA1012">
        <v>4</v>
      </c>
      <c r="AB1012">
        <v>23203</v>
      </c>
      <c r="AC1012">
        <v>3</v>
      </c>
      <c r="AJ1012" t="str">
        <f t="shared" si="91"/>
        <v>23203147</v>
      </c>
      <c r="AK1012">
        <v>0.54298275616571745</v>
      </c>
      <c r="AL1012">
        <f>IF(AK1012&lt;'Company Market Shares'!$E$4,1,IF(AND(AK1012&gt;'Company Market Shares'!$E$4,AK1012&lt;'Company Market Shares'!$E$5),2,IF(AND(AK1012&gt;'Company Market Shares'!$E$5,AK1012&lt;'Company Market Shares'!$E$6),3,IF(AND(AK1012&gt;'Company Market Shares'!$E$6,AK1012&lt;'Company Market Shares'!$E$7),4,5))))</f>
        <v>2</v>
      </c>
      <c r="AM1012">
        <f>VLOOKUP($U1012,'Zone Coordinates'!$D$2:$G$2058,2)</f>
        <v>35.12724</v>
      </c>
      <c r="AN1012">
        <f t="shared" si="92"/>
        <v>0.6130859951382529</v>
      </c>
      <c r="AO1012">
        <f>VLOOKUP($U1012,'Zone Coordinates'!$D$2:$G$2058,3)</f>
        <v>136.9121284</v>
      </c>
      <c r="AP1012">
        <f t="shared" si="93"/>
        <v>2.3895674264932358</v>
      </c>
      <c r="AQ1012">
        <f>VLOOKUP($AB1012,'Zone Coordinates'!$D$2:$G$2058,2)</f>
        <v>35.370100100000002</v>
      </c>
      <c r="AR1012">
        <f t="shared" si="94"/>
        <v>0.6173247035049757</v>
      </c>
      <c r="AS1012">
        <f>VLOOKUP($AB1012,'Zone Coordinates'!$D$2:$G$2058,3)</f>
        <v>136.87722289999999</v>
      </c>
      <c r="AT1012">
        <f t="shared" si="95"/>
        <v>2.3889582105911811</v>
      </c>
    </row>
    <row r="1013" spans="1:46" x14ac:dyDescent="0.25">
      <c r="A1013">
        <v>1</v>
      </c>
      <c r="B1013">
        <v>23203</v>
      </c>
      <c r="C1013">
        <v>1</v>
      </c>
      <c r="D1013">
        <v>4</v>
      </c>
      <c r="E1013" t="str">
        <f t="shared" si="90"/>
        <v>2320314</v>
      </c>
      <c r="F1013">
        <v>23203</v>
      </c>
      <c r="G1013">
        <v>1</v>
      </c>
      <c r="H1013">
        <v>3</v>
      </c>
      <c r="I1013">
        <v>1</v>
      </c>
      <c r="J1013">
        <v>2</v>
      </c>
      <c r="K1013">
        <v>23</v>
      </c>
      <c r="L1013">
        <v>2</v>
      </c>
      <c r="M1013">
        <v>10000</v>
      </c>
      <c r="N1013">
        <v>169</v>
      </c>
      <c r="O1013">
        <v>7</v>
      </c>
      <c r="P1013">
        <v>70000</v>
      </c>
      <c r="Q1013">
        <v>4</v>
      </c>
      <c r="R1013">
        <v>1</v>
      </c>
      <c r="S1013">
        <v>8</v>
      </c>
      <c r="T1013">
        <v>7</v>
      </c>
      <c r="U1013">
        <v>23112</v>
      </c>
      <c r="V1013">
        <v>3</v>
      </c>
      <c r="W1013">
        <v>1</v>
      </c>
      <c r="X1013">
        <v>17</v>
      </c>
      <c r="Y1013">
        <v>17</v>
      </c>
      <c r="Z1013">
        <v>3</v>
      </c>
      <c r="AA1013">
        <v>4</v>
      </c>
      <c r="AB1013">
        <v>23203</v>
      </c>
      <c r="AC1013">
        <v>3</v>
      </c>
      <c r="AJ1013" t="str">
        <f t="shared" si="91"/>
        <v>23203147</v>
      </c>
      <c r="AK1013">
        <v>0.47753079532079645</v>
      </c>
      <c r="AL1013">
        <f>IF(AK1013&lt;'Company Market Shares'!$E$4,1,IF(AND(AK1013&gt;'Company Market Shares'!$E$4,AK1013&lt;'Company Market Shares'!$E$5),2,IF(AND(AK1013&gt;'Company Market Shares'!$E$5,AK1013&lt;'Company Market Shares'!$E$6),3,IF(AND(AK1013&gt;'Company Market Shares'!$E$6,AK1013&lt;'Company Market Shares'!$E$7),4,5))))</f>
        <v>2</v>
      </c>
      <c r="AM1013">
        <f>VLOOKUP($U1013,'Zone Coordinates'!$D$2:$G$2058,2)</f>
        <v>35.117853199999999</v>
      </c>
      <c r="AN1013">
        <f t="shared" si="92"/>
        <v>0.61292216457202664</v>
      </c>
      <c r="AO1013">
        <f>VLOOKUP($U1013,'Zone Coordinates'!$D$2:$G$2058,3)</f>
        <v>136.95008809999999</v>
      </c>
      <c r="AP1013">
        <f t="shared" si="93"/>
        <v>2.3902299482413052</v>
      </c>
      <c r="AQ1013">
        <f>VLOOKUP($AB1013,'Zone Coordinates'!$D$2:$G$2058,2)</f>
        <v>35.370100100000002</v>
      </c>
      <c r="AR1013">
        <f t="shared" si="94"/>
        <v>0.6173247035049757</v>
      </c>
      <c r="AS1013">
        <f>VLOOKUP($AB1013,'Zone Coordinates'!$D$2:$G$2058,3)</f>
        <v>136.87722289999999</v>
      </c>
      <c r="AT1013">
        <f t="shared" si="95"/>
        <v>2.3889582105911811</v>
      </c>
    </row>
    <row r="1014" spans="1:46" x14ac:dyDescent="0.25">
      <c r="A1014">
        <v>1</v>
      </c>
      <c r="B1014">
        <v>23203</v>
      </c>
      <c r="C1014">
        <v>1</v>
      </c>
      <c r="D1014">
        <v>4</v>
      </c>
      <c r="E1014" t="str">
        <f t="shared" si="90"/>
        <v>2320314</v>
      </c>
      <c r="F1014">
        <v>23203</v>
      </c>
      <c r="G1014">
        <v>1</v>
      </c>
      <c r="H1014">
        <v>3</v>
      </c>
      <c r="I1014">
        <v>1</v>
      </c>
      <c r="J1014">
        <v>2</v>
      </c>
      <c r="K1014">
        <v>23</v>
      </c>
      <c r="L1014">
        <v>3</v>
      </c>
      <c r="M1014">
        <v>10000</v>
      </c>
      <c r="N1014">
        <v>169</v>
      </c>
      <c r="O1014">
        <v>7</v>
      </c>
      <c r="P1014">
        <v>70000</v>
      </c>
      <c r="Q1014">
        <v>4</v>
      </c>
      <c r="R1014">
        <v>1</v>
      </c>
      <c r="S1014">
        <v>8</v>
      </c>
      <c r="T1014">
        <v>7</v>
      </c>
      <c r="U1014">
        <v>24202</v>
      </c>
      <c r="V1014">
        <v>4</v>
      </c>
      <c r="W1014">
        <v>1</v>
      </c>
      <c r="X1014">
        <v>17</v>
      </c>
      <c r="Y1014">
        <v>17</v>
      </c>
      <c r="Z1014">
        <v>3</v>
      </c>
      <c r="AA1014">
        <v>4</v>
      </c>
      <c r="AB1014">
        <v>23203</v>
      </c>
      <c r="AC1014">
        <v>4</v>
      </c>
      <c r="AJ1014" t="str">
        <f t="shared" si="91"/>
        <v>23203147</v>
      </c>
      <c r="AK1014">
        <v>0.27213493188396909</v>
      </c>
      <c r="AL1014">
        <f>IF(AK1014&lt;'Company Market Shares'!$E$4,1,IF(AND(AK1014&gt;'Company Market Shares'!$E$4,AK1014&lt;'Company Market Shares'!$E$5),2,IF(AND(AK1014&gt;'Company Market Shares'!$E$5,AK1014&lt;'Company Market Shares'!$E$6),3,IF(AND(AK1014&gt;'Company Market Shares'!$E$6,AK1014&lt;'Company Market Shares'!$E$7),4,5))))</f>
        <v>1</v>
      </c>
      <c r="AM1014">
        <f>VLOOKUP($U1014,'Zone Coordinates'!$D$2:$G$2058,2)</f>
        <v>35.071916299999998</v>
      </c>
      <c r="AN1014">
        <f t="shared" si="92"/>
        <v>0.61212041441886733</v>
      </c>
      <c r="AO1014">
        <f>VLOOKUP($U1014,'Zone Coordinates'!$D$2:$G$2058,3)</f>
        <v>136.67770530000001</v>
      </c>
      <c r="AP1014">
        <f t="shared" si="93"/>
        <v>2.3854759715555045</v>
      </c>
      <c r="AQ1014">
        <f>VLOOKUP($AB1014,'Zone Coordinates'!$D$2:$G$2058,2)</f>
        <v>35.370100100000002</v>
      </c>
      <c r="AR1014">
        <f t="shared" si="94"/>
        <v>0.6173247035049757</v>
      </c>
      <c r="AS1014">
        <f>VLOOKUP($AB1014,'Zone Coordinates'!$D$2:$G$2058,3)</f>
        <v>136.87722289999999</v>
      </c>
      <c r="AT1014">
        <f t="shared" si="95"/>
        <v>2.3889582105911811</v>
      </c>
    </row>
    <row r="1015" spans="1:46" x14ac:dyDescent="0.25">
      <c r="A1015">
        <v>1</v>
      </c>
      <c r="B1015">
        <v>23203</v>
      </c>
      <c r="C1015">
        <v>1</v>
      </c>
      <c r="D1015">
        <v>4</v>
      </c>
      <c r="E1015" t="str">
        <f t="shared" si="90"/>
        <v>2320314</v>
      </c>
      <c r="F1015">
        <v>23203</v>
      </c>
      <c r="G1015">
        <v>1</v>
      </c>
      <c r="H1015">
        <v>3</v>
      </c>
      <c r="I1015">
        <v>1</v>
      </c>
      <c r="J1015">
        <v>2</v>
      </c>
      <c r="K1015">
        <v>23</v>
      </c>
      <c r="L1015">
        <v>4</v>
      </c>
      <c r="M1015">
        <v>10000</v>
      </c>
      <c r="N1015">
        <v>169</v>
      </c>
      <c r="O1015">
        <v>7</v>
      </c>
      <c r="P1015">
        <v>70000</v>
      </c>
      <c r="Q1015">
        <v>4</v>
      </c>
      <c r="R1015">
        <v>1</v>
      </c>
      <c r="S1015">
        <v>8</v>
      </c>
      <c r="T1015">
        <v>7</v>
      </c>
      <c r="U1015">
        <v>24201</v>
      </c>
      <c r="V1015">
        <v>4</v>
      </c>
      <c r="W1015">
        <v>1</v>
      </c>
      <c r="X1015">
        <v>17</v>
      </c>
      <c r="Y1015">
        <v>17</v>
      </c>
      <c r="Z1015">
        <v>3</v>
      </c>
      <c r="AA1015">
        <v>4</v>
      </c>
      <c r="AB1015">
        <v>23203</v>
      </c>
      <c r="AC1015">
        <v>4</v>
      </c>
      <c r="AJ1015" t="str">
        <f t="shared" si="91"/>
        <v>23203147</v>
      </c>
      <c r="AK1015">
        <v>0.73594995069923952</v>
      </c>
      <c r="AL1015">
        <f>IF(AK1015&lt;'Company Market Shares'!$E$4,1,IF(AND(AK1015&gt;'Company Market Shares'!$E$4,AK1015&lt;'Company Market Shares'!$E$5),2,IF(AND(AK1015&gt;'Company Market Shares'!$E$5,AK1015&lt;'Company Market Shares'!$E$6),3,IF(AND(AK1015&gt;'Company Market Shares'!$E$6,AK1015&lt;'Company Market Shares'!$E$7),4,5))))</f>
        <v>2</v>
      </c>
      <c r="AM1015">
        <f>VLOOKUP($U1015,'Zone Coordinates'!$D$2:$G$2058,2)</f>
        <v>34.844355800000002</v>
      </c>
      <c r="AN1015">
        <f t="shared" si="92"/>
        <v>0.60814873444638284</v>
      </c>
      <c r="AO1015">
        <f>VLOOKUP($U1015,'Zone Coordinates'!$D$2:$G$2058,3)</f>
        <v>136.57044719999999</v>
      </c>
      <c r="AP1015">
        <f t="shared" si="93"/>
        <v>2.3836039645610705</v>
      </c>
      <c r="AQ1015">
        <f>VLOOKUP($AB1015,'Zone Coordinates'!$D$2:$G$2058,2)</f>
        <v>35.370100100000002</v>
      </c>
      <c r="AR1015">
        <f t="shared" si="94"/>
        <v>0.6173247035049757</v>
      </c>
      <c r="AS1015">
        <f>VLOOKUP($AB1015,'Zone Coordinates'!$D$2:$G$2058,3)</f>
        <v>136.87722289999999</v>
      </c>
      <c r="AT1015">
        <f t="shared" si="95"/>
        <v>2.3889582105911811</v>
      </c>
    </row>
    <row r="1016" spans="1:46" x14ac:dyDescent="0.25">
      <c r="A1016">
        <v>1</v>
      </c>
      <c r="B1016">
        <v>23203</v>
      </c>
      <c r="C1016">
        <v>1</v>
      </c>
      <c r="D1016">
        <v>4</v>
      </c>
      <c r="E1016" t="str">
        <f t="shared" si="90"/>
        <v>2320314</v>
      </c>
      <c r="F1016">
        <v>23203</v>
      </c>
      <c r="G1016">
        <v>1</v>
      </c>
      <c r="H1016">
        <v>3</v>
      </c>
      <c r="I1016">
        <v>1</v>
      </c>
      <c r="J1016">
        <v>2</v>
      </c>
      <c r="K1016">
        <v>23</v>
      </c>
      <c r="L1016">
        <v>5</v>
      </c>
      <c r="M1016">
        <v>10000</v>
      </c>
      <c r="N1016">
        <v>169</v>
      </c>
      <c r="O1016">
        <v>7</v>
      </c>
      <c r="P1016">
        <v>70000</v>
      </c>
      <c r="Q1016">
        <v>4</v>
      </c>
      <c r="R1016">
        <v>1</v>
      </c>
      <c r="S1016">
        <v>8</v>
      </c>
      <c r="T1016">
        <v>7</v>
      </c>
      <c r="U1016">
        <v>24201</v>
      </c>
      <c r="V1016">
        <v>4</v>
      </c>
      <c r="W1016">
        <v>1</v>
      </c>
      <c r="X1016">
        <v>17</v>
      </c>
      <c r="Y1016">
        <v>17</v>
      </c>
      <c r="Z1016">
        <v>3</v>
      </c>
      <c r="AA1016">
        <v>4</v>
      </c>
      <c r="AB1016">
        <v>23203</v>
      </c>
      <c r="AC1016">
        <v>4</v>
      </c>
      <c r="AJ1016" t="str">
        <f t="shared" si="91"/>
        <v>23203147</v>
      </c>
      <c r="AK1016">
        <v>2.5155007798126183E-2</v>
      </c>
      <c r="AL1016">
        <f>IF(AK1016&lt;'Company Market Shares'!$E$4,1,IF(AND(AK1016&gt;'Company Market Shares'!$E$4,AK1016&lt;'Company Market Shares'!$E$5),2,IF(AND(AK1016&gt;'Company Market Shares'!$E$5,AK1016&lt;'Company Market Shares'!$E$6),3,IF(AND(AK1016&gt;'Company Market Shares'!$E$6,AK1016&lt;'Company Market Shares'!$E$7),4,5))))</f>
        <v>1</v>
      </c>
      <c r="AM1016">
        <f>VLOOKUP($U1016,'Zone Coordinates'!$D$2:$G$2058,2)</f>
        <v>34.844355800000002</v>
      </c>
      <c r="AN1016">
        <f t="shared" si="92"/>
        <v>0.60814873444638284</v>
      </c>
      <c r="AO1016">
        <f>VLOOKUP($U1016,'Zone Coordinates'!$D$2:$G$2058,3)</f>
        <v>136.57044719999999</v>
      </c>
      <c r="AP1016">
        <f t="shared" si="93"/>
        <v>2.3836039645610705</v>
      </c>
      <c r="AQ1016">
        <f>VLOOKUP($AB1016,'Zone Coordinates'!$D$2:$G$2058,2)</f>
        <v>35.370100100000002</v>
      </c>
      <c r="AR1016">
        <f t="shared" si="94"/>
        <v>0.6173247035049757</v>
      </c>
      <c r="AS1016">
        <f>VLOOKUP($AB1016,'Zone Coordinates'!$D$2:$G$2058,3)</f>
        <v>136.87722289999999</v>
      </c>
      <c r="AT1016">
        <f t="shared" si="95"/>
        <v>2.3889582105911811</v>
      </c>
    </row>
    <row r="1017" spans="1:46" x14ac:dyDescent="0.25">
      <c r="A1017">
        <v>1</v>
      </c>
      <c r="B1017">
        <v>23203</v>
      </c>
      <c r="C1017">
        <v>1</v>
      </c>
      <c r="D1017">
        <v>4</v>
      </c>
      <c r="E1017" t="str">
        <f t="shared" si="90"/>
        <v>2320314</v>
      </c>
      <c r="F1017">
        <v>23203</v>
      </c>
      <c r="G1017">
        <v>1</v>
      </c>
      <c r="H1017">
        <v>3</v>
      </c>
      <c r="I1017">
        <v>1</v>
      </c>
      <c r="J1017">
        <v>2</v>
      </c>
      <c r="K1017">
        <v>23</v>
      </c>
      <c r="L1017">
        <v>6</v>
      </c>
      <c r="M1017">
        <v>10000</v>
      </c>
      <c r="N1017">
        <v>169</v>
      </c>
      <c r="O1017">
        <v>7</v>
      </c>
      <c r="P1017">
        <v>70000</v>
      </c>
      <c r="Q1017">
        <v>4</v>
      </c>
      <c r="R1017">
        <v>1</v>
      </c>
      <c r="S1017">
        <v>8</v>
      </c>
      <c r="T1017">
        <v>7</v>
      </c>
      <c r="U1017">
        <v>21209</v>
      </c>
      <c r="V1017">
        <v>2</v>
      </c>
      <c r="W1017">
        <v>1</v>
      </c>
      <c r="X1017">
        <v>17</v>
      </c>
      <c r="Y1017">
        <v>17</v>
      </c>
      <c r="Z1017">
        <v>3</v>
      </c>
      <c r="AA1017">
        <v>4</v>
      </c>
      <c r="AB1017">
        <v>23203</v>
      </c>
      <c r="AC1017">
        <v>2</v>
      </c>
      <c r="AJ1017" t="str">
        <f t="shared" si="91"/>
        <v>23203147</v>
      </c>
      <c r="AK1017">
        <v>5.3682233736567442E-2</v>
      </c>
      <c r="AL1017">
        <f>IF(AK1017&lt;'Company Market Shares'!$E$4,1,IF(AND(AK1017&gt;'Company Market Shares'!$E$4,AK1017&lt;'Company Market Shares'!$E$5),2,IF(AND(AK1017&gt;'Company Market Shares'!$E$5,AK1017&lt;'Company Market Shares'!$E$6),3,IF(AND(AK1017&gt;'Company Market Shares'!$E$6,AK1017&lt;'Company Market Shares'!$E$7),4,5))))</f>
        <v>1</v>
      </c>
      <c r="AM1017">
        <f>VLOOKUP($U1017,'Zone Coordinates'!$D$2:$G$2058,2)</f>
        <v>35.357092999999999</v>
      </c>
      <c r="AN1017">
        <f t="shared" si="92"/>
        <v>0.61709768678383936</v>
      </c>
      <c r="AO1017">
        <f>VLOOKUP($U1017,'Zone Coordinates'!$D$2:$G$2058,3)</f>
        <v>136.7538711</v>
      </c>
      <c r="AP1017">
        <f t="shared" si="93"/>
        <v>2.3868053155429196</v>
      </c>
      <c r="AQ1017">
        <f>VLOOKUP($AB1017,'Zone Coordinates'!$D$2:$G$2058,2)</f>
        <v>35.370100100000002</v>
      </c>
      <c r="AR1017">
        <f t="shared" si="94"/>
        <v>0.6173247035049757</v>
      </c>
      <c r="AS1017">
        <f>VLOOKUP($AB1017,'Zone Coordinates'!$D$2:$G$2058,3)</f>
        <v>136.87722289999999</v>
      </c>
      <c r="AT1017">
        <f t="shared" si="95"/>
        <v>2.3889582105911811</v>
      </c>
    </row>
    <row r="1018" spans="1:46" x14ac:dyDescent="0.25">
      <c r="A1018">
        <v>1</v>
      </c>
      <c r="B1018">
        <v>23203</v>
      </c>
      <c r="C1018">
        <v>1</v>
      </c>
      <c r="D1018">
        <v>4</v>
      </c>
      <c r="E1018" t="str">
        <f t="shared" si="90"/>
        <v>2320314</v>
      </c>
      <c r="F1018">
        <v>23203</v>
      </c>
      <c r="G1018">
        <v>1</v>
      </c>
      <c r="H1018">
        <v>3</v>
      </c>
      <c r="I1018">
        <v>1</v>
      </c>
      <c r="J1018">
        <v>2</v>
      </c>
      <c r="K1018">
        <v>23</v>
      </c>
      <c r="L1018">
        <v>7</v>
      </c>
      <c r="M1018">
        <v>10000</v>
      </c>
      <c r="N1018">
        <v>169</v>
      </c>
      <c r="O1018">
        <v>7</v>
      </c>
      <c r="P1018">
        <v>70000</v>
      </c>
      <c r="Q1018">
        <v>4</v>
      </c>
      <c r="R1018">
        <v>1</v>
      </c>
      <c r="S1018">
        <v>8</v>
      </c>
      <c r="T1018">
        <v>7</v>
      </c>
      <c r="U1018">
        <v>23219</v>
      </c>
      <c r="V1018">
        <v>3</v>
      </c>
      <c r="W1018">
        <v>1</v>
      </c>
      <c r="X1018">
        <v>17</v>
      </c>
      <c r="Y1018">
        <v>17</v>
      </c>
      <c r="Z1018">
        <v>3</v>
      </c>
      <c r="AA1018">
        <v>4</v>
      </c>
      <c r="AB1018">
        <v>23203</v>
      </c>
      <c r="AC1018">
        <v>3</v>
      </c>
      <c r="AJ1018" t="str">
        <f t="shared" si="91"/>
        <v>23203147</v>
      </c>
      <c r="AK1018">
        <v>0.79303859575351432</v>
      </c>
      <c r="AL1018">
        <f>IF(AK1018&lt;'Company Market Shares'!$E$4,1,IF(AND(AK1018&gt;'Company Market Shares'!$E$4,AK1018&lt;'Company Market Shares'!$E$5),2,IF(AND(AK1018&gt;'Company Market Shares'!$E$5,AK1018&lt;'Company Market Shares'!$E$6),3,IF(AND(AK1018&gt;'Company Market Shares'!$E$6,AK1018&lt;'Company Market Shares'!$E$7),4,5))))</f>
        <v>3</v>
      </c>
      <c r="AM1018">
        <f>VLOOKUP($U1018,'Zone Coordinates'!$D$2:$G$2058,2)</f>
        <v>35.338933900000001</v>
      </c>
      <c r="AN1018">
        <f t="shared" si="92"/>
        <v>0.61678075069964056</v>
      </c>
      <c r="AO1018">
        <f>VLOOKUP($U1018,'Zone Coordinates'!$D$2:$G$2058,3)</f>
        <v>137.0457212</v>
      </c>
      <c r="AP1018">
        <f t="shared" si="93"/>
        <v>2.3918990607101942</v>
      </c>
      <c r="AQ1018">
        <f>VLOOKUP($AB1018,'Zone Coordinates'!$D$2:$G$2058,2)</f>
        <v>35.370100100000002</v>
      </c>
      <c r="AR1018">
        <f t="shared" si="94"/>
        <v>0.6173247035049757</v>
      </c>
      <c r="AS1018">
        <f>VLOOKUP($AB1018,'Zone Coordinates'!$D$2:$G$2058,3)</f>
        <v>136.87722289999999</v>
      </c>
      <c r="AT1018">
        <f t="shared" si="95"/>
        <v>2.3889582105911811</v>
      </c>
    </row>
    <row r="1019" spans="1:46" x14ac:dyDescent="0.25">
      <c r="A1019">
        <v>1</v>
      </c>
      <c r="B1019">
        <v>23203</v>
      </c>
      <c r="C1019">
        <v>1</v>
      </c>
      <c r="D1019">
        <v>4</v>
      </c>
      <c r="E1019" t="str">
        <f t="shared" si="90"/>
        <v>2320314</v>
      </c>
      <c r="F1019">
        <v>23203</v>
      </c>
      <c r="G1019">
        <v>1</v>
      </c>
      <c r="H1019">
        <v>3</v>
      </c>
      <c r="I1019">
        <v>1</v>
      </c>
      <c r="J1019">
        <v>2</v>
      </c>
      <c r="K1019">
        <v>23</v>
      </c>
      <c r="L1019">
        <v>8</v>
      </c>
      <c r="M1019">
        <v>10000</v>
      </c>
      <c r="N1019">
        <v>169</v>
      </c>
      <c r="O1019">
        <v>7</v>
      </c>
      <c r="P1019">
        <v>70000</v>
      </c>
      <c r="Q1019">
        <v>4</v>
      </c>
      <c r="R1019">
        <v>1</v>
      </c>
      <c r="S1019">
        <v>8</v>
      </c>
      <c r="T1019">
        <v>7</v>
      </c>
      <c r="U1019">
        <v>23219</v>
      </c>
      <c r="V1019">
        <v>3</v>
      </c>
      <c r="W1019">
        <v>1</v>
      </c>
      <c r="X1019">
        <v>17</v>
      </c>
      <c r="Y1019">
        <v>17</v>
      </c>
      <c r="Z1019">
        <v>3</v>
      </c>
      <c r="AA1019">
        <v>4</v>
      </c>
      <c r="AB1019">
        <v>23203</v>
      </c>
      <c r="AC1019">
        <v>3</v>
      </c>
      <c r="AJ1019" t="str">
        <f t="shared" si="91"/>
        <v>23203147</v>
      </c>
      <c r="AK1019">
        <v>0.61511774226560834</v>
      </c>
      <c r="AL1019">
        <f>IF(AK1019&lt;'Company Market Shares'!$E$4,1,IF(AND(AK1019&gt;'Company Market Shares'!$E$4,AK1019&lt;'Company Market Shares'!$E$5),2,IF(AND(AK1019&gt;'Company Market Shares'!$E$5,AK1019&lt;'Company Market Shares'!$E$6),3,IF(AND(AK1019&gt;'Company Market Shares'!$E$6,AK1019&lt;'Company Market Shares'!$E$7),4,5))))</f>
        <v>2</v>
      </c>
      <c r="AM1019">
        <f>VLOOKUP($U1019,'Zone Coordinates'!$D$2:$G$2058,2)</f>
        <v>35.338933900000001</v>
      </c>
      <c r="AN1019">
        <f t="shared" si="92"/>
        <v>0.61678075069964056</v>
      </c>
      <c r="AO1019">
        <f>VLOOKUP($U1019,'Zone Coordinates'!$D$2:$G$2058,3)</f>
        <v>137.0457212</v>
      </c>
      <c r="AP1019">
        <f t="shared" si="93"/>
        <v>2.3918990607101942</v>
      </c>
      <c r="AQ1019">
        <f>VLOOKUP($AB1019,'Zone Coordinates'!$D$2:$G$2058,2)</f>
        <v>35.370100100000002</v>
      </c>
      <c r="AR1019">
        <f t="shared" si="94"/>
        <v>0.6173247035049757</v>
      </c>
      <c r="AS1019">
        <f>VLOOKUP($AB1019,'Zone Coordinates'!$D$2:$G$2058,3)</f>
        <v>136.87722289999999</v>
      </c>
      <c r="AT1019">
        <f t="shared" si="95"/>
        <v>2.3889582105911811</v>
      </c>
    </row>
    <row r="1020" spans="1:46" x14ac:dyDescent="0.25">
      <c r="A1020">
        <v>1</v>
      </c>
      <c r="B1020">
        <v>23203</v>
      </c>
      <c r="C1020">
        <v>1</v>
      </c>
      <c r="D1020">
        <v>4</v>
      </c>
      <c r="E1020" t="str">
        <f t="shared" si="90"/>
        <v>2320314</v>
      </c>
      <c r="F1020">
        <v>23203</v>
      </c>
      <c r="G1020">
        <v>1</v>
      </c>
      <c r="H1020">
        <v>3</v>
      </c>
      <c r="I1020">
        <v>1</v>
      </c>
      <c r="J1020">
        <v>2</v>
      </c>
      <c r="K1020">
        <v>23</v>
      </c>
      <c r="L1020">
        <v>9</v>
      </c>
      <c r="M1020">
        <v>10000</v>
      </c>
      <c r="N1020">
        <v>169</v>
      </c>
      <c r="O1020">
        <v>7</v>
      </c>
      <c r="P1020">
        <v>70000</v>
      </c>
      <c r="Q1020">
        <v>4</v>
      </c>
      <c r="R1020">
        <v>1</v>
      </c>
      <c r="S1020">
        <v>8</v>
      </c>
      <c r="T1020">
        <v>7</v>
      </c>
      <c r="U1020">
        <v>23304</v>
      </c>
      <c r="V1020">
        <v>3</v>
      </c>
      <c r="W1020">
        <v>1</v>
      </c>
      <c r="X1020">
        <v>17</v>
      </c>
      <c r="Y1020">
        <v>17</v>
      </c>
      <c r="Z1020">
        <v>3</v>
      </c>
      <c r="AA1020">
        <v>4</v>
      </c>
      <c r="AB1020">
        <v>23203</v>
      </c>
      <c r="AC1020">
        <v>3</v>
      </c>
      <c r="AJ1020" t="str">
        <f t="shared" si="91"/>
        <v>23203147</v>
      </c>
      <c r="AK1020">
        <v>0.10694747576119812</v>
      </c>
      <c r="AL1020">
        <f>IF(AK1020&lt;'Company Market Shares'!$E$4,1,IF(AND(AK1020&gt;'Company Market Shares'!$E$4,AK1020&lt;'Company Market Shares'!$E$5),2,IF(AND(AK1020&gt;'Company Market Shares'!$E$5,AK1020&lt;'Company Market Shares'!$E$6),3,IF(AND(AK1020&gt;'Company Market Shares'!$E$6,AK1020&lt;'Company Market Shares'!$E$7),4,5))))</f>
        <v>1</v>
      </c>
      <c r="AM1020">
        <f>VLOOKUP($U1020,'Zone Coordinates'!$D$2:$G$2058,2)</f>
        <v>35.125011399999998</v>
      </c>
      <c r="AN1020">
        <f t="shared" si="92"/>
        <v>0.61304709873054297</v>
      </c>
      <c r="AO1020">
        <f>VLOOKUP($U1020,'Zone Coordinates'!$D$2:$G$2058,3)</f>
        <v>137.08924569999999</v>
      </c>
      <c r="AP1020">
        <f t="shared" si="93"/>
        <v>2.3926587065404781</v>
      </c>
      <c r="AQ1020">
        <f>VLOOKUP($AB1020,'Zone Coordinates'!$D$2:$G$2058,2)</f>
        <v>35.370100100000002</v>
      </c>
      <c r="AR1020">
        <f t="shared" si="94"/>
        <v>0.6173247035049757</v>
      </c>
      <c r="AS1020">
        <f>VLOOKUP($AB1020,'Zone Coordinates'!$D$2:$G$2058,3)</f>
        <v>136.87722289999999</v>
      </c>
      <c r="AT1020">
        <f t="shared" si="95"/>
        <v>2.3889582105911811</v>
      </c>
    </row>
    <row r="1021" spans="1:46" x14ac:dyDescent="0.25">
      <c r="A1021">
        <v>1</v>
      </c>
      <c r="B1021">
        <v>23203</v>
      </c>
      <c r="C1021">
        <v>1</v>
      </c>
      <c r="D1021">
        <v>4</v>
      </c>
      <c r="E1021" t="str">
        <f t="shared" si="90"/>
        <v>2320314</v>
      </c>
      <c r="F1021">
        <v>23203</v>
      </c>
      <c r="G1021">
        <v>1</v>
      </c>
      <c r="H1021">
        <v>3</v>
      </c>
      <c r="I1021">
        <v>1</v>
      </c>
      <c r="J1021">
        <v>2</v>
      </c>
      <c r="K1021">
        <v>23</v>
      </c>
      <c r="L1021">
        <v>10</v>
      </c>
      <c r="M1021">
        <v>10000</v>
      </c>
      <c r="N1021">
        <v>169</v>
      </c>
      <c r="O1021">
        <v>7</v>
      </c>
      <c r="P1021">
        <v>70000</v>
      </c>
      <c r="Q1021">
        <v>4</v>
      </c>
      <c r="R1021">
        <v>1</v>
      </c>
      <c r="S1021">
        <v>8</v>
      </c>
      <c r="T1021">
        <v>7</v>
      </c>
      <c r="U1021">
        <v>23304</v>
      </c>
      <c r="V1021">
        <v>3</v>
      </c>
      <c r="W1021">
        <v>1</v>
      </c>
      <c r="X1021">
        <v>17</v>
      </c>
      <c r="Y1021">
        <v>17</v>
      </c>
      <c r="Z1021">
        <v>3</v>
      </c>
      <c r="AA1021">
        <v>4</v>
      </c>
      <c r="AB1021">
        <v>23203</v>
      </c>
      <c r="AC1021">
        <v>3</v>
      </c>
      <c r="AJ1021" t="str">
        <f t="shared" si="91"/>
        <v>23203147</v>
      </c>
      <c r="AK1021">
        <v>0.91389251832858176</v>
      </c>
      <c r="AL1021">
        <f>IF(AK1021&lt;'Company Market Shares'!$E$4,1,IF(AND(AK1021&gt;'Company Market Shares'!$E$4,AK1021&lt;'Company Market Shares'!$E$5),2,IF(AND(AK1021&gt;'Company Market Shares'!$E$5,AK1021&lt;'Company Market Shares'!$E$6),3,IF(AND(AK1021&gt;'Company Market Shares'!$E$6,AK1021&lt;'Company Market Shares'!$E$7),4,5))))</f>
        <v>3</v>
      </c>
      <c r="AM1021">
        <f>VLOOKUP($U1021,'Zone Coordinates'!$D$2:$G$2058,2)</f>
        <v>35.125011399999998</v>
      </c>
      <c r="AN1021">
        <f t="shared" si="92"/>
        <v>0.61304709873054297</v>
      </c>
      <c r="AO1021">
        <f>VLOOKUP($U1021,'Zone Coordinates'!$D$2:$G$2058,3)</f>
        <v>137.08924569999999</v>
      </c>
      <c r="AP1021">
        <f t="shared" si="93"/>
        <v>2.3926587065404781</v>
      </c>
      <c r="AQ1021">
        <f>VLOOKUP($AB1021,'Zone Coordinates'!$D$2:$G$2058,2)</f>
        <v>35.370100100000002</v>
      </c>
      <c r="AR1021">
        <f t="shared" si="94"/>
        <v>0.6173247035049757</v>
      </c>
      <c r="AS1021">
        <f>VLOOKUP($AB1021,'Zone Coordinates'!$D$2:$G$2058,3)</f>
        <v>136.87722289999999</v>
      </c>
      <c r="AT1021">
        <f t="shared" si="95"/>
        <v>2.3889582105911811</v>
      </c>
    </row>
    <row r="1022" spans="1:46" x14ac:dyDescent="0.25">
      <c r="A1022">
        <v>1</v>
      </c>
      <c r="B1022">
        <v>23203</v>
      </c>
      <c r="C1022">
        <v>1</v>
      </c>
      <c r="D1022">
        <v>4</v>
      </c>
      <c r="E1022" t="str">
        <f t="shared" si="90"/>
        <v>2320314</v>
      </c>
      <c r="F1022">
        <v>23203</v>
      </c>
      <c r="G1022">
        <v>1</v>
      </c>
      <c r="H1022">
        <v>3</v>
      </c>
      <c r="I1022">
        <v>1</v>
      </c>
      <c r="J1022">
        <v>2</v>
      </c>
      <c r="K1022">
        <v>23</v>
      </c>
      <c r="L1022">
        <v>11</v>
      </c>
      <c r="M1022">
        <v>10000</v>
      </c>
      <c r="N1022">
        <v>169</v>
      </c>
      <c r="O1022">
        <v>7</v>
      </c>
      <c r="P1022">
        <v>70000</v>
      </c>
      <c r="Q1022">
        <v>4</v>
      </c>
      <c r="R1022">
        <v>1</v>
      </c>
      <c r="S1022">
        <v>8</v>
      </c>
      <c r="T1022">
        <v>7</v>
      </c>
      <c r="U1022">
        <v>23104</v>
      </c>
      <c r="V1022">
        <v>3</v>
      </c>
      <c r="W1022">
        <v>1</v>
      </c>
      <c r="X1022">
        <v>17</v>
      </c>
      <c r="Y1022">
        <v>17</v>
      </c>
      <c r="Z1022">
        <v>3</v>
      </c>
      <c r="AA1022">
        <v>4</v>
      </c>
      <c r="AB1022">
        <v>23203</v>
      </c>
      <c r="AC1022">
        <v>3</v>
      </c>
      <c r="AJ1022" t="str">
        <f t="shared" si="91"/>
        <v>23203147</v>
      </c>
      <c r="AK1022">
        <v>0.31554893696150099</v>
      </c>
      <c r="AL1022">
        <f>IF(AK1022&lt;'Company Market Shares'!$E$4,1,IF(AND(AK1022&gt;'Company Market Shares'!$E$4,AK1022&lt;'Company Market Shares'!$E$5),2,IF(AND(AK1022&gt;'Company Market Shares'!$E$5,AK1022&lt;'Company Market Shares'!$E$6),3,IF(AND(AK1022&gt;'Company Market Shares'!$E$6,AK1022&lt;'Company Market Shares'!$E$7),4,5))))</f>
        <v>1</v>
      </c>
      <c r="AM1022">
        <f>VLOOKUP($U1022,'Zone Coordinates'!$D$2:$G$2058,2)</f>
        <v>35.234739699999999</v>
      </c>
      <c r="AN1022">
        <f t="shared" si="92"/>
        <v>0.61496221884815905</v>
      </c>
      <c r="AO1022">
        <f>VLOOKUP($U1022,'Zone Coordinates'!$D$2:$G$2058,3)</f>
        <v>136.90802020000001</v>
      </c>
      <c r="AP1022">
        <f t="shared" si="93"/>
        <v>2.3894957248769058</v>
      </c>
      <c r="AQ1022">
        <f>VLOOKUP($AB1022,'Zone Coordinates'!$D$2:$G$2058,2)</f>
        <v>35.370100100000002</v>
      </c>
      <c r="AR1022">
        <f t="shared" si="94"/>
        <v>0.6173247035049757</v>
      </c>
      <c r="AS1022">
        <f>VLOOKUP($AB1022,'Zone Coordinates'!$D$2:$G$2058,3)</f>
        <v>136.87722289999999</v>
      </c>
      <c r="AT1022">
        <f t="shared" si="95"/>
        <v>2.3889582105911811</v>
      </c>
    </row>
    <row r="1023" spans="1:46" x14ac:dyDescent="0.25">
      <c r="A1023">
        <v>1</v>
      </c>
      <c r="B1023">
        <v>23203</v>
      </c>
      <c r="C1023">
        <v>1</v>
      </c>
      <c r="D1023">
        <v>4</v>
      </c>
      <c r="E1023" t="str">
        <f t="shared" si="90"/>
        <v>2320314</v>
      </c>
      <c r="F1023">
        <v>23203</v>
      </c>
      <c r="G1023">
        <v>1</v>
      </c>
      <c r="H1023">
        <v>3</v>
      </c>
      <c r="I1023">
        <v>1</v>
      </c>
      <c r="J1023">
        <v>2</v>
      </c>
      <c r="K1023">
        <v>23</v>
      </c>
      <c r="L1023">
        <v>12</v>
      </c>
      <c r="M1023">
        <v>10000</v>
      </c>
      <c r="N1023">
        <v>169</v>
      </c>
      <c r="O1023">
        <v>7</v>
      </c>
      <c r="P1023">
        <v>70000</v>
      </c>
      <c r="Q1023">
        <v>4</v>
      </c>
      <c r="R1023">
        <v>1</v>
      </c>
      <c r="S1023">
        <v>8</v>
      </c>
      <c r="T1023">
        <v>7</v>
      </c>
      <c r="U1023">
        <v>23111</v>
      </c>
      <c r="V1023">
        <v>3</v>
      </c>
      <c r="W1023">
        <v>1</v>
      </c>
      <c r="X1023">
        <v>17</v>
      </c>
      <c r="Y1023">
        <v>17</v>
      </c>
      <c r="Z1023">
        <v>3</v>
      </c>
      <c r="AA1023">
        <v>4</v>
      </c>
      <c r="AB1023">
        <v>23203</v>
      </c>
      <c r="AC1023">
        <v>3</v>
      </c>
      <c r="AJ1023" t="str">
        <f t="shared" si="91"/>
        <v>23203147</v>
      </c>
      <c r="AK1023">
        <v>0.18410970253308734</v>
      </c>
      <c r="AL1023">
        <f>IF(AK1023&lt;'Company Market Shares'!$E$4,1,IF(AND(AK1023&gt;'Company Market Shares'!$E$4,AK1023&lt;'Company Market Shares'!$E$5),2,IF(AND(AK1023&gt;'Company Market Shares'!$E$5,AK1023&lt;'Company Market Shares'!$E$6),3,IF(AND(AK1023&gt;'Company Market Shares'!$E$6,AK1023&lt;'Company Market Shares'!$E$7),4,5))))</f>
        <v>1</v>
      </c>
      <c r="AM1023">
        <f>VLOOKUP($U1023,'Zone Coordinates'!$D$2:$G$2058,2)</f>
        <v>35.12724</v>
      </c>
      <c r="AN1023">
        <f t="shared" si="92"/>
        <v>0.6130859951382529</v>
      </c>
      <c r="AO1023">
        <f>VLOOKUP($U1023,'Zone Coordinates'!$D$2:$G$2058,3)</f>
        <v>136.9121284</v>
      </c>
      <c r="AP1023">
        <f t="shared" si="93"/>
        <v>2.3895674264932358</v>
      </c>
      <c r="AQ1023">
        <f>VLOOKUP($AB1023,'Zone Coordinates'!$D$2:$G$2058,2)</f>
        <v>35.370100100000002</v>
      </c>
      <c r="AR1023">
        <f t="shared" si="94"/>
        <v>0.6173247035049757</v>
      </c>
      <c r="AS1023">
        <f>VLOOKUP($AB1023,'Zone Coordinates'!$D$2:$G$2058,3)</f>
        <v>136.87722289999999</v>
      </c>
      <c r="AT1023">
        <f t="shared" si="95"/>
        <v>2.3889582105911811</v>
      </c>
    </row>
    <row r="1024" spans="1:46" x14ac:dyDescent="0.25">
      <c r="A1024">
        <v>1</v>
      </c>
      <c r="B1024">
        <v>23203</v>
      </c>
      <c r="C1024">
        <v>1</v>
      </c>
      <c r="D1024">
        <v>4</v>
      </c>
      <c r="E1024" t="str">
        <f t="shared" si="90"/>
        <v>2320314</v>
      </c>
      <c r="F1024">
        <v>23203</v>
      </c>
      <c r="G1024">
        <v>1</v>
      </c>
      <c r="H1024">
        <v>3</v>
      </c>
      <c r="I1024">
        <v>1</v>
      </c>
      <c r="J1024">
        <v>2</v>
      </c>
      <c r="K1024">
        <v>23</v>
      </c>
      <c r="L1024">
        <v>13</v>
      </c>
      <c r="M1024">
        <v>10000</v>
      </c>
      <c r="N1024">
        <v>169</v>
      </c>
      <c r="O1024">
        <v>7</v>
      </c>
      <c r="P1024">
        <v>70000</v>
      </c>
      <c r="Q1024">
        <v>4</v>
      </c>
      <c r="R1024">
        <v>1</v>
      </c>
      <c r="S1024">
        <v>8</v>
      </c>
      <c r="T1024">
        <v>7</v>
      </c>
      <c r="U1024">
        <v>23206</v>
      </c>
      <c r="V1024">
        <v>3</v>
      </c>
      <c r="W1024">
        <v>1</v>
      </c>
      <c r="X1024">
        <v>17</v>
      </c>
      <c r="Y1024">
        <v>17</v>
      </c>
      <c r="Z1024">
        <v>3</v>
      </c>
      <c r="AA1024">
        <v>4</v>
      </c>
      <c r="AB1024">
        <v>23203</v>
      </c>
      <c r="AC1024">
        <v>3</v>
      </c>
      <c r="AJ1024" t="str">
        <f t="shared" si="91"/>
        <v>23203147</v>
      </c>
      <c r="AK1024">
        <v>0.6553158699295587</v>
      </c>
      <c r="AL1024">
        <f>IF(AK1024&lt;'Company Market Shares'!$E$4,1,IF(AND(AK1024&gt;'Company Market Shares'!$E$4,AK1024&lt;'Company Market Shares'!$E$5),2,IF(AND(AK1024&gt;'Company Market Shares'!$E$5,AK1024&lt;'Company Market Shares'!$E$6),3,IF(AND(AK1024&gt;'Company Market Shares'!$E$6,AK1024&lt;'Company Market Shares'!$E$7),4,5))))</f>
        <v>2</v>
      </c>
      <c r="AM1024">
        <f>VLOOKUP($U1024,'Zone Coordinates'!$D$2:$G$2058,2)</f>
        <v>35.339554399999997</v>
      </c>
      <c r="AN1024">
        <f t="shared" si="92"/>
        <v>0.61679158046764915</v>
      </c>
      <c r="AO1024">
        <f>VLOOKUP($U1024,'Zone Coordinates'!$D$2:$G$2058,3)</f>
        <v>137.09756680000001</v>
      </c>
      <c r="AP1024">
        <f t="shared" si="93"/>
        <v>2.3928039371328662</v>
      </c>
      <c r="AQ1024">
        <f>VLOOKUP($AB1024,'Zone Coordinates'!$D$2:$G$2058,2)</f>
        <v>35.370100100000002</v>
      </c>
      <c r="AR1024">
        <f t="shared" si="94"/>
        <v>0.6173247035049757</v>
      </c>
      <c r="AS1024">
        <f>VLOOKUP($AB1024,'Zone Coordinates'!$D$2:$G$2058,3)</f>
        <v>136.87722289999999</v>
      </c>
      <c r="AT1024">
        <f t="shared" si="95"/>
        <v>2.3889582105911811</v>
      </c>
    </row>
    <row r="1025" spans="1:46" x14ac:dyDescent="0.25">
      <c r="A1025">
        <v>1</v>
      </c>
      <c r="B1025">
        <v>23203</v>
      </c>
      <c r="C1025">
        <v>1</v>
      </c>
      <c r="D1025">
        <v>4</v>
      </c>
      <c r="E1025" t="str">
        <f t="shared" si="90"/>
        <v>2320314</v>
      </c>
      <c r="F1025">
        <v>23203</v>
      </c>
      <c r="G1025">
        <v>1</v>
      </c>
      <c r="H1025">
        <v>3</v>
      </c>
      <c r="I1025">
        <v>1</v>
      </c>
      <c r="J1025">
        <v>2</v>
      </c>
      <c r="K1025">
        <v>23</v>
      </c>
      <c r="L1025">
        <v>16</v>
      </c>
      <c r="M1025">
        <v>10000</v>
      </c>
      <c r="N1025">
        <v>169</v>
      </c>
      <c r="O1025">
        <v>7</v>
      </c>
      <c r="P1025">
        <v>70000</v>
      </c>
      <c r="Q1025">
        <v>4</v>
      </c>
      <c r="R1025">
        <v>1</v>
      </c>
      <c r="S1025">
        <v>8</v>
      </c>
      <c r="T1025">
        <v>7</v>
      </c>
      <c r="U1025">
        <v>23215</v>
      </c>
      <c r="V1025">
        <v>3</v>
      </c>
      <c r="W1025">
        <v>1</v>
      </c>
      <c r="X1025">
        <v>17</v>
      </c>
      <c r="Y1025">
        <v>17</v>
      </c>
      <c r="Z1025">
        <v>3</v>
      </c>
      <c r="AA1025">
        <v>4</v>
      </c>
      <c r="AB1025">
        <v>23203</v>
      </c>
      <c r="AC1025">
        <v>3</v>
      </c>
      <c r="AJ1025" t="str">
        <f t="shared" si="91"/>
        <v>23203147</v>
      </c>
      <c r="AK1025">
        <v>0.19148698968306366</v>
      </c>
      <c r="AL1025">
        <f>IF(AK1025&lt;'Company Market Shares'!$E$4,1,IF(AND(AK1025&gt;'Company Market Shares'!$E$4,AK1025&lt;'Company Market Shares'!$E$5),2,IF(AND(AK1025&gt;'Company Market Shares'!$E$5,AK1025&lt;'Company Market Shares'!$E$6),3,IF(AND(AK1025&gt;'Company Market Shares'!$E$6,AK1025&lt;'Company Market Shares'!$E$7),4,5))))</f>
        <v>1</v>
      </c>
      <c r="AM1025">
        <f>VLOOKUP($U1025,'Zone Coordinates'!$D$2:$G$2058,2)</f>
        <v>35.424821999999999</v>
      </c>
      <c r="AN1025">
        <f t="shared" si="92"/>
        <v>0.61827978083292268</v>
      </c>
      <c r="AO1025">
        <f>VLOOKUP($U1025,'Zone Coordinates'!$D$2:$G$2058,3)</f>
        <v>137.04999190000001</v>
      </c>
      <c r="AP1025">
        <f t="shared" si="93"/>
        <v>2.3919735984865595</v>
      </c>
      <c r="AQ1025">
        <f>VLOOKUP($AB1025,'Zone Coordinates'!$D$2:$G$2058,2)</f>
        <v>35.370100100000002</v>
      </c>
      <c r="AR1025">
        <f t="shared" si="94"/>
        <v>0.6173247035049757</v>
      </c>
      <c r="AS1025">
        <f>VLOOKUP($AB1025,'Zone Coordinates'!$D$2:$G$2058,3)</f>
        <v>136.87722289999999</v>
      </c>
      <c r="AT1025">
        <f t="shared" si="95"/>
        <v>2.3889582105911811</v>
      </c>
    </row>
    <row r="1026" spans="1:46" x14ac:dyDescent="0.25">
      <c r="A1026">
        <v>1</v>
      </c>
      <c r="B1026">
        <v>23203</v>
      </c>
      <c r="C1026">
        <v>1</v>
      </c>
      <c r="D1026">
        <v>4</v>
      </c>
      <c r="E1026" t="str">
        <f t="shared" ref="E1026:E1089" si="96">CONCATENATE(B1026,C1026,D1026)</f>
        <v>2320314</v>
      </c>
      <c r="F1026">
        <v>23203</v>
      </c>
      <c r="G1026">
        <v>1</v>
      </c>
      <c r="H1026">
        <v>3</v>
      </c>
      <c r="I1026">
        <v>1</v>
      </c>
      <c r="J1026">
        <v>2</v>
      </c>
      <c r="K1026">
        <v>23</v>
      </c>
      <c r="L1026">
        <v>17</v>
      </c>
      <c r="M1026">
        <v>10000</v>
      </c>
      <c r="N1026">
        <v>169</v>
      </c>
      <c r="O1026">
        <v>7</v>
      </c>
      <c r="P1026">
        <v>70000</v>
      </c>
      <c r="Q1026">
        <v>4</v>
      </c>
      <c r="R1026">
        <v>1</v>
      </c>
      <c r="S1026">
        <v>8</v>
      </c>
      <c r="T1026">
        <v>7</v>
      </c>
      <c r="U1026">
        <v>23111</v>
      </c>
      <c r="V1026">
        <v>3</v>
      </c>
      <c r="W1026">
        <v>1</v>
      </c>
      <c r="X1026">
        <v>17</v>
      </c>
      <c r="Y1026">
        <v>17</v>
      </c>
      <c r="Z1026">
        <v>3</v>
      </c>
      <c r="AA1026">
        <v>4</v>
      </c>
      <c r="AB1026">
        <v>23203</v>
      </c>
      <c r="AC1026">
        <v>3</v>
      </c>
      <c r="AJ1026" t="str">
        <f t="shared" si="91"/>
        <v>23203147</v>
      </c>
      <c r="AK1026">
        <v>0.55065167005688165</v>
      </c>
      <c r="AL1026">
        <f>IF(AK1026&lt;'Company Market Shares'!$E$4,1,IF(AND(AK1026&gt;'Company Market Shares'!$E$4,AK1026&lt;'Company Market Shares'!$E$5),2,IF(AND(AK1026&gt;'Company Market Shares'!$E$5,AK1026&lt;'Company Market Shares'!$E$6),3,IF(AND(AK1026&gt;'Company Market Shares'!$E$6,AK1026&lt;'Company Market Shares'!$E$7),4,5))))</f>
        <v>2</v>
      </c>
      <c r="AM1026">
        <f>VLOOKUP($U1026,'Zone Coordinates'!$D$2:$G$2058,2)</f>
        <v>35.12724</v>
      </c>
      <c r="AN1026">
        <f t="shared" si="92"/>
        <v>0.6130859951382529</v>
      </c>
      <c r="AO1026">
        <f>VLOOKUP($U1026,'Zone Coordinates'!$D$2:$G$2058,3)</f>
        <v>136.9121284</v>
      </c>
      <c r="AP1026">
        <f t="shared" si="93"/>
        <v>2.3895674264932358</v>
      </c>
      <c r="AQ1026">
        <f>VLOOKUP($AB1026,'Zone Coordinates'!$D$2:$G$2058,2)</f>
        <v>35.370100100000002</v>
      </c>
      <c r="AR1026">
        <f t="shared" si="94"/>
        <v>0.6173247035049757</v>
      </c>
      <c r="AS1026">
        <f>VLOOKUP($AB1026,'Zone Coordinates'!$D$2:$G$2058,3)</f>
        <v>136.87722289999999</v>
      </c>
      <c r="AT1026">
        <f t="shared" si="95"/>
        <v>2.3889582105911811</v>
      </c>
    </row>
    <row r="1027" spans="1:46" x14ac:dyDescent="0.25">
      <c r="A1027">
        <v>1</v>
      </c>
      <c r="B1027">
        <v>23203</v>
      </c>
      <c r="C1027">
        <v>1</v>
      </c>
      <c r="D1027">
        <v>4</v>
      </c>
      <c r="E1027" t="str">
        <f t="shared" si="96"/>
        <v>2320314</v>
      </c>
      <c r="F1027">
        <v>23203</v>
      </c>
      <c r="G1027">
        <v>1</v>
      </c>
      <c r="H1027">
        <v>3</v>
      </c>
      <c r="I1027">
        <v>1</v>
      </c>
      <c r="J1027">
        <v>2</v>
      </c>
      <c r="K1027">
        <v>23</v>
      </c>
      <c r="L1027">
        <v>19</v>
      </c>
      <c r="M1027">
        <v>10000</v>
      </c>
      <c r="N1027">
        <v>169</v>
      </c>
      <c r="O1027">
        <v>7</v>
      </c>
      <c r="P1027">
        <v>70000</v>
      </c>
      <c r="Q1027">
        <v>4</v>
      </c>
      <c r="R1027">
        <v>1</v>
      </c>
      <c r="S1027">
        <v>8</v>
      </c>
      <c r="T1027">
        <v>7</v>
      </c>
      <c r="U1027">
        <v>21205</v>
      </c>
      <c r="V1027">
        <v>4</v>
      </c>
      <c r="W1027">
        <v>1</v>
      </c>
      <c r="X1027">
        <v>17</v>
      </c>
      <c r="Y1027">
        <v>17</v>
      </c>
      <c r="Z1027">
        <v>3</v>
      </c>
      <c r="AA1027">
        <v>4</v>
      </c>
      <c r="AB1027">
        <v>23203</v>
      </c>
      <c r="AC1027">
        <v>4</v>
      </c>
      <c r="AJ1027" t="str">
        <f t="shared" ref="AJ1027:AJ1090" si="97">CONCATENATE(E1027,7)</f>
        <v>23203147</v>
      </c>
      <c r="AK1027">
        <v>0.98605367009421674</v>
      </c>
      <c r="AL1027">
        <f>IF(AK1027&lt;'Company Market Shares'!$E$4,1,IF(AND(AK1027&gt;'Company Market Shares'!$E$4,AK1027&lt;'Company Market Shares'!$E$5),2,IF(AND(AK1027&gt;'Company Market Shares'!$E$5,AK1027&lt;'Company Market Shares'!$E$6),3,IF(AND(AK1027&gt;'Company Market Shares'!$E$6,AK1027&lt;'Company Market Shares'!$E$7),4,5))))</f>
        <v>5</v>
      </c>
      <c r="AM1027">
        <f>VLOOKUP($U1027,'Zone Coordinates'!$D$2:$G$2058,2)</f>
        <v>35.810560899999999</v>
      </c>
      <c r="AN1027">
        <f t="shared" ref="AN1027:AN1090" si="98">(AM1027*PI())/180</f>
        <v>0.62501219469094382</v>
      </c>
      <c r="AO1027">
        <f>VLOOKUP($U1027,'Zone Coordinates'!$D$2:$G$2058,3)</f>
        <v>137.1015558</v>
      </c>
      <c r="AP1027">
        <f t="shared" ref="AP1027:AP1090" si="99">(AO1027*PI())/180</f>
        <v>2.3928735583167287</v>
      </c>
      <c r="AQ1027">
        <f>VLOOKUP($AB1027,'Zone Coordinates'!$D$2:$G$2058,2)</f>
        <v>35.370100100000002</v>
      </c>
      <c r="AR1027">
        <f t="shared" ref="AR1027:AR1090" si="100">(AQ1027*PI())/180</f>
        <v>0.6173247035049757</v>
      </c>
      <c r="AS1027">
        <f>VLOOKUP($AB1027,'Zone Coordinates'!$D$2:$G$2058,3)</f>
        <v>136.87722289999999</v>
      </c>
      <c r="AT1027">
        <f t="shared" ref="AT1027:AT1090" si="101">(AS1027*PI())/180</f>
        <v>2.3889582105911811</v>
      </c>
    </row>
    <row r="1028" spans="1:46" x14ac:dyDescent="0.25">
      <c r="A1028">
        <v>1</v>
      </c>
      <c r="B1028">
        <v>23203</v>
      </c>
      <c r="C1028">
        <v>1</v>
      </c>
      <c r="D1028">
        <v>4</v>
      </c>
      <c r="E1028" t="str">
        <f t="shared" si="96"/>
        <v>2320314</v>
      </c>
      <c r="F1028">
        <v>23203</v>
      </c>
      <c r="G1028">
        <v>1</v>
      </c>
      <c r="H1028">
        <v>3</v>
      </c>
      <c r="I1028">
        <v>1</v>
      </c>
      <c r="J1028">
        <v>2</v>
      </c>
      <c r="K1028">
        <v>23</v>
      </c>
      <c r="L1028">
        <v>20</v>
      </c>
      <c r="M1028">
        <v>10000</v>
      </c>
      <c r="N1028">
        <v>169</v>
      </c>
      <c r="O1028">
        <v>7</v>
      </c>
      <c r="P1028">
        <v>70000</v>
      </c>
      <c r="Q1028">
        <v>4</v>
      </c>
      <c r="R1028">
        <v>1</v>
      </c>
      <c r="S1028">
        <v>8</v>
      </c>
      <c r="T1028">
        <v>7</v>
      </c>
      <c r="U1028">
        <v>21205</v>
      </c>
      <c r="V1028">
        <v>4</v>
      </c>
      <c r="W1028">
        <v>1</v>
      </c>
      <c r="X1028">
        <v>17</v>
      </c>
      <c r="Y1028">
        <v>17</v>
      </c>
      <c r="Z1028">
        <v>3</v>
      </c>
      <c r="AA1028">
        <v>4</v>
      </c>
      <c r="AB1028">
        <v>23203</v>
      </c>
      <c r="AC1028">
        <v>4</v>
      </c>
      <c r="AJ1028" t="str">
        <f t="shared" si="97"/>
        <v>23203147</v>
      </c>
      <c r="AK1028">
        <v>9.4678854838073256E-2</v>
      </c>
      <c r="AL1028">
        <f>IF(AK1028&lt;'Company Market Shares'!$E$4,1,IF(AND(AK1028&gt;'Company Market Shares'!$E$4,AK1028&lt;'Company Market Shares'!$E$5),2,IF(AND(AK1028&gt;'Company Market Shares'!$E$5,AK1028&lt;'Company Market Shares'!$E$6),3,IF(AND(AK1028&gt;'Company Market Shares'!$E$6,AK1028&lt;'Company Market Shares'!$E$7),4,5))))</f>
        <v>1</v>
      </c>
      <c r="AM1028">
        <f>VLOOKUP($U1028,'Zone Coordinates'!$D$2:$G$2058,2)</f>
        <v>35.810560899999999</v>
      </c>
      <c r="AN1028">
        <f t="shared" si="98"/>
        <v>0.62501219469094382</v>
      </c>
      <c r="AO1028">
        <f>VLOOKUP($U1028,'Zone Coordinates'!$D$2:$G$2058,3)</f>
        <v>137.1015558</v>
      </c>
      <c r="AP1028">
        <f t="shared" si="99"/>
        <v>2.3928735583167287</v>
      </c>
      <c r="AQ1028">
        <f>VLOOKUP($AB1028,'Zone Coordinates'!$D$2:$G$2058,2)</f>
        <v>35.370100100000002</v>
      </c>
      <c r="AR1028">
        <f t="shared" si="100"/>
        <v>0.6173247035049757</v>
      </c>
      <c r="AS1028">
        <f>VLOOKUP($AB1028,'Zone Coordinates'!$D$2:$G$2058,3)</f>
        <v>136.87722289999999</v>
      </c>
      <c r="AT1028">
        <f t="shared" si="101"/>
        <v>2.3889582105911811</v>
      </c>
    </row>
    <row r="1029" spans="1:46" x14ac:dyDescent="0.25">
      <c r="A1029">
        <v>1</v>
      </c>
      <c r="B1029">
        <v>23203</v>
      </c>
      <c r="C1029">
        <v>1</v>
      </c>
      <c r="D1029">
        <v>4</v>
      </c>
      <c r="E1029" t="str">
        <f t="shared" si="96"/>
        <v>2320314</v>
      </c>
      <c r="F1029">
        <v>23203</v>
      </c>
      <c r="G1029">
        <v>1</v>
      </c>
      <c r="H1029">
        <v>3</v>
      </c>
      <c r="I1029">
        <v>1</v>
      </c>
      <c r="J1029">
        <v>2</v>
      </c>
      <c r="K1029">
        <v>23</v>
      </c>
      <c r="L1029">
        <v>21</v>
      </c>
      <c r="M1029">
        <v>10000</v>
      </c>
      <c r="N1029">
        <v>169</v>
      </c>
      <c r="O1029">
        <v>7</v>
      </c>
      <c r="P1029">
        <v>70000</v>
      </c>
      <c r="Q1029">
        <v>4</v>
      </c>
      <c r="R1029">
        <v>1</v>
      </c>
      <c r="S1029">
        <v>8</v>
      </c>
      <c r="T1029">
        <v>7</v>
      </c>
      <c r="U1029">
        <v>21216</v>
      </c>
      <c r="V1029">
        <v>4</v>
      </c>
      <c r="W1029">
        <v>1</v>
      </c>
      <c r="X1029">
        <v>17</v>
      </c>
      <c r="Y1029">
        <v>17</v>
      </c>
      <c r="Z1029">
        <v>3</v>
      </c>
      <c r="AA1029">
        <v>4</v>
      </c>
      <c r="AB1029">
        <v>23203</v>
      </c>
      <c r="AC1029">
        <v>4</v>
      </c>
      <c r="AJ1029" t="str">
        <f t="shared" si="97"/>
        <v>23203147</v>
      </c>
      <c r="AK1029">
        <v>0.95404856355545953</v>
      </c>
      <c r="AL1029">
        <f>IF(AK1029&lt;'Company Market Shares'!$E$4,1,IF(AND(AK1029&gt;'Company Market Shares'!$E$4,AK1029&lt;'Company Market Shares'!$E$5),2,IF(AND(AK1029&gt;'Company Market Shares'!$E$5,AK1029&lt;'Company Market Shares'!$E$6),3,IF(AND(AK1029&gt;'Company Market Shares'!$E$6,AK1029&lt;'Company Market Shares'!$E$7),4,5))))</f>
        <v>4</v>
      </c>
      <c r="AM1029">
        <f>VLOOKUP($U1029,'Zone Coordinates'!$D$2:$G$2058,2)</f>
        <v>35.428739800000002</v>
      </c>
      <c r="AN1029">
        <f t="shared" si="98"/>
        <v>0.61834815934235732</v>
      </c>
      <c r="AO1029">
        <f>VLOOKUP($U1029,'Zone Coordinates'!$D$2:$G$2058,3)</f>
        <v>136.70637980000001</v>
      </c>
      <c r="AP1029">
        <f t="shared" si="99"/>
        <v>2.3859764359918674</v>
      </c>
      <c r="AQ1029">
        <f>VLOOKUP($AB1029,'Zone Coordinates'!$D$2:$G$2058,2)</f>
        <v>35.370100100000002</v>
      </c>
      <c r="AR1029">
        <f t="shared" si="100"/>
        <v>0.6173247035049757</v>
      </c>
      <c r="AS1029">
        <f>VLOOKUP($AB1029,'Zone Coordinates'!$D$2:$G$2058,3)</f>
        <v>136.87722289999999</v>
      </c>
      <c r="AT1029">
        <f t="shared" si="101"/>
        <v>2.3889582105911811</v>
      </c>
    </row>
    <row r="1030" spans="1:46" x14ac:dyDescent="0.25">
      <c r="A1030">
        <v>1</v>
      </c>
      <c r="B1030">
        <v>23203</v>
      </c>
      <c r="C1030">
        <v>1</v>
      </c>
      <c r="D1030">
        <v>4</v>
      </c>
      <c r="E1030" t="str">
        <f t="shared" si="96"/>
        <v>2320314</v>
      </c>
      <c r="F1030">
        <v>23203</v>
      </c>
      <c r="G1030">
        <v>1</v>
      </c>
      <c r="H1030">
        <v>3</v>
      </c>
      <c r="I1030">
        <v>1</v>
      </c>
      <c r="J1030">
        <v>2</v>
      </c>
      <c r="K1030">
        <v>23</v>
      </c>
      <c r="L1030">
        <v>22</v>
      </c>
      <c r="M1030">
        <v>10000</v>
      </c>
      <c r="N1030">
        <v>169</v>
      </c>
      <c r="O1030">
        <v>7</v>
      </c>
      <c r="P1030">
        <v>70000</v>
      </c>
      <c r="Q1030">
        <v>4</v>
      </c>
      <c r="R1030">
        <v>1</v>
      </c>
      <c r="S1030">
        <v>8</v>
      </c>
      <c r="T1030">
        <v>7</v>
      </c>
      <c r="U1030">
        <v>23203</v>
      </c>
      <c r="V1030">
        <v>1</v>
      </c>
      <c r="W1030">
        <v>1</v>
      </c>
      <c r="X1030">
        <v>17</v>
      </c>
      <c r="Y1030">
        <v>17</v>
      </c>
      <c r="Z1030">
        <v>3</v>
      </c>
      <c r="AA1030">
        <v>4</v>
      </c>
      <c r="AB1030">
        <v>23203</v>
      </c>
      <c r="AC1030">
        <v>1</v>
      </c>
      <c r="AJ1030" t="str">
        <f t="shared" si="97"/>
        <v>23203147</v>
      </c>
      <c r="AK1030">
        <v>0.92123012932541226</v>
      </c>
      <c r="AL1030">
        <f>IF(AK1030&lt;'Company Market Shares'!$E$4,1,IF(AND(AK1030&gt;'Company Market Shares'!$E$4,AK1030&lt;'Company Market Shares'!$E$5),2,IF(AND(AK1030&gt;'Company Market Shares'!$E$5,AK1030&lt;'Company Market Shares'!$E$6),3,IF(AND(AK1030&gt;'Company Market Shares'!$E$6,AK1030&lt;'Company Market Shares'!$E$7),4,5))))</f>
        <v>3</v>
      </c>
      <c r="AM1030">
        <f>VLOOKUP($U1030,'Zone Coordinates'!$D$2:$G$2058,2)</f>
        <v>35.370100100000002</v>
      </c>
      <c r="AN1030">
        <f t="shared" si="98"/>
        <v>0.6173247035049757</v>
      </c>
      <c r="AO1030">
        <f>VLOOKUP($U1030,'Zone Coordinates'!$D$2:$G$2058,3)</f>
        <v>136.87722289999999</v>
      </c>
      <c r="AP1030">
        <f t="shared" si="99"/>
        <v>2.3889582105911811</v>
      </c>
      <c r="AQ1030">
        <f>VLOOKUP($AB1030,'Zone Coordinates'!$D$2:$G$2058,2)</f>
        <v>35.370100100000002</v>
      </c>
      <c r="AR1030">
        <f t="shared" si="100"/>
        <v>0.6173247035049757</v>
      </c>
      <c r="AS1030">
        <f>VLOOKUP($AB1030,'Zone Coordinates'!$D$2:$G$2058,3)</f>
        <v>136.87722289999999</v>
      </c>
      <c r="AT1030">
        <f t="shared" si="101"/>
        <v>2.3889582105911811</v>
      </c>
    </row>
    <row r="1031" spans="1:46" x14ac:dyDescent="0.25">
      <c r="A1031">
        <v>1</v>
      </c>
      <c r="B1031">
        <v>23203</v>
      </c>
      <c r="C1031">
        <v>1</v>
      </c>
      <c r="D1031">
        <v>4</v>
      </c>
      <c r="E1031" t="str">
        <f t="shared" si="96"/>
        <v>2320314</v>
      </c>
      <c r="F1031">
        <v>23203</v>
      </c>
      <c r="G1031">
        <v>1</v>
      </c>
      <c r="H1031">
        <v>3</v>
      </c>
      <c r="I1031">
        <v>1</v>
      </c>
      <c r="J1031">
        <v>3</v>
      </c>
      <c r="K1031">
        <v>18</v>
      </c>
      <c r="L1031">
        <v>1</v>
      </c>
      <c r="M1031">
        <v>10000</v>
      </c>
      <c r="Q1031">
        <v>3</v>
      </c>
      <c r="R1031">
        <v>1</v>
      </c>
      <c r="S1031">
        <v>20</v>
      </c>
      <c r="T1031">
        <v>9</v>
      </c>
      <c r="U1031">
        <v>23304</v>
      </c>
      <c r="V1031">
        <v>6</v>
      </c>
      <c r="X1031">
        <v>15</v>
      </c>
      <c r="Y1031">
        <v>16</v>
      </c>
      <c r="Z1031">
        <v>3</v>
      </c>
      <c r="AA1031">
        <v>4</v>
      </c>
      <c r="AB1031">
        <v>40100</v>
      </c>
      <c r="AC1031">
        <v>6</v>
      </c>
      <c r="AE1031">
        <v>15</v>
      </c>
      <c r="AF1031">
        <v>16</v>
      </c>
      <c r="AG1031">
        <v>3</v>
      </c>
      <c r="AH1031">
        <v>16</v>
      </c>
      <c r="AI1031">
        <v>4</v>
      </c>
      <c r="AJ1031" t="str">
        <f t="shared" si="97"/>
        <v>23203147</v>
      </c>
      <c r="AK1031">
        <v>0.96716830030831447</v>
      </c>
      <c r="AL1031">
        <f>IF(AK1031&lt;'Company Market Shares'!$E$4,1,IF(AND(AK1031&gt;'Company Market Shares'!$E$4,AK1031&lt;'Company Market Shares'!$E$5),2,IF(AND(AK1031&gt;'Company Market Shares'!$E$5,AK1031&lt;'Company Market Shares'!$E$6),3,IF(AND(AK1031&gt;'Company Market Shares'!$E$6,AK1031&lt;'Company Market Shares'!$E$7),4,5))))</f>
        <v>5</v>
      </c>
      <c r="AM1031">
        <f>VLOOKUP($U1031,'Zone Coordinates'!$D$2:$G$2058,2)</f>
        <v>35.125011399999998</v>
      </c>
      <c r="AN1031">
        <f t="shared" si="98"/>
        <v>0.61304709873054297</v>
      </c>
      <c r="AO1031">
        <f>VLOOKUP($U1031,'Zone Coordinates'!$D$2:$G$2058,3)</f>
        <v>137.08924569999999</v>
      </c>
      <c r="AP1031">
        <f t="shared" si="99"/>
        <v>2.3926587065404781</v>
      </c>
      <c r="AQ1031">
        <f>VLOOKUP($AB1031,'Zone Coordinates'!$D$2:$G$2058,2)</f>
        <v>33.883628700000003</v>
      </c>
      <c r="AR1031">
        <f t="shared" si="100"/>
        <v>0.59138088333824601</v>
      </c>
      <c r="AS1031">
        <f>VLOOKUP($AB1031,'Zone Coordinates'!$D$2:$G$2058,3)</f>
        <v>130.87550780000001</v>
      </c>
      <c r="AT1031">
        <f t="shared" si="101"/>
        <v>2.2842085213295205</v>
      </c>
    </row>
    <row r="1032" spans="1:46" x14ac:dyDescent="0.25">
      <c r="A1032">
        <v>1</v>
      </c>
      <c r="B1032">
        <v>23203</v>
      </c>
      <c r="C1032">
        <v>1</v>
      </c>
      <c r="D1032">
        <v>4</v>
      </c>
      <c r="E1032" t="str">
        <f t="shared" si="96"/>
        <v>2320314</v>
      </c>
      <c r="F1032">
        <v>23203</v>
      </c>
      <c r="G1032">
        <v>1</v>
      </c>
      <c r="H1032">
        <v>3</v>
      </c>
      <c r="I1032">
        <v>1</v>
      </c>
      <c r="J1032">
        <v>3</v>
      </c>
      <c r="K1032">
        <v>18</v>
      </c>
      <c r="L1032">
        <v>2</v>
      </c>
      <c r="M1032">
        <v>10000</v>
      </c>
      <c r="Q1032">
        <v>3</v>
      </c>
      <c r="R1032">
        <v>1</v>
      </c>
      <c r="S1032">
        <v>20</v>
      </c>
      <c r="T1032">
        <v>9</v>
      </c>
      <c r="U1032">
        <v>23111</v>
      </c>
      <c r="V1032">
        <v>6</v>
      </c>
      <c r="X1032">
        <v>15</v>
      </c>
      <c r="Y1032">
        <v>16</v>
      </c>
      <c r="Z1032">
        <v>3</v>
      </c>
      <c r="AA1032">
        <v>4</v>
      </c>
      <c r="AB1032">
        <v>40131</v>
      </c>
      <c r="AC1032">
        <v>6</v>
      </c>
      <c r="AE1032">
        <v>15</v>
      </c>
      <c r="AF1032">
        <v>16</v>
      </c>
      <c r="AG1032">
        <v>3</v>
      </c>
      <c r="AH1032">
        <v>16</v>
      </c>
      <c r="AI1032">
        <v>4</v>
      </c>
      <c r="AJ1032" t="str">
        <f t="shared" si="97"/>
        <v>23203147</v>
      </c>
      <c r="AK1032">
        <v>0.91602311650784163</v>
      </c>
      <c r="AL1032">
        <f>IF(AK1032&lt;'Company Market Shares'!$E$4,1,IF(AND(AK1032&gt;'Company Market Shares'!$E$4,AK1032&lt;'Company Market Shares'!$E$5),2,IF(AND(AK1032&gt;'Company Market Shares'!$E$5,AK1032&lt;'Company Market Shares'!$E$6),3,IF(AND(AK1032&gt;'Company Market Shares'!$E$6,AK1032&lt;'Company Market Shares'!$E$7),4,5))))</f>
        <v>3</v>
      </c>
      <c r="AM1032">
        <f>VLOOKUP($U1032,'Zone Coordinates'!$D$2:$G$2058,2)</f>
        <v>35.12724</v>
      </c>
      <c r="AN1032">
        <f t="shared" si="98"/>
        <v>0.6130859951382529</v>
      </c>
      <c r="AO1032">
        <f>VLOOKUP($U1032,'Zone Coordinates'!$D$2:$G$2058,3)</f>
        <v>136.9121284</v>
      </c>
      <c r="AP1032">
        <f t="shared" si="99"/>
        <v>2.3895674264932358</v>
      </c>
      <c r="AQ1032">
        <f>VLOOKUP($AB1032,'Zone Coordinates'!$D$2:$G$2058,2)</f>
        <v>33.712406700000003</v>
      </c>
      <c r="AR1032">
        <f t="shared" si="100"/>
        <v>0.58839249568639629</v>
      </c>
      <c r="AS1032">
        <f>VLOOKUP($AB1032,'Zone Coordinates'!$D$2:$G$2058,3)</f>
        <v>130.49528570000001</v>
      </c>
      <c r="AT1032">
        <f t="shared" si="101"/>
        <v>2.2775723937956736</v>
      </c>
    </row>
    <row r="1033" spans="1:46" x14ac:dyDescent="0.25">
      <c r="A1033">
        <v>1</v>
      </c>
      <c r="B1033">
        <v>23203</v>
      </c>
      <c r="C1033">
        <v>1</v>
      </c>
      <c r="D1033">
        <v>4</v>
      </c>
      <c r="E1033" t="str">
        <f t="shared" si="96"/>
        <v>2320314</v>
      </c>
      <c r="F1033">
        <v>23203</v>
      </c>
      <c r="G1033">
        <v>1</v>
      </c>
      <c r="H1033">
        <v>3</v>
      </c>
      <c r="I1033">
        <v>1</v>
      </c>
      <c r="J1033">
        <v>3</v>
      </c>
      <c r="K1033">
        <v>18</v>
      </c>
      <c r="L1033">
        <v>3</v>
      </c>
      <c r="M1033">
        <v>10000</v>
      </c>
      <c r="Q1033">
        <v>3</v>
      </c>
      <c r="R1033">
        <v>1</v>
      </c>
      <c r="S1033">
        <v>20</v>
      </c>
      <c r="T1033">
        <v>9</v>
      </c>
      <c r="U1033">
        <v>21205</v>
      </c>
      <c r="V1033">
        <v>5</v>
      </c>
      <c r="X1033">
        <v>15</v>
      </c>
      <c r="Y1033">
        <v>16</v>
      </c>
      <c r="Z1033">
        <v>3</v>
      </c>
      <c r="AA1033">
        <v>4</v>
      </c>
      <c r="AB1033">
        <v>13111</v>
      </c>
      <c r="AC1033">
        <v>5</v>
      </c>
      <c r="AE1033">
        <v>15</v>
      </c>
      <c r="AF1033">
        <v>16</v>
      </c>
      <c r="AG1033">
        <v>3</v>
      </c>
      <c r="AH1033">
        <v>16</v>
      </c>
      <c r="AI1033">
        <v>4</v>
      </c>
      <c r="AJ1033" t="str">
        <f t="shared" si="97"/>
        <v>23203147</v>
      </c>
      <c r="AK1033">
        <v>0.73923094681462476</v>
      </c>
      <c r="AL1033">
        <f>IF(AK1033&lt;'Company Market Shares'!$E$4,1,IF(AND(AK1033&gt;'Company Market Shares'!$E$4,AK1033&lt;'Company Market Shares'!$E$5),2,IF(AND(AK1033&gt;'Company Market Shares'!$E$5,AK1033&lt;'Company Market Shares'!$E$6),3,IF(AND(AK1033&gt;'Company Market Shares'!$E$6,AK1033&lt;'Company Market Shares'!$E$7),4,5))))</f>
        <v>2</v>
      </c>
      <c r="AM1033">
        <f>VLOOKUP($U1033,'Zone Coordinates'!$D$2:$G$2058,2)</f>
        <v>35.810560899999999</v>
      </c>
      <c r="AN1033">
        <f t="shared" si="98"/>
        <v>0.62501219469094382</v>
      </c>
      <c r="AO1033">
        <f>VLOOKUP($U1033,'Zone Coordinates'!$D$2:$G$2058,3)</f>
        <v>137.1015558</v>
      </c>
      <c r="AP1033">
        <f t="shared" si="99"/>
        <v>2.3928735583167287</v>
      </c>
      <c r="AQ1033">
        <f>VLOOKUP($AB1033,'Zone Coordinates'!$D$2:$G$2058,2)</f>
        <v>35.6130967</v>
      </c>
      <c r="AR1033">
        <f t="shared" si="100"/>
        <v>0.62156579424612723</v>
      </c>
      <c r="AS1033">
        <f>VLOOKUP($AB1033,'Zone Coordinates'!$D$2:$G$2058,3)</f>
        <v>139.82587000000001</v>
      </c>
      <c r="AT1033">
        <f t="shared" si="101"/>
        <v>2.4404218109655638</v>
      </c>
    </row>
    <row r="1034" spans="1:46" x14ac:dyDescent="0.25">
      <c r="A1034">
        <v>1</v>
      </c>
      <c r="B1034">
        <v>23203</v>
      </c>
      <c r="C1034">
        <v>1</v>
      </c>
      <c r="D1034">
        <v>4</v>
      </c>
      <c r="E1034" t="str">
        <f t="shared" si="96"/>
        <v>2320314</v>
      </c>
      <c r="F1034">
        <v>23203</v>
      </c>
      <c r="G1034">
        <v>1</v>
      </c>
      <c r="H1034">
        <v>3</v>
      </c>
      <c r="I1034">
        <v>1</v>
      </c>
      <c r="J1034">
        <v>3</v>
      </c>
      <c r="K1034">
        <v>18</v>
      </c>
      <c r="L1034">
        <v>4</v>
      </c>
      <c r="M1034">
        <v>10000</v>
      </c>
      <c r="Q1034">
        <v>3</v>
      </c>
      <c r="R1034">
        <v>1</v>
      </c>
      <c r="S1034">
        <v>20</v>
      </c>
      <c r="T1034">
        <v>9</v>
      </c>
      <c r="U1034">
        <v>23111</v>
      </c>
      <c r="V1034">
        <v>5</v>
      </c>
      <c r="X1034">
        <v>15</v>
      </c>
      <c r="Y1034">
        <v>16</v>
      </c>
      <c r="Z1034">
        <v>3</v>
      </c>
      <c r="AA1034">
        <v>4</v>
      </c>
      <c r="AB1034">
        <v>14130</v>
      </c>
      <c r="AC1034">
        <v>5</v>
      </c>
      <c r="AE1034">
        <v>15</v>
      </c>
      <c r="AF1034">
        <v>16</v>
      </c>
      <c r="AG1034">
        <v>3</v>
      </c>
      <c r="AH1034">
        <v>16</v>
      </c>
      <c r="AI1034">
        <v>4</v>
      </c>
      <c r="AJ1034" t="str">
        <f t="shared" si="97"/>
        <v>23203147</v>
      </c>
      <c r="AK1034">
        <v>0.75641334234222457</v>
      </c>
      <c r="AL1034">
        <f>IF(AK1034&lt;'Company Market Shares'!$E$4,1,IF(AND(AK1034&gt;'Company Market Shares'!$E$4,AK1034&lt;'Company Market Shares'!$E$5),2,IF(AND(AK1034&gt;'Company Market Shares'!$E$5,AK1034&lt;'Company Market Shares'!$E$6),3,IF(AND(AK1034&gt;'Company Market Shares'!$E$6,AK1034&lt;'Company Market Shares'!$E$7),4,5))))</f>
        <v>2</v>
      </c>
      <c r="AM1034">
        <f>VLOOKUP($U1034,'Zone Coordinates'!$D$2:$G$2058,2)</f>
        <v>35.12724</v>
      </c>
      <c r="AN1034">
        <f t="shared" si="98"/>
        <v>0.6130859951382529</v>
      </c>
      <c r="AO1034">
        <f>VLOOKUP($U1034,'Zone Coordinates'!$D$2:$G$2058,3)</f>
        <v>136.9121284</v>
      </c>
      <c r="AP1034">
        <f t="shared" si="99"/>
        <v>2.3895674264932358</v>
      </c>
      <c r="AQ1034">
        <f>VLOOKUP($AB1034,'Zone Coordinates'!$D$2:$G$2058,2)</f>
        <v>35.545282</v>
      </c>
      <c r="AR1034">
        <f t="shared" si="100"/>
        <v>0.62038220444987502</v>
      </c>
      <c r="AS1034">
        <f>VLOOKUP($AB1034,'Zone Coordinates'!$D$2:$G$2058,3)</f>
        <v>139.83584719999999</v>
      </c>
      <c r="AT1034">
        <f t="shared" si="101"/>
        <v>2.4405959459556934</v>
      </c>
    </row>
    <row r="1035" spans="1:46" x14ac:dyDescent="0.25">
      <c r="A1035">
        <v>1</v>
      </c>
      <c r="B1035">
        <v>23203</v>
      </c>
      <c r="C1035">
        <v>1</v>
      </c>
      <c r="D1035">
        <v>4</v>
      </c>
      <c r="E1035" t="str">
        <f t="shared" si="96"/>
        <v>2320314</v>
      </c>
      <c r="F1035">
        <v>23203</v>
      </c>
      <c r="G1035">
        <v>1</v>
      </c>
      <c r="H1035">
        <v>3</v>
      </c>
      <c r="I1035">
        <v>1</v>
      </c>
      <c r="J1035">
        <v>3</v>
      </c>
      <c r="K1035">
        <v>18</v>
      </c>
      <c r="L1035">
        <v>5</v>
      </c>
      <c r="M1035">
        <v>10000</v>
      </c>
      <c r="Q1035">
        <v>3</v>
      </c>
      <c r="R1035">
        <v>1</v>
      </c>
      <c r="S1035">
        <v>20</v>
      </c>
      <c r="T1035">
        <v>9</v>
      </c>
      <c r="U1035">
        <v>23304</v>
      </c>
      <c r="V1035">
        <v>6</v>
      </c>
      <c r="X1035">
        <v>15</v>
      </c>
      <c r="Y1035">
        <v>16</v>
      </c>
      <c r="Z1035">
        <v>3</v>
      </c>
      <c r="AA1035">
        <v>4</v>
      </c>
      <c r="AB1035">
        <v>37201</v>
      </c>
      <c r="AC1035">
        <v>6</v>
      </c>
      <c r="AE1035">
        <v>15</v>
      </c>
      <c r="AF1035">
        <v>16</v>
      </c>
      <c r="AG1035">
        <v>3</v>
      </c>
      <c r="AH1035">
        <v>16</v>
      </c>
      <c r="AI1035">
        <v>4</v>
      </c>
      <c r="AJ1035" t="str">
        <f t="shared" si="97"/>
        <v>23203147</v>
      </c>
      <c r="AK1035">
        <v>4.6219182852115903E-2</v>
      </c>
      <c r="AL1035">
        <f>IF(AK1035&lt;'Company Market Shares'!$E$4,1,IF(AND(AK1035&gt;'Company Market Shares'!$E$4,AK1035&lt;'Company Market Shares'!$E$5),2,IF(AND(AK1035&gt;'Company Market Shares'!$E$5,AK1035&lt;'Company Market Shares'!$E$6),3,IF(AND(AK1035&gt;'Company Market Shares'!$E$6,AK1035&lt;'Company Market Shares'!$E$7),4,5))))</f>
        <v>1</v>
      </c>
      <c r="AM1035">
        <f>VLOOKUP($U1035,'Zone Coordinates'!$D$2:$G$2058,2)</f>
        <v>35.125011399999998</v>
      </c>
      <c r="AN1035">
        <f t="shared" si="98"/>
        <v>0.61304709873054297</v>
      </c>
      <c r="AO1035">
        <f>VLOOKUP($U1035,'Zone Coordinates'!$D$2:$G$2058,3)</f>
        <v>137.08924569999999</v>
      </c>
      <c r="AP1035">
        <f t="shared" si="99"/>
        <v>2.3926587065404781</v>
      </c>
      <c r="AQ1035">
        <f>VLOOKUP($AB1035,'Zone Coordinates'!$D$2:$G$2058,2)</f>
        <v>34.433944599999997</v>
      </c>
      <c r="AR1035">
        <f t="shared" si="100"/>
        <v>0.60098570771932169</v>
      </c>
      <c r="AS1035">
        <f>VLOOKUP($AB1035,'Zone Coordinates'!$D$2:$G$2058,3)</f>
        <v>134.1764488</v>
      </c>
      <c r="AT1035">
        <f t="shared" si="101"/>
        <v>2.3418208101935942</v>
      </c>
    </row>
    <row r="1036" spans="1:46" x14ac:dyDescent="0.25">
      <c r="A1036">
        <v>1</v>
      </c>
      <c r="B1036">
        <v>23203</v>
      </c>
      <c r="C1036">
        <v>1</v>
      </c>
      <c r="D1036">
        <v>4</v>
      </c>
      <c r="E1036" t="str">
        <f t="shared" si="96"/>
        <v>2320314</v>
      </c>
      <c r="F1036">
        <v>23203</v>
      </c>
      <c r="G1036">
        <v>1</v>
      </c>
      <c r="H1036">
        <v>3</v>
      </c>
      <c r="I1036">
        <v>1</v>
      </c>
      <c r="J1036">
        <v>3</v>
      </c>
      <c r="K1036">
        <v>18</v>
      </c>
      <c r="L1036">
        <v>6</v>
      </c>
      <c r="M1036">
        <v>10000</v>
      </c>
      <c r="Q1036">
        <v>3</v>
      </c>
      <c r="R1036">
        <v>1</v>
      </c>
      <c r="S1036">
        <v>20</v>
      </c>
      <c r="T1036">
        <v>9</v>
      </c>
      <c r="U1036">
        <v>21205</v>
      </c>
      <c r="V1036">
        <v>5</v>
      </c>
      <c r="X1036">
        <v>15</v>
      </c>
      <c r="Y1036">
        <v>16</v>
      </c>
      <c r="Z1036">
        <v>3</v>
      </c>
      <c r="AA1036">
        <v>4</v>
      </c>
      <c r="AB1036">
        <v>11212</v>
      </c>
      <c r="AC1036">
        <v>5</v>
      </c>
      <c r="AE1036">
        <v>15</v>
      </c>
      <c r="AF1036">
        <v>16</v>
      </c>
      <c r="AG1036">
        <v>3</v>
      </c>
      <c r="AH1036">
        <v>16</v>
      </c>
      <c r="AI1036">
        <v>4</v>
      </c>
      <c r="AJ1036" t="str">
        <f t="shared" si="97"/>
        <v>23203147</v>
      </c>
      <c r="AK1036">
        <v>0.92156922864809065</v>
      </c>
      <c r="AL1036">
        <f>IF(AK1036&lt;'Company Market Shares'!$E$4,1,IF(AND(AK1036&gt;'Company Market Shares'!$E$4,AK1036&lt;'Company Market Shares'!$E$5),2,IF(AND(AK1036&gt;'Company Market Shares'!$E$5,AK1036&lt;'Company Market Shares'!$E$6),3,IF(AND(AK1036&gt;'Company Market Shares'!$E$6,AK1036&lt;'Company Market Shares'!$E$7),4,5))))</f>
        <v>3</v>
      </c>
      <c r="AM1036">
        <f>VLOOKUP($U1036,'Zone Coordinates'!$D$2:$G$2058,2)</f>
        <v>35.810560899999999</v>
      </c>
      <c r="AN1036">
        <f t="shared" si="98"/>
        <v>0.62501219469094382</v>
      </c>
      <c r="AO1036">
        <f>VLOOKUP($U1036,'Zone Coordinates'!$D$2:$G$2058,3)</f>
        <v>137.1015558</v>
      </c>
      <c r="AP1036">
        <f t="shared" si="99"/>
        <v>2.3928735583167287</v>
      </c>
      <c r="AQ1036">
        <f>VLOOKUP($AB1036,'Zone Coordinates'!$D$2:$G$2058,2)</f>
        <v>36.105182900000003</v>
      </c>
      <c r="AR1036">
        <f t="shared" si="100"/>
        <v>0.63015431863975457</v>
      </c>
      <c r="AS1036">
        <f>VLOOKUP($AB1036,'Zone Coordinates'!$D$2:$G$2058,3)</f>
        <v>139.45709160000001</v>
      </c>
      <c r="AT1036">
        <f t="shared" si="101"/>
        <v>2.4339854136753272</v>
      </c>
    </row>
    <row r="1037" spans="1:46" x14ac:dyDescent="0.25">
      <c r="A1037">
        <v>1</v>
      </c>
      <c r="B1037">
        <v>23203</v>
      </c>
      <c r="C1037">
        <v>1</v>
      </c>
      <c r="D1037">
        <v>4</v>
      </c>
      <c r="E1037" t="str">
        <f t="shared" si="96"/>
        <v>2320314</v>
      </c>
      <c r="F1037">
        <v>23203</v>
      </c>
      <c r="G1037">
        <v>1</v>
      </c>
      <c r="H1037">
        <v>3</v>
      </c>
      <c r="I1037">
        <v>1</v>
      </c>
      <c r="J1037">
        <v>3</v>
      </c>
      <c r="K1037">
        <v>18</v>
      </c>
      <c r="L1037">
        <v>7</v>
      </c>
      <c r="M1037">
        <v>10000</v>
      </c>
      <c r="Q1037">
        <v>4</v>
      </c>
      <c r="R1037">
        <v>1</v>
      </c>
      <c r="S1037">
        <v>20</v>
      </c>
      <c r="T1037">
        <v>9</v>
      </c>
      <c r="U1037">
        <v>23111</v>
      </c>
      <c r="V1037">
        <v>6</v>
      </c>
      <c r="X1037">
        <v>15</v>
      </c>
      <c r="Y1037">
        <v>16</v>
      </c>
      <c r="Z1037">
        <v>3</v>
      </c>
      <c r="AA1037">
        <v>4</v>
      </c>
      <c r="AB1037">
        <v>27113</v>
      </c>
      <c r="AC1037">
        <v>6</v>
      </c>
      <c r="AE1037">
        <v>15</v>
      </c>
      <c r="AF1037">
        <v>16</v>
      </c>
      <c r="AG1037">
        <v>3</v>
      </c>
      <c r="AI1037">
        <v>4</v>
      </c>
      <c r="AJ1037" t="str">
        <f t="shared" si="97"/>
        <v>23203147</v>
      </c>
      <c r="AK1037">
        <v>0.69332214636381306</v>
      </c>
      <c r="AL1037">
        <f>IF(AK1037&lt;'Company Market Shares'!$E$4,1,IF(AND(AK1037&gt;'Company Market Shares'!$E$4,AK1037&lt;'Company Market Shares'!$E$5),2,IF(AND(AK1037&gt;'Company Market Shares'!$E$5,AK1037&lt;'Company Market Shares'!$E$6),3,IF(AND(AK1037&gt;'Company Market Shares'!$E$6,AK1037&lt;'Company Market Shares'!$E$7),4,5))))</f>
        <v>2</v>
      </c>
      <c r="AM1037">
        <f>VLOOKUP($U1037,'Zone Coordinates'!$D$2:$G$2058,2)</f>
        <v>35.12724</v>
      </c>
      <c r="AN1037">
        <f t="shared" si="98"/>
        <v>0.6130859951382529</v>
      </c>
      <c r="AO1037">
        <f>VLOOKUP($U1037,'Zone Coordinates'!$D$2:$G$2058,3)</f>
        <v>136.9121284</v>
      </c>
      <c r="AP1037">
        <f t="shared" si="99"/>
        <v>2.3895674264932358</v>
      </c>
      <c r="AQ1037">
        <f>VLOOKUP($AB1037,'Zone Coordinates'!$D$2:$G$2058,2)</f>
        <v>34.729175499999997</v>
      </c>
      <c r="AR1037">
        <f t="shared" si="100"/>
        <v>0.60613845897794794</v>
      </c>
      <c r="AS1037">
        <f>VLOOKUP($AB1037,'Zone Coordinates'!$D$2:$G$2058,3)</f>
        <v>135.47387320000001</v>
      </c>
      <c r="AT1037">
        <f t="shared" si="101"/>
        <v>2.3644651377693067</v>
      </c>
    </row>
    <row r="1038" spans="1:46" x14ac:dyDescent="0.25">
      <c r="A1038">
        <v>1</v>
      </c>
      <c r="B1038">
        <v>23203</v>
      </c>
      <c r="C1038">
        <v>1</v>
      </c>
      <c r="D1038">
        <v>4</v>
      </c>
      <c r="E1038" t="str">
        <f t="shared" si="96"/>
        <v>2320314</v>
      </c>
      <c r="F1038">
        <v>23203</v>
      </c>
      <c r="G1038">
        <v>1</v>
      </c>
      <c r="H1038">
        <v>3</v>
      </c>
      <c r="I1038">
        <v>1</v>
      </c>
      <c r="J1038">
        <v>3</v>
      </c>
      <c r="K1038">
        <v>18</v>
      </c>
      <c r="L1038">
        <v>8</v>
      </c>
      <c r="M1038">
        <v>10000</v>
      </c>
      <c r="Q1038">
        <v>4</v>
      </c>
      <c r="R1038">
        <v>1</v>
      </c>
      <c r="S1038">
        <v>20</v>
      </c>
      <c r="T1038">
        <v>9</v>
      </c>
      <c r="U1038">
        <v>23111</v>
      </c>
      <c r="V1038">
        <v>5</v>
      </c>
      <c r="X1038">
        <v>15</v>
      </c>
      <c r="Y1038">
        <v>16</v>
      </c>
      <c r="Z1038">
        <v>3</v>
      </c>
      <c r="AA1038">
        <v>4</v>
      </c>
      <c r="AB1038">
        <v>13111</v>
      </c>
      <c r="AC1038">
        <v>5</v>
      </c>
      <c r="AE1038">
        <v>15</v>
      </c>
      <c r="AF1038">
        <v>16</v>
      </c>
      <c r="AG1038">
        <v>3</v>
      </c>
      <c r="AI1038">
        <v>4</v>
      </c>
      <c r="AJ1038" t="str">
        <f t="shared" si="97"/>
        <v>23203147</v>
      </c>
      <c r="AK1038">
        <v>0.99479307352777924</v>
      </c>
      <c r="AL1038">
        <f>IF(AK1038&lt;'Company Market Shares'!$E$4,1,IF(AND(AK1038&gt;'Company Market Shares'!$E$4,AK1038&lt;'Company Market Shares'!$E$5),2,IF(AND(AK1038&gt;'Company Market Shares'!$E$5,AK1038&lt;'Company Market Shares'!$E$6),3,IF(AND(AK1038&gt;'Company Market Shares'!$E$6,AK1038&lt;'Company Market Shares'!$E$7),4,5))))</f>
        <v>5</v>
      </c>
      <c r="AM1038">
        <f>VLOOKUP($U1038,'Zone Coordinates'!$D$2:$G$2058,2)</f>
        <v>35.12724</v>
      </c>
      <c r="AN1038">
        <f t="shared" si="98"/>
        <v>0.6130859951382529</v>
      </c>
      <c r="AO1038">
        <f>VLOOKUP($U1038,'Zone Coordinates'!$D$2:$G$2058,3)</f>
        <v>136.9121284</v>
      </c>
      <c r="AP1038">
        <f t="shared" si="99"/>
        <v>2.3895674264932358</v>
      </c>
      <c r="AQ1038">
        <f>VLOOKUP($AB1038,'Zone Coordinates'!$D$2:$G$2058,2)</f>
        <v>35.6130967</v>
      </c>
      <c r="AR1038">
        <f t="shared" si="100"/>
        <v>0.62156579424612723</v>
      </c>
      <c r="AS1038">
        <f>VLOOKUP($AB1038,'Zone Coordinates'!$D$2:$G$2058,3)</f>
        <v>139.82587000000001</v>
      </c>
      <c r="AT1038">
        <f t="shared" si="101"/>
        <v>2.4404218109655638</v>
      </c>
    </row>
    <row r="1039" spans="1:46" x14ac:dyDescent="0.25">
      <c r="A1039">
        <v>1</v>
      </c>
      <c r="B1039">
        <v>23203</v>
      </c>
      <c r="C1039">
        <v>1</v>
      </c>
      <c r="D1039">
        <v>4</v>
      </c>
      <c r="E1039" t="str">
        <f t="shared" si="96"/>
        <v>2320314</v>
      </c>
      <c r="F1039">
        <v>23203</v>
      </c>
      <c r="G1039">
        <v>1</v>
      </c>
      <c r="H1039">
        <v>3</v>
      </c>
      <c r="I1039">
        <v>1</v>
      </c>
      <c r="J1039">
        <v>3</v>
      </c>
      <c r="K1039">
        <v>18</v>
      </c>
      <c r="L1039">
        <v>9</v>
      </c>
      <c r="M1039">
        <v>10000</v>
      </c>
      <c r="Q1039">
        <v>4</v>
      </c>
      <c r="R1039">
        <v>1</v>
      </c>
      <c r="S1039">
        <v>20</v>
      </c>
      <c r="T1039">
        <v>9</v>
      </c>
      <c r="U1039">
        <v>23215</v>
      </c>
      <c r="V1039">
        <v>5</v>
      </c>
      <c r="X1039">
        <v>15</v>
      </c>
      <c r="Y1039">
        <v>16</v>
      </c>
      <c r="Z1039">
        <v>3</v>
      </c>
      <c r="AA1039">
        <v>4</v>
      </c>
      <c r="AB1039">
        <v>12100</v>
      </c>
      <c r="AC1039">
        <v>5</v>
      </c>
      <c r="AE1039">
        <v>15</v>
      </c>
      <c r="AF1039">
        <v>16</v>
      </c>
      <c r="AG1039">
        <v>3</v>
      </c>
      <c r="AI1039">
        <v>4</v>
      </c>
      <c r="AJ1039" t="str">
        <f t="shared" si="97"/>
        <v>23203147</v>
      </c>
      <c r="AK1039">
        <v>0.98468557363901499</v>
      </c>
      <c r="AL1039">
        <f>IF(AK1039&lt;'Company Market Shares'!$E$4,1,IF(AND(AK1039&gt;'Company Market Shares'!$E$4,AK1039&lt;'Company Market Shares'!$E$5),2,IF(AND(AK1039&gt;'Company Market Shares'!$E$5,AK1039&lt;'Company Market Shares'!$E$6),3,IF(AND(AK1039&gt;'Company Market Shares'!$E$6,AK1039&lt;'Company Market Shares'!$E$7),4,5))))</f>
        <v>5</v>
      </c>
      <c r="AM1039">
        <f>VLOOKUP($U1039,'Zone Coordinates'!$D$2:$G$2058,2)</f>
        <v>35.424821999999999</v>
      </c>
      <c r="AN1039">
        <f t="shared" si="98"/>
        <v>0.61827978083292268</v>
      </c>
      <c r="AO1039">
        <f>VLOOKUP($U1039,'Zone Coordinates'!$D$2:$G$2058,3)</f>
        <v>137.04999190000001</v>
      </c>
      <c r="AP1039">
        <f t="shared" si="99"/>
        <v>2.3919735984865595</v>
      </c>
      <c r="AQ1039">
        <f>VLOOKUP($AB1039,'Zone Coordinates'!$D$2:$G$2058,2)</f>
        <v>35.714840100000004</v>
      </c>
      <c r="AR1039">
        <f t="shared" si="100"/>
        <v>0.62334155156830084</v>
      </c>
      <c r="AS1039">
        <f>VLOOKUP($AB1039,'Zone Coordinates'!$D$2:$G$2058,3)</f>
        <v>140.30330459999999</v>
      </c>
      <c r="AT1039">
        <f t="shared" si="101"/>
        <v>2.4487546166985057</v>
      </c>
    </row>
    <row r="1040" spans="1:46" x14ac:dyDescent="0.25">
      <c r="A1040">
        <v>1</v>
      </c>
      <c r="B1040">
        <v>23203</v>
      </c>
      <c r="C1040">
        <v>1</v>
      </c>
      <c r="D1040">
        <v>4</v>
      </c>
      <c r="E1040" t="str">
        <f t="shared" si="96"/>
        <v>2320314</v>
      </c>
      <c r="F1040">
        <v>23203</v>
      </c>
      <c r="G1040">
        <v>1</v>
      </c>
      <c r="H1040">
        <v>3</v>
      </c>
      <c r="I1040">
        <v>1</v>
      </c>
      <c r="J1040">
        <v>3</v>
      </c>
      <c r="K1040">
        <v>18</v>
      </c>
      <c r="L1040">
        <v>10</v>
      </c>
      <c r="M1040">
        <v>10000</v>
      </c>
      <c r="Q1040">
        <v>4</v>
      </c>
      <c r="R1040">
        <v>1</v>
      </c>
      <c r="S1040">
        <v>20</v>
      </c>
      <c r="T1040">
        <v>9</v>
      </c>
      <c r="U1040">
        <v>23215</v>
      </c>
      <c r="V1040">
        <v>5</v>
      </c>
      <c r="X1040">
        <v>15</v>
      </c>
      <c r="Y1040">
        <v>16</v>
      </c>
      <c r="Z1040">
        <v>3</v>
      </c>
      <c r="AA1040">
        <v>4</v>
      </c>
      <c r="AB1040">
        <v>11210</v>
      </c>
      <c r="AC1040">
        <v>5</v>
      </c>
      <c r="AE1040">
        <v>15</v>
      </c>
      <c r="AF1040">
        <v>16</v>
      </c>
      <c r="AG1040">
        <v>3</v>
      </c>
      <c r="AI1040">
        <v>4</v>
      </c>
      <c r="AJ1040" t="str">
        <f t="shared" si="97"/>
        <v>23203147</v>
      </c>
      <c r="AK1040">
        <v>0.51429062360648636</v>
      </c>
      <c r="AL1040">
        <f>IF(AK1040&lt;'Company Market Shares'!$E$4,1,IF(AND(AK1040&gt;'Company Market Shares'!$E$4,AK1040&lt;'Company Market Shares'!$E$5),2,IF(AND(AK1040&gt;'Company Market Shares'!$E$5,AK1040&lt;'Company Market Shares'!$E$6),3,IF(AND(AK1040&gt;'Company Market Shares'!$E$6,AK1040&lt;'Company Market Shares'!$E$7),4,5))))</f>
        <v>2</v>
      </c>
      <c r="AM1040">
        <f>VLOOKUP($U1040,'Zone Coordinates'!$D$2:$G$2058,2)</f>
        <v>35.424821999999999</v>
      </c>
      <c r="AN1040">
        <f t="shared" si="98"/>
        <v>0.61827978083292268</v>
      </c>
      <c r="AO1040">
        <f>VLOOKUP($U1040,'Zone Coordinates'!$D$2:$G$2058,3)</f>
        <v>137.04999190000001</v>
      </c>
      <c r="AP1040">
        <f t="shared" si="99"/>
        <v>2.3919735984865595</v>
      </c>
      <c r="AQ1040">
        <f>VLOOKUP($AB1040,'Zone Coordinates'!$D$2:$G$2058,2)</f>
        <v>36.214650499999998</v>
      </c>
      <c r="AR1040">
        <f t="shared" si="100"/>
        <v>0.63206488868401067</v>
      </c>
      <c r="AS1040">
        <f>VLOOKUP($AB1040,'Zone Coordinates'!$D$2:$G$2058,3)</f>
        <v>139.7028243</v>
      </c>
      <c r="AT1040">
        <f t="shared" si="101"/>
        <v>2.4382742583701424</v>
      </c>
    </row>
    <row r="1041" spans="1:46" x14ac:dyDescent="0.25">
      <c r="A1041">
        <v>1</v>
      </c>
      <c r="B1041">
        <v>23203</v>
      </c>
      <c r="C1041">
        <v>1</v>
      </c>
      <c r="D1041">
        <v>4</v>
      </c>
      <c r="E1041" t="str">
        <f t="shared" si="96"/>
        <v>2320314</v>
      </c>
      <c r="F1041">
        <v>23203</v>
      </c>
      <c r="G1041">
        <v>1</v>
      </c>
      <c r="H1041">
        <v>3</v>
      </c>
      <c r="I1041">
        <v>1</v>
      </c>
      <c r="J1041">
        <v>3</v>
      </c>
      <c r="K1041">
        <v>18</v>
      </c>
      <c r="L1041">
        <v>11</v>
      </c>
      <c r="M1041">
        <v>10000</v>
      </c>
      <c r="Q1041">
        <v>4</v>
      </c>
      <c r="R1041">
        <v>1</v>
      </c>
      <c r="S1041">
        <v>20</v>
      </c>
      <c r="T1041">
        <v>9</v>
      </c>
      <c r="U1041">
        <v>24202</v>
      </c>
      <c r="V1041">
        <v>5</v>
      </c>
      <c r="X1041">
        <v>15</v>
      </c>
      <c r="Y1041">
        <v>16</v>
      </c>
      <c r="Z1041">
        <v>3</v>
      </c>
      <c r="AA1041">
        <v>4</v>
      </c>
      <c r="AB1041">
        <v>11201</v>
      </c>
      <c r="AC1041">
        <v>5</v>
      </c>
      <c r="AE1041">
        <v>15</v>
      </c>
      <c r="AF1041">
        <v>16</v>
      </c>
      <c r="AG1041">
        <v>3</v>
      </c>
      <c r="AI1041">
        <v>4</v>
      </c>
      <c r="AJ1041" t="str">
        <f t="shared" si="97"/>
        <v>23203147</v>
      </c>
      <c r="AK1041">
        <v>0.84801630864821043</v>
      </c>
      <c r="AL1041">
        <f>IF(AK1041&lt;'Company Market Shares'!$E$4,1,IF(AND(AK1041&gt;'Company Market Shares'!$E$4,AK1041&lt;'Company Market Shares'!$E$5),2,IF(AND(AK1041&gt;'Company Market Shares'!$E$5,AK1041&lt;'Company Market Shares'!$E$6),3,IF(AND(AK1041&gt;'Company Market Shares'!$E$6,AK1041&lt;'Company Market Shares'!$E$7),4,5))))</f>
        <v>3</v>
      </c>
      <c r="AM1041">
        <f>VLOOKUP($U1041,'Zone Coordinates'!$D$2:$G$2058,2)</f>
        <v>35.071916299999998</v>
      </c>
      <c r="AN1041">
        <f t="shared" si="98"/>
        <v>0.61212041441886733</v>
      </c>
      <c r="AO1041">
        <f>VLOOKUP($U1041,'Zone Coordinates'!$D$2:$G$2058,3)</f>
        <v>136.67770530000001</v>
      </c>
      <c r="AP1041">
        <f t="shared" si="99"/>
        <v>2.3854759715555045</v>
      </c>
      <c r="AQ1041">
        <f>VLOOKUP($AB1041,'Zone Coordinates'!$D$2:$G$2058,2)</f>
        <v>35.962258200000001</v>
      </c>
      <c r="AR1041">
        <f t="shared" si="100"/>
        <v>0.62765981204232946</v>
      </c>
      <c r="AS1041">
        <f>VLOOKUP($AB1041,'Zone Coordinates'!$D$2:$G$2058,3)</f>
        <v>139.55825490000001</v>
      </c>
      <c r="AT1041">
        <f t="shared" si="101"/>
        <v>2.4357510463425101</v>
      </c>
    </row>
    <row r="1042" spans="1:46" x14ac:dyDescent="0.25">
      <c r="A1042">
        <v>1</v>
      </c>
      <c r="B1042">
        <v>23203</v>
      </c>
      <c r="C1042">
        <v>1</v>
      </c>
      <c r="D1042">
        <v>4</v>
      </c>
      <c r="E1042" t="str">
        <f t="shared" si="96"/>
        <v>2320314</v>
      </c>
      <c r="F1042">
        <v>23203</v>
      </c>
      <c r="G1042">
        <v>1</v>
      </c>
      <c r="H1042">
        <v>3</v>
      </c>
      <c r="I1042">
        <v>1</v>
      </c>
      <c r="J1042">
        <v>3</v>
      </c>
      <c r="K1042">
        <v>18</v>
      </c>
      <c r="L1042">
        <v>12</v>
      </c>
      <c r="M1042">
        <v>10000</v>
      </c>
      <c r="Q1042">
        <v>4</v>
      </c>
      <c r="R1042">
        <v>1</v>
      </c>
      <c r="S1042">
        <v>20</v>
      </c>
      <c r="T1042">
        <v>9</v>
      </c>
      <c r="U1042">
        <v>24202</v>
      </c>
      <c r="V1042">
        <v>5</v>
      </c>
      <c r="X1042">
        <v>15</v>
      </c>
      <c r="Y1042">
        <v>16</v>
      </c>
      <c r="Z1042">
        <v>3</v>
      </c>
      <c r="AA1042">
        <v>4</v>
      </c>
      <c r="AB1042">
        <v>13206</v>
      </c>
      <c r="AC1042">
        <v>5</v>
      </c>
      <c r="AE1042">
        <v>15</v>
      </c>
      <c r="AF1042">
        <v>16</v>
      </c>
      <c r="AG1042">
        <v>3</v>
      </c>
      <c r="AI1042">
        <v>4</v>
      </c>
      <c r="AJ1042" t="str">
        <f t="shared" si="97"/>
        <v>23203147</v>
      </c>
      <c r="AK1042">
        <v>0.39917757194185099</v>
      </c>
      <c r="AL1042">
        <f>IF(AK1042&lt;'Company Market Shares'!$E$4,1,IF(AND(AK1042&gt;'Company Market Shares'!$E$4,AK1042&lt;'Company Market Shares'!$E$5),2,IF(AND(AK1042&gt;'Company Market Shares'!$E$5,AK1042&lt;'Company Market Shares'!$E$6),3,IF(AND(AK1042&gt;'Company Market Shares'!$E$6,AK1042&lt;'Company Market Shares'!$E$7),4,5))))</f>
        <v>1</v>
      </c>
      <c r="AM1042">
        <f>VLOOKUP($U1042,'Zone Coordinates'!$D$2:$G$2058,2)</f>
        <v>35.071916299999998</v>
      </c>
      <c r="AN1042">
        <f t="shared" si="98"/>
        <v>0.61212041441886733</v>
      </c>
      <c r="AO1042">
        <f>VLOOKUP($U1042,'Zone Coordinates'!$D$2:$G$2058,3)</f>
        <v>136.67770530000001</v>
      </c>
      <c r="AP1042">
        <f t="shared" si="99"/>
        <v>2.3854759715555045</v>
      </c>
      <c r="AQ1042">
        <f>VLOOKUP($AB1042,'Zone Coordinates'!$D$2:$G$2058,2)</f>
        <v>35.699847499999997</v>
      </c>
      <c r="AR1042">
        <f t="shared" si="100"/>
        <v>0.62307988133486636</v>
      </c>
      <c r="AS1042">
        <f>VLOOKUP($AB1042,'Zone Coordinates'!$D$2:$G$2058,3)</f>
        <v>139.52636659999999</v>
      </c>
      <c r="AT1042">
        <f t="shared" si="101"/>
        <v>2.4351944905146459</v>
      </c>
    </row>
    <row r="1043" spans="1:46" x14ac:dyDescent="0.25">
      <c r="A1043">
        <v>1</v>
      </c>
      <c r="B1043">
        <v>23203</v>
      </c>
      <c r="C1043">
        <v>1</v>
      </c>
      <c r="D1043">
        <v>4</v>
      </c>
      <c r="E1043" t="str">
        <f t="shared" si="96"/>
        <v>2320314</v>
      </c>
      <c r="F1043">
        <v>23203</v>
      </c>
      <c r="G1043">
        <v>1</v>
      </c>
      <c r="H1043">
        <v>3</v>
      </c>
      <c r="I1043">
        <v>1</v>
      </c>
      <c r="J1043">
        <v>3</v>
      </c>
      <c r="K1043">
        <v>18</v>
      </c>
      <c r="L1043">
        <v>13</v>
      </c>
      <c r="M1043">
        <v>10000</v>
      </c>
      <c r="Q1043">
        <v>4</v>
      </c>
      <c r="R1043">
        <v>1</v>
      </c>
      <c r="S1043">
        <v>20</v>
      </c>
      <c r="T1043">
        <v>9</v>
      </c>
      <c r="U1043">
        <v>23219</v>
      </c>
      <c r="V1043">
        <v>5</v>
      </c>
      <c r="X1043">
        <v>15</v>
      </c>
      <c r="Y1043">
        <v>16</v>
      </c>
      <c r="Z1043">
        <v>3</v>
      </c>
      <c r="AA1043">
        <v>4</v>
      </c>
      <c r="AB1043">
        <v>12100</v>
      </c>
      <c r="AC1043">
        <v>5</v>
      </c>
      <c r="AE1043">
        <v>15</v>
      </c>
      <c r="AF1043">
        <v>16</v>
      </c>
      <c r="AG1043">
        <v>3</v>
      </c>
      <c r="AI1043">
        <v>4</v>
      </c>
      <c r="AJ1043" t="str">
        <f t="shared" si="97"/>
        <v>23203147</v>
      </c>
      <c r="AK1043">
        <v>0.95832898402862499</v>
      </c>
      <c r="AL1043">
        <f>IF(AK1043&lt;'Company Market Shares'!$E$4,1,IF(AND(AK1043&gt;'Company Market Shares'!$E$4,AK1043&lt;'Company Market Shares'!$E$5),2,IF(AND(AK1043&gt;'Company Market Shares'!$E$5,AK1043&lt;'Company Market Shares'!$E$6),3,IF(AND(AK1043&gt;'Company Market Shares'!$E$6,AK1043&lt;'Company Market Shares'!$E$7),4,5))))</f>
        <v>4</v>
      </c>
      <c r="AM1043">
        <f>VLOOKUP($U1043,'Zone Coordinates'!$D$2:$G$2058,2)</f>
        <v>35.338933900000001</v>
      </c>
      <c r="AN1043">
        <f t="shared" si="98"/>
        <v>0.61678075069964056</v>
      </c>
      <c r="AO1043">
        <f>VLOOKUP($U1043,'Zone Coordinates'!$D$2:$G$2058,3)</f>
        <v>137.0457212</v>
      </c>
      <c r="AP1043">
        <f t="shared" si="99"/>
        <v>2.3918990607101942</v>
      </c>
      <c r="AQ1043">
        <f>VLOOKUP($AB1043,'Zone Coordinates'!$D$2:$G$2058,2)</f>
        <v>35.714840100000004</v>
      </c>
      <c r="AR1043">
        <f t="shared" si="100"/>
        <v>0.62334155156830084</v>
      </c>
      <c r="AS1043">
        <f>VLOOKUP($AB1043,'Zone Coordinates'!$D$2:$G$2058,3)</f>
        <v>140.30330459999999</v>
      </c>
      <c r="AT1043">
        <f t="shared" si="101"/>
        <v>2.4487546166985057</v>
      </c>
    </row>
    <row r="1044" spans="1:46" x14ac:dyDescent="0.25">
      <c r="A1044">
        <v>1</v>
      </c>
      <c r="B1044">
        <v>23203</v>
      </c>
      <c r="C1044">
        <v>1</v>
      </c>
      <c r="D1044">
        <v>4</v>
      </c>
      <c r="E1044" t="str">
        <f t="shared" si="96"/>
        <v>2320314</v>
      </c>
      <c r="F1044">
        <v>23203</v>
      </c>
      <c r="G1044">
        <v>1</v>
      </c>
      <c r="H1044">
        <v>3</v>
      </c>
      <c r="I1044">
        <v>1</v>
      </c>
      <c r="J1044">
        <v>3</v>
      </c>
      <c r="K1044">
        <v>18</v>
      </c>
      <c r="L1044">
        <v>14</v>
      </c>
      <c r="M1044">
        <v>10000</v>
      </c>
      <c r="Q1044">
        <v>4</v>
      </c>
      <c r="R1044">
        <v>1</v>
      </c>
      <c r="S1044">
        <v>20</v>
      </c>
      <c r="T1044">
        <v>9</v>
      </c>
      <c r="U1044">
        <v>21202</v>
      </c>
      <c r="V1044">
        <v>5</v>
      </c>
      <c r="X1044">
        <v>15</v>
      </c>
      <c r="Y1044">
        <v>16</v>
      </c>
      <c r="Z1044">
        <v>3</v>
      </c>
      <c r="AA1044">
        <v>4</v>
      </c>
      <c r="AB1044">
        <v>11224</v>
      </c>
      <c r="AC1044">
        <v>5</v>
      </c>
      <c r="AE1044">
        <v>15</v>
      </c>
      <c r="AF1044">
        <v>16</v>
      </c>
      <c r="AG1044">
        <v>3</v>
      </c>
      <c r="AI1044">
        <v>4</v>
      </c>
      <c r="AJ1044" t="str">
        <f t="shared" si="97"/>
        <v>23203147</v>
      </c>
      <c r="AK1044">
        <v>0.95788958057984352</v>
      </c>
      <c r="AL1044">
        <f>IF(AK1044&lt;'Company Market Shares'!$E$4,1,IF(AND(AK1044&gt;'Company Market Shares'!$E$4,AK1044&lt;'Company Market Shares'!$E$5),2,IF(AND(AK1044&gt;'Company Market Shares'!$E$5,AK1044&lt;'Company Market Shares'!$E$6),3,IF(AND(AK1044&gt;'Company Market Shares'!$E$6,AK1044&lt;'Company Market Shares'!$E$7),4,5))))</f>
        <v>4</v>
      </c>
      <c r="AM1044">
        <f>VLOOKUP($U1044,'Zone Coordinates'!$D$2:$G$2058,2)</f>
        <v>35.410915600000003</v>
      </c>
      <c r="AN1044">
        <f t="shared" si="98"/>
        <v>0.61803706836582339</v>
      </c>
      <c r="AO1044">
        <f>VLOOKUP($U1044,'Zone Coordinates'!$D$2:$G$2058,3)</f>
        <v>136.6902121</v>
      </c>
      <c r="AP1044">
        <f t="shared" si="99"/>
        <v>2.3856942563943924</v>
      </c>
      <c r="AQ1044">
        <f>VLOOKUP($AB1044,'Zone Coordinates'!$D$2:$G$2058,2)</f>
        <v>35.835297400000002</v>
      </c>
      <c r="AR1044">
        <f t="shared" si="100"/>
        <v>0.62544392806136351</v>
      </c>
      <c r="AS1044">
        <f>VLOOKUP($AB1044,'Zone Coordinates'!$D$2:$G$2058,3)</f>
        <v>139.6992899</v>
      </c>
      <c r="AT1044">
        <f t="shared" si="101"/>
        <v>2.4382125714530596</v>
      </c>
    </row>
    <row r="1045" spans="1:46" x14ac:dyDescent="0.25">
      <c r="A1045">
        <v>1</v>
      </c>
      <c r="B1045">
        <v>23203</v>
      </c>
      <c r="C1045">
        <v>1</v>
      </c>
      <c r="D1045">
        <v>4</v>
      </c>
      <c r="E1045" t="str">
        <f t="shared" si="96"/>
        <v>2320314</v>
      </c>
      <c r="F1045">
        <v>23203</v>
      </c>
      <c r="G1045">
        <v>1</v>
      </c>
      <c r="H1045">
        <v>3</v>
      </c>
      <c r="I1045">
        <v>1</v>
      </c>
      <c r="J1045">
        <v>3</v>
      </c>
      <c r="K1045">
        <v>18</v>
      </c>
      <c r="L1045">
        <v>15</v>
      </c>
      <c r="M1045">
        <v>10000</v>
      </c>
      <c r="Q1045">
        <v>4</v>
      </c>
      <c r="R1045">
        <v>1</v>
      </c>
      <c r="S1045">
        <v>20</v>
      </c>
      <c r="T1045">
        <v>9</v>
      </c>
      <c r="U1045">
        <v>23202</v>
      </c>
      <c r="V1045">
        <v>5</v>
      </c>
      <c r="X1045">
        <v>15</v>
      </c>
      <c r="Y1045">
        <v>16</v>
      </c>
      <c r="Z1045">
        <v>3</v>
      </c>
      <c r="AA1045">
        <v>4</v>
      </c>
      <c r="AB1045">
        <v>11212</v>
      </c>
      <c r="AC1045">
        <v>5</v>
      </c>
      <c r="AE1045">
        <v>15</v>
      </c>
      <c r="AF1045">
        <v>16</v>
      </c>
      <c r="AG1045">
        <v>3</v>
      </c>
      <c r="AI1045">
        <v>4</v>
      </c>
      <c r="AJ1045" t="str">
        <f t="shared" si="97"/>
        <v>23203147</v>
      </c>
      <c r="AK1045">
        <v>0.19186209662329345</v>
      </c>
      <c r="AL1045">
        <f>IF(AK1045&lt;'Company Market Shares'!$E$4,1,IF(AND(AK1045&gt;'Company Market Shares'!$E$4,AK1045&lt;'Company Market Shares'!$E$5),2,IF(AND(AK1045&gt;'Company Market Shares'!$E$5,AK1045&lt;'Company Market Shares'!$E$6),3,IF(AND(AK1045&gt;'Company Market Shares'!$E$6,AK1045&lt;'Company Market Shares'!$E$7),4,5))))</f>
        <v>1</v>
      </c>
      <c r="AM1045">
        <f>VLOOKUP($U1045,'Zone Coordinates'!$D$2:$G$2058,2)</f>
        <v>35.041512900000001</v>
      </c>
      <c r="AN1045">
        <f t="shared" si="98"/>
        <v>0.6115897749850665</v>
      </c>
      <c r="AO1045">
        <f>VLOOKUP($U1045,'Zone Coordinates'!$D$2:$G$2058,3)</f>
        <v>137.42111600000001</v>
      </c>
      <c r="AP1045">
        <f t="shared" si="99"/>
        <v>2.3984509359650601</v>
      </c>
      <c r="AQ1045">
        <f>VLOOKUP($AB1045,'Zone Coordinates'!$D$2:$G$2058,2)</f>
        <v>36.105182900000003</v>
      </c>
      <c r="AR1045">
        <f t="shared" si="100"/>
        <v>0.63015431863975457</v>
      </c>
      <c r="AS1045">
        <f>VLOOKUP($AB1045,'Zone Coordinates'!$D$2:$G$2058,3)</f>
        <v>139.45709160000001</v>
      </c>
      <c r="AT1045">
        <f t="shared" si="101"/>
        <v>2.4339854136753272</v>
      </c>
    </row>
    <row r="1046" spans="1:46" x14ac:dyDescent="0.25">
      <c r="A1046">
        <v>1</v>
      </c>
      <c r="B1046">
        <v>23203</v>
      </c>
      <c r="C1046">
        <v>1</v>
      </c>
      <c r="D1046">
        <v>4</v>
      </c>
      <c r="E1046" t="str">
        <f t="shared" si="96"/>
        <v>2320314</v>
      </c>
      <c r="F1046">
        <v>23203</v>
      </c>
      <c r="G1046">
        <v>1</v>
      </c>
      <c r="H1046">
        <v>3</v>
      </c>
      <c r="I1046">
        <v>1</v>
      </c>
      <c r="J1046">
        <v>3</v>
      </c>
      <c r="K1046">
        <v>18</v>
      </c>
      <c r="L1046">
        <v>16</v>
      </c>
      <c r="M1046">
        <v>10000</v>
      </c>
      <c r="Q1046">
        <v>4</v>
      </c>
      <c r="R1046">
        <v>1</v>
      </c>
      <c r="S1046">
        <v>20</v>
      </c>
      <c r="T1046">
        <v>9</v>
      </c>
      <c r="U1046">
        <v>23219</v>
      </c>
      <c r="V1046">
        <v>5</v>
      </c>
      <c r="X1046">
        <v>15</v>
      </c>
      <c r="Y1046">
        <v>16</v>
      </c>
      <c r="Z1046">
        <v>3</v>
      </c>
      <c r="AA1046">
        <v>4</v>
      </c>
      <c r="AB1046">
        <v>13108</v>
      </c>
      <c r="AC1046">
        <v>5</v>
      </c>
      <c r="AE1046">
        <v>15</v>
      </c>
      <c r="AF1046">
        <v>16</v>
      </c>
      <c r="AG1046">
        <v>3</v>
      </c>
      <c r="AI1046">
        <v>4</v>
      </c>
      <c r="AJ1046" t="str">
        <f t="shared" si="97"/>
        <v>23203147</v>
      </c>
      <c r="AK1046">
        <v>6.8229101215429022E-3</v>
      </c>
      <c r="AL1046">
        <f>IF(AK1046&lt;'Company Market Shares'!$E$4,1,IF(AND(AK1046&gt;'Company Market Shares'!$E$4,AK1046&lt;'Company Market Shares'!$E$5),2,IF(AND(AK1046&gt;'Company Market Shares'!$E$5,AK1046&lt;'Company Market Shares'!$E$6),3,IF(AND(AK1046&gt;'Company Market Shares'!$E$6,AK1046&lt;'Company Market Shares'!$E$7),4,5))))</f>
        <v>1</v>
      </c>
      <c r="AM1046">
        <f>VLOOKUP($U1046,'Zone Coordinates'!$D$2:$G$2058,2)</f>
        <v>35.338933900000001</v>
      </c>
      <c r="AN1046">
        <f t="shared" si="98"/>
        <v>0.61678075069964056</v>
      </c>
      <c r="AO1046">
        <f>VLOOKUP($U1046,'Zone Coordinates'!$D$2:$G$2058,3)</f>
        <v>137.0457212</v>
      </c>
      <c r="AP1046">
        <f t="shared" si="99"/>
        <v>2.3918990607101942</v>
      </c>
      <c r="AQ1046">
        <f>VLOOKUP($AB1046,'Zone Coordinates'!$D$2:$G$2058,2)</f>
        <v>35.7080597</v>
      </c>
      <c r="AR1046">
        <f t="shared" si="100"/>
        <v>0.62322321126369862</v>
      </c>
      <c r="AS1046">
        <f>VLOOKUP($AB1046,'Zone Coordinates'!$D$2:$G$2058,3)</f>
        <v>139.84900870000001</v>
      </c>
      <c r="AT1046">
        <f t="shared" si="101"/>
        <v>2.440825657465195</v>
      </c>
    </row>
    <row r="1047" spans="1:46" x14ac:dyDescent="0.25">
      <c r="A1047">
        <v>1</v>
      </c>
      <c r="B1047">
        <v>23203</v>
      </c>
      <c r="C1047">
        <v>1</v>
      </c>
      <c r="D1047">
        <v>4</v>
      </c>
      <c r="E1047" t="str">
        <f t="shared" si="96"/>
        <v>2320314</v>
      </c>
      <c r="F1047">
        <v>23203</v>
      </c>
      <c r="G1047">
        <v>1</v>
      </c>
      <c r="H1047">
        <v>3</v>
      </c>
      <c r="I1047">
        <v>1</v>
      </c>
      <c r="J1047">
        <v>3</v>
      </c>
      <c r="K1047">
        <v>18</v>
      </c>
      <c r="L1047">
        <v>17</v>
      </c>
      <c r="M1047">
        <v>10000</v>
      </c>
      <c r="Q1047">
        <v>4</v>
      </c>
      <c r="R1047">
        <v>1</v>
      </c>
      <c r="S1047">
        <v>20</v>
      </c>
      <c r="T1047">
        <v>9</v>
      </c>
      <c r="U1047">
        <v>23219</v>
      </c>
      <c r="V1047">
        <v>5</v>
      </c>
      <c r="X1047">
        <v>15</v>
      </c>
      <c r="Y1047">
        <v>16</v>
      </c>
      <c r="Z1047">
        <v>3</v>
      </c>
      <c r="AA1047">
        <v>4</v>
      </c>
      <c r="AB1047">
        <v>9201</v>
      </c>
      <c r="AC1047">
        <v>5</v>
      </c>
      <c r="AE1047">
        <v>15</v>
      </c>
      <c r="AF1047">
        <v>16</v>
      </c>
      <c r="AG1047">
        <v>3</v>
      </c>
      <c r="AI1047">
        <v>4</v>
      </c>
      <c r="AJ1047" t="str">
        <f t="shared" si="97"/>
        <v>23203147</v>
      </c>
      <c r="AK1047">
        <v>0.8777498664197031</v>
      </c>
      <c r="AL1047">
        <f>IF(AK1047&lt;'Company Market Shares'!$E$4,1,IF(AND(AK1047&gt;'Company Market Shares'!$E$4,AK1047&lt;'Company Market Shares'!$E$5),2,IF(AND(AK1047&gt;'Company Market Shares'!$E$5,AK1047&lt;'Company Market Shares'!$E$6),3,IF(AND(AK1047&gt;'Company Market Shares'!$E$6,AK1047&lt;'Company Market Shares'!$E$7),4,5))))</f>
        <v>3</v>
      </c>
      <c r="AM1047">
        <f>VLOOKUP($U1047,'Zone Coordinates'!$D$2:$G$2058,2)</f>
        <v>35.338933900000001</v>
      </c>
      <c r="AN1047">
        <f t="shared" si="98"/>
        <v>0.61678075069964056</v>
      </c>
      <c r="AO1047">
        <f>VLOOKUP($U1047,'Zone Coordinates'!$D$2:$G$2058,3)</f>
        <v>137.0457212</v>
      </c>
      <c r="AP1047">
        <f t="shared" si="99"/>
        <v>2.3918990607101942</v>
      </c>
      <c r="AQ1047">
        <f>VLOOKUP($AB1047,'Zone Coordinates'!$D$2:$G$2058,2)</f>
        <v>36.7264002</v>
      </c>
      <c r="AR1047">
        <f t="shared" si="100"/>
        <v>0.64099660589510399</v>
      </c>
      <c r="AS1047">
        <f>VLOOKUP($AB1047,'Zone Coordinates'!$D$2:$G$2058,3)</f>
        <v>140.0108621</v>
      </c>
      <c r="AT1047">
        <f t="shared" si="101"/>
        <v>2.443650532200742</v>
      </c>
    </row>
    <row r="1048" spans="1:46" x14ac:dyDescent="0.25">
      <c r="A1048">
        <v>1</v>
      </c>
      <c r="B1048">
        <v>23203</v>
      </c>
      <c r="C1048">
        <v>1</v>
      </c>
      <c r="D1048">
        <v>4</v>
      </c>
      <c r="E1048" t="str">
        <f t="shared" si="96"/>
        <v>2320314</v>
      </c>
      <c r="F1048">
        <v>23203</v>
      </c>
      <c r="G1048">
        <v>1</v>
      </c>
      <c r="H1048">
        <v>3</v>
      </c>
      <c r="I1048">
        <v>1</v>
      </c>
      <c r="J1048">
        <v>3</v>
      </c>
      <c r="K1048">
        <v>18</v>
      </c>
      <c r="L1048">
        <v>18</v>
      </c>
      <c r="M1048">
        <v>10000</v>
      </c>
      <c r="Q1048">
        <v>4</v>
      </c>
      <c r="R1048">
        <v>1</v>
      </c>
      <c r="S1048">
        <v>20</v>
      </c>
      <c r="T1048">
        <v>9</v>
      </c>
      <c r="U1048">
        <v>23235</v>
      </c>
      <c r="V1048">
        <v>5</v>
      </c>
      <c r="X1048">
        <v>15</v>
      </c>
      <c r="Y1048">
        <v>16</v>
      </c>
      <c r="Z1048">
        <v>3</v>
      </c>
      <c r="AA1048">
        <v>4</v>
      </c>
      <c r="AB1048">
        <v>12217</v>
      </c>
      <c r="AC1048">
        <v>5</v>
      </c>
      <c r="AE1048">
        <v>15</v>
      </c>
      <c r="AF1048">
        <v>16</v>
      </c>
      <c r="AG1048">
        <v>3</v>
      </c>
      <c r="AI1048">
        <v>4</v>
      </c>
      <c r="AJ1048" t="str">
        <f t="shared" si="97"/>
        <v>23203147</v>
      </c>
      <c r="AK1048">
        <v>0.71878690891518249</v>
      </c>
      <c r="AL1048">
        <f>IF(AK1048&lt;'Company Market Shares'!$E$4,1,IF(AND(AK1048&gt;'Company Market Shares'!$E$4,AK1048&lt;'Company Market Shares'!$E$5),2,IF(AND(AK1048&gt;'Company Market Shares'!$E$5,AK1048&lt;'Company Market Shares'!$E$6),3,IF(AND(AK1048&gt;'Company Market Shares'!$E$6,AK1048&lt;'Company Market Shares'!$E$7),4,5))))</f>
        <v>2</v>
      </c>
      <c r="AM1048">
        <f>VLOOKUP($U1048,'Zone Coordinates'!$D$2:$G$2058,2)</f>
        <v>35.132545</v>
      </c>
      <c r="AN1048">
        <f t="shared" si="98"/>
        <v>0.61317858485507126</v>
      </c>
      <c r="AO1048">
        <f>VLOOKUP($U1048,'Zone Coordinates'!$D$2:$G$2058,3)</f>
        <v>136.8067652</v>
      </c>
      <c r="AP1048">
        <f t="shared" si="99"/>
        <v>2.3877284917427986</v>
      </c>
      <c r="AQ1048">
        <f>VLOOKUP($AB1048,'Zone Coordinates'!$D$2:$G$2058,2)</f>
        <v>35.936216700000003</v>
      </c>
      <c r="AR1048">
        <f t="shared" si="100"/>
        <v>0.62720530212517134</v>
      </c>
      <c r="AS1048">
        <f>VLOOKUP($AB1048,'Zone Coordinates'!$D$2:$G$2058,3)</f>
        <v>140.1119094</v>
      </c>
      <c r="AT1048">
        <f t="shared" si="101"/>
        <v>2.4454141402859926</v>
      </c>
    </row>
    <row r="1049" spans="1:46" x14ac:dyDescent="0.25">
      <c r="A1049">
        <v>1</v>
      </c>
      <c r="B1049">
        <v>23211</v>
      </c>
      <c r="C1049">
        <v>1</v>
      </c>
      <c r="D1049">
        <v>164</v>
      </c>
      <c r="E1049" t="str">
        <f t="shared" si="96"/>
        <v>232111164</v>
      </c>
      <c r="F1049">
        <v>23211</v>
      </c>
      <c r="G1049">
        <v>1</v>
      </c>
      <c r="H1049">
        <v>3</v>
      </c>
      <c r="I1049">
        <v>1</v>
      </c>
      <c r="J1049">
        <v>2</v>
      </c>
      <c r="K1049">
        <v>3</v>
      </c>
      <c r="L1049">
        <v>3</v>
      </c>
      <c r="M1049">
        <v>10000</v>
      </c>
      <c r="N1049">
        <v>169</v>
      </c>
      <c r="O1049">
        <v>6</v>
      </c>
      <c r="P1049">
        <v>60000</v>
      </c>
      <c r="Q1049">
        <v>4</v>
      </c>
      <c r="R1049">
        <v>1</v>
      </c>
      <c r="S1049">
        <v>20</v>
      </c>
      <c r="T1049">
        <v>9</v>
      </c>
      <c r="U1049">
        <v>23205</v>
      </c>
      <c r="V1049">
        <v>3</v>
      </c>
      <c r="W1049">
        <v>1</v>
      </c>
      <c r="X1049">
        <v>4</v>
      </c>
      <c r="Y1049">
        <v>2</v>
      </c>
      <c r="Z1049">
        <v>1</v>
      </c>
      <c r="AB1049">
        <v>23211</v>
      </c>
      <c r="AC1049">
        <v>3</v>
      </c>
      <c r="AJ1049" t="str">
        <f t="shared" si="97"/>
        <v>2321111647</v>
      </c>
      <c r="AK1049">
        <v>0.59490762574095601</v>
      </c>
      <c r="AL1049">
        <f>IF(AK1049&lt;'Company Market Shares'!$E$4,1,IF(AND(AK1049&gt;'Company Market Shares'!$E$4,AK1049&lt;'Company Market Shares'!$E$5),2,IF(AND(AK1049&gt;'Company Market Shares'!$E$5,AK1049&lt;'Company Market Shares'!$E$6),3,IF(AND(AK1049&gt;'Company Market Shares'!$E$6,AK1049&lt;'Company Market Shares'!$E$7),4,5))))</f>
        <v>2</v>
      </c>
      <c r="AM1049">
        <f>VLOOKUP($U1049,'Zone Coordinates'!$D$2:$G$2058,2)</f>
        <v>34.942044699999997</v>
      </c>
      <c r="AN1049">
        <f t="shared" si="98"/>
        <v>0.60985372739403421</v>
      </c>
      <c r="AO1049">
        <f>VLOOKUP($U1049,'Zone Coordinates'!$D$2:$G$2058,3)</f>
        <v>136.97522499999999</v>
      </c>
      <c r="AP1049">
        <f t="shared" si="99"/>
        <v>2.3906686699100499</v>
      </c>
      <c r="AQ1049">
        <f>VLOOKUP($AB1049,'Zone Coordinates'!$D$2:$G$2058,2)</f>
        <v>35.2912374</v>
      </c>
      <c r="AR1049">
        <f t="shared" si="100"/>
        <v>0.61594828973296312</v>
      </c>
      <c r="AS1049">
        <f>VLOOKUP($AB1049,'Zone Coordinates'!$D$2:$G$2058,3)</f>
        <v>137.58173210000001</v>
      </c>
      <c r="AT1049">
        <f t="shared" si="101"/>
        <v>2.4012542157417727</v>
      </c>
    </row>
    <row r="1050" spans="1:46" x14ac:dyDescent="0.25">
      <c r="A1050">
        <v>1</v>
      </c>
      <c r="B1050">
        <v>23219</v>
      </c>
      <c r="C1050">
        <v>1</v>
      </c>
      <c r="D1050">
        <v>115</v>
      </c>
      <c r="E1050" t="str">
        <f t="shared" si="96"/>
        <v>232191115</v>
      </c>
      <c r="F1050">
        <v>23219</v>
      </c>
      <c r="G1050">
        <v>1</v>
      </c>
      <c r="H1050">
        <v>2</v>
      </c>
      <c r="I1050">
        <v>1</v>
      </c>
      <c r="J1050">
        <v>1</v>
      </c>
      <c r="K1050">
        <v>14</v>
      </c>
      <c r="L1050">
        <v>1</v>
      </c>
      <c r="M1050">
        <v>10000</v>
      </c>
      <c r="N1050">
        <v>161</v>
      </c>
      <c r="O1050">
        <v>7</v>
      </c>
      <c r="P1050">
        <v>70000</v>
      </c>
      <c r="Q1050">
        <v>4</v>
      </c>
      <c r="R1050">
        <v>1</v>
      </c>
      <c r="S1050">
        <v>20</v>
      </c>
      <c r="T1050">
        <v>9</v>
      </c>
      <c r="U1050">
        <v>23219</v>
      </c>
      <c r="V1050">
        <v>5</v>
      </c>
      <c r="AB1050">
        <v>13120</v>
      </c>
      <c r="AC1050">
        <v>5</v>
      </c>
      <c r="AF1050">
        <v>16</v>
      </c>
      <c r="AG1050">
        <v>3</v>
      </c>
      <c r="AI1050">
        <v>2</v>
      </c>
      <c r="AJ1050" t="str">
        <f t="shared" si="97"/>
        <v>2321911157</v>
      </c>
      <c r="AK1050">
        <v>3.9237044908803864E-2</v>
      </c>
      <c r="AL1050">
        <f>IF(AK1050&lt;'Company Market Shares'!$E$4,1,IF(AND(AK1050&gt;'Company Market Shares'!$E$4,AK1050&lt;'Company Market Shares'!$E$5),2,IF(AND(AK1050&gt;'Company Market Shares'!$E$5,AK1050&lt;'Company Market Shares'!$E$6),3,IF(AND(AK1050&gt;'Company Market Shares'!$E$6,AK1050&lt;'Company Market Shares'!$E$7),4,5))))</f>
        <v>1</v>
      </c>
      <c r="AM1050">
        <f>VLOOKUP($U1050,'Zone Coordinates'!$D$2:$G$2058,2)</f>
        <v>35.338933900000001</v>
      </c>
      <c r="AN1050">
        <f t="shared" si="98"/>
        <v>0.61678075069964056</v>
      </c>
      <c r="AO1050">
        <f>VLOOKUP($U1050,'Zone Coordinates'!$D$2:$G$2058,3)</f>
        <v>137.0457212</v>
      </c>
      <c r="AP1050">
        <f t="shared" si="99"/>
        <v>2.3918990607101942</v>
      </c>
      <c r="AQ1050">
        <f>VLOOKUP($AB1050,'Zone Coordinates'!$D$2:$G$2058,2)</f>
        <v>35.779946000000002</v>
      </c>
      <c r="AR1050">
        <f t="shared" si="100"/>
        <v>0.62447786388577498</v>
      </c>
      <c r="AS1050">
        <f>VLOOKUP($AB1050,'Zone Coordinates'!$D$2:$G$2058,3)</f>
        <v>139.68113589999999</v>
      </c>
      <c r="AT1050">
        <f t="shared" si="101"/>
        <v>2.4378957243806525</v>
      </c>
    </row>
    <row r="1051" spans="1:46" x14ac:dyDescent="0.25">
      <c r="A1051">
        <v>1</v>
      </c>
      <c r="B1051">
        <v>23219</v>
      </c>
      <c r="C1051">
        <v>1</v>
      </c>
      <c r="D1051">
        <v>115</v>
      </c>
      <c r="E1051" t="str">
        <f t="shared" si="96"/>
        <v>232191115</v>
      </c>
      <c r="F1051">
        <v>23219</v>
      </c>
      <c r="G1051">
        <v>1</v>
      </c>
      <c r="H1051">
        <v>2</v>
      </c>
      <c r="I1051">
        <v>1</v>
      </c>
      <c r="J1051">
        <v>1</v>
      </c>
      <c r="K1051">
        <v>14</v>
      </c>
      <c r="L1051">
        <v>2</v>
      </c>
      <c r="M1051">
        <v>10000</v>
      </c>
      <c r="N1051">
        <v>161</v>
      </c>
      <c r="O1051">
        <v>7</v>
      </c>
      <c r="P1051">
        <v>70000</v>
      </c>
      <c r="Q1051">
        <v>4</v>
      </c>
      <c r="R1051">
        <v>1</v>
      </c>
      <c r="S1051">
        <v>20</v>
      </c>
      <c r="T1051">
        <v>9</v>
      </c>
      <c r="U1051">
        <v>23219</v>
      </c>
      <c r="V1051">
        <v>5</v>
      </c>
      <c r="AB1051">
        <v>11201</v>
      </c>
      <c r="AC1051">
        <v>5</v>
      </c>
      <c r="AF1051">
        <v>16</v>
      </c>
      <c r="AG1051">
        <v>3</v>
      </c>
      <c r="AI1051">
        <v>2</v>
      </c>
      <c r="AJ1051" t="str">
        <f t="shared" si="97"/>
        <v>2321911157</v>
      </c>
      <c r="AK1051">
        <v>0.18161961632827306</v>
      </c>
      <c r="AL1051">
        <f>IF(AK1051&lt;'Company Market Shares'!$E$4,1,IF(AND(AK1051&gt;'Company Market Shares'!$E$4,AK1051&lt;'Company Market Shares'!$E$5),2,IF(AND(AK1051&gt;'Company Market Shares'!$E$5,AK1051&lt;'Company Market Shares'!$E$6),3,IF(AND(AK1051&gt;'Company Market Shares'!$E$6,AK1051&lt;'Company Market Shares'!$E$7),4,5))))</f>
        <v>1</v>
      </c>
      <c r="AM1051">
        <f>VLOOKUP($U1051,'Zone Coordinates'!$D$2:$G$2058,2)</f>
        <v>35.338933900000001</v>
      </c>
      <c r="AN1051">
        <f t="shared" si="98"/>
        <v>0.61678075069964056</v>
      </c>
      <c r="AO1051">
        <f>VLOOKUP($U1051,'Zone Coordinates'!$D$2:$G$2058,3)</f>
        <v>137.0457212</v>
      </c>
      <c r="AP1051">
        <f t="shared" si="99"/>
        <v>2.3918990607101942</v>
      </c>
      <c r="AQ1051">
        <f>VLOOKUP($AB1051,'Zone Coordinates'!$D$2:$G$2058,2)</f>
        <v>35.962258200000001</v>
      </c>
      <c r="AR1051">
        <f t="shared" si="100"/>
        <v>0.62765981204232946</v>
      </c>
      <c r="AS1051">
        <f>VLOOKUP($AB1051,'Zone Coordinates'!$D$2:$G$2058,3)</f>
        <v>139.55825490000001</v>
      </c>
      <c r="AT1051">
        <f t="shared" si="101"/>
        <v>2.4357510463425101</v>
      </c>
    </row>
    <row r="1052" spans="1:46" x14ac:dyDescent="0.25">
      <c r="A1052">
        <v>1</v>
      </c>
      <c r="B1052">
        <v>23219</v>
      </c>
      <c r="C1052">
        <v>1</v>
      </c>
      <c r="D1052">
        <v>115</v>
      </c>
      <c r="E1052" t="str">
        <f t="shared" si="96"/>
        <v>232191115</v>
      </c>
      <c r="F1052">
        <v>23219</v>
      </c>
      <c r="G1052">
        <v>1</v>
      </c>
      <c r="H1052">
        <v>2</v>
      </c>
      <c r="I1052">
        <v>1</v>
      </c>
      <c r="J1052">
        <v>1</v>
      </c>
      <c r="K1052">
        <v>14</v>
      </c>
      <c r="L1052">
        <v>3</v>
      </c>
      <c r="M1052">
        <v>10000</v>
      </c>
      <c r="N1052">
        <v>161</v>
      </c>
      <c r="O1052">
        <v>7</v>
      </c>
      <c r="P1052">
        <v>70000</v>
      </c>
      <c r="Q1052">
        <v>4</v>
      </c>
      <c r="R1052">
        <v>1</v>
      </c>
      <c r="S1052">
        <v>20</v>
      </c>
      <c r="T1052">
        <v>9</v>
      </c>
      <c r="U1052">
        <v>23219</v>
      </c>
      <c r="V1052">
        <v>5</v>
      </c>
      <c r="AB1052">
        <v>11202</v>
      </c>
      <c r="AC1052">
        <v>5</v>
      </c>
      <c r="AF1052">
        <v>17</v>
      </c>
      <c r="AG1052">
        <v>3</v>
      </c>
      <c r="AI1052">
        <v>2</v>
      </c>
      <c r="AJ1052" t="str">
        <f t="shared" si="97"/>
        <v>2321911157</v>
      </c>
      <c r="AK1052">
        <v>0.77604241157042742</v>
      </c>
      <c r="AL1052">
        <f>IF(AK1052&lt;'Company Market Shares'!$E$4,1,IF(AND(AK1052&gt;'Company Market Shares'!$E$4,AK1052&lt;'Company Market Shares'!$E$5),2,IF(AND(AK1052&gt;'Company Market Shares'!$E$5,AK1052&lt;'Company Market Shares'!$E$6),3,IF(AND(AK1052&gt;'Company Market Shares'!$E$6,AK1052&lt;'Company Market Shares'!$E$7),4,5))))</f>
        <v>2</v>
      </c>
      <c r="AM1052">
        <f>VLOOKUP($U1052,'Zone Coordinates'!$D$2:$G$2058,2)</f>
        <v>35.338933900000001</v>
      </c>
      <c r="AN1052">
        <f t="shared" si="98"/>
        <v>0.61678075069964056</v>
      </c>
      <c r="AO1052">
        <f>VLOOKUP($U1052,'Zone Coordinates'!$D$2:$G$2058,3)</f>
        <v>137.0457212</v>
      </c>
      <c r="AP1052">
        <f t="shared" si="99"/>
        <v>2.3918990607101942</v>
      </c>
      <c r="AQ1052">
        <f>VLOOKUP($AB1052,'Zone Coordinates'!$D$2:$G$2058,2)</f>
        <v>36.254026199999998</v>
      </c>
      <c r="AR1052">
        <f t="shared" si="100"/>
        <v>0.63275212429428818</v>
      </c>
      <c r="AS1052">
        <f>VLOOKUP($AB1052,'Zone Coordinates'!$D$2:$G$2058,3)</f>
        <v>139.4462728</v>
      </c>
      <c r="AT1052">
        <f t="shared" si="101"/>
        <v>2.4337965899942122</v>
      </c>
    </row>
    <row r="1053" spans="1:46" x14ac:dyDescent="0.25">
      <c r="A1053">
        <v>1</v>
      </c>
      <c r="B1053">
        <v>23219</v>
      </c>
      <c r="C1053">
        <v>1</v>
      </c>
      <c r="D1053">
        <v>115</v>
      </c>
      <c r="E1053" t="str">
        <f t="shared" si="96"/>
        <v>232191115</v>
      </c>
      <c r="F1053">
        <v>23219</v>
      </c>
      <c r="G1053">
        <v>1</v>
      </c>
      <c r="H1053">
        <v>2</v>
      </c>
      <c r="I1053">
        <v>1</v>
      </c>
      <c r="J1053">
        <v>1</v>
      </c>
      <c r="K1053">
        <v>14</v>
      </c>
      <c r="L1053">
        <v>4</v>
      </c>
      <c r="M1053">
        <v>10000</v>
      </c>
      <c r="N1053">
        <v>161</v>
      </c>
      <c r="O1053">
        <v>7</v>
      </c>
      <c r="P1053">
        <v>70000</v>
      </c>
      <c r="Q1053">
        <v>4</v>
      </c>
      <c r="R1053">
        <v>1</v>
      </c>
      <c r="S1053">
        <v>20</v>
      </c>
      <c r="T1053">
        <v>9</v>
      </c>
      <c r="U1053">
        <v>23219</v>
      </c>
      <c r="V1053">
        <v>5</v>
      </c>
      <c r="AB1053">
        <v>10202</v>
      </c>
      <c r="AC1053">
        <v>5</v>
      </c>
      <c r="AF1053">
        <v>16</v>
      </c>
      <c r="AG1053">
        <v>3</v>
      </c>
      <c r="AI1053">
        <v>2</v>
      </c>
      <c r="AJ1053" t="str">
        <f t="shared" si="97"/>
        <v>2321911157</v>
      </c>
      <c r="AK1053">
        <v>0.64924944288480968</v>
      </c>
      <c r="AL1053">
        <f>IF(AK1053&lt;'Company Market Shares'!$E$4,1,IF(AND(AK1053&gt;'Company Market Shares'!$E$4,AK1053&lt;'Company Market Shares'!$E$5),2,IF(AND(AK1053&gt;'Company Market Shares'!$E$5,AK1053&lt;'Company Market Shares'!$E$6),3,IF(AND(AK1053&gt;'Company Market Shares'!$E$6,AK1053&lt;'Company Market Shares'!$E$7),4,5))))</f>
        <v>2</v>
      </c>
      <c r="AM1053">
        <f>VLOOKUP($U1053,'Zone Coordinates'!$D$2:$G$2058,2)</f>
        <v>35.338933900000001</v>
      </c>
      <c r="AN1053">
        <f t="shared" si="98"/>
        <v>0.61678075069964056</v>
      </c>
      <c r="AO1053">
        <f>VLOOKUP($U1053,'Zone Coordinates'!$D$2:$G$2058,3)</f>
        <v>137.0457212</v>
      </c>
      <c r="AP1053">
        <f t="shared" si="99"/>
        <v>2.3918990607101942</v>
      </c>
      <c r="AQ1053">
        <f>VLOOKUP($AB1053,'Zone Coordinates'!$D$2:$G$2058,2)</f>
        <v>36.483427800000001</v>
      </c>
      <c r="AR1053">
        <f t="shared" si="100"/>
        <v>0.63675593752363124</v>
      </c>
      <c r="AS1053">
        <f>VLOOKUP($AB1053,'Zone Coordinates'!$D$2:$G$2058,3)</f>
        <v>139.12955539999999</v>
      </c>
      <c r="AT1053">
        <f t="shared" si="101"/>
        <v>2.428268828565856</v>
      </c>
    </row>
    <row r="1054" spans="1:46" x14ac:dyDescent="0.25">
      <c r="A1054">
        <v>1</v>
      </c>
      <c r="B1054">
        <v>23219</v>
      </c>
      <c r="C1054">
        <v>1</v>
      </c>
      <c r="D1054">
        <v>115</v>
      </c>
      <c r="E1054" t="str">
        <f t="shared" si="96"/>
        <v>232191115</v>
      </c>
      <c r="F1054">
        <v>23219</v>
      </c>
      <c r="G1054">
        <v>1</v>
      </c>
      <c r="H1054">
        <v>2</v>
      </c>
      <c r="I1054">
        <v>1</v>
      </c>
      <c r="J1054">
        <v>1</v>
      </c>
      <c r="K1054">
        <v>14</v>
      </c>
      <c r="L1054">
        <v>5</v>
      </c>
      <c r="M1054">
        <v>10000</v>
      </c>
      <c r="N1054">
        <v>161</v>
      </c>
      <c r="O1054">
        <v>7</v>
      </c>
      <c r="P1054">
        <v>70000</v>
      </c>
      <c r="Q1054">
        <v>4</v>
      </c>
      <c r="R1054">
        <v>1</v>
      </c>
      <c r="S1054">
        <v>20</v>
      </c>
      <c r="T1054">
        <v>9</v>
      </c>
      <c r="U1054">
        <v>23219</v>
      </c>
      <c r="V1054">
        <v>5</v>
      </c>
      <c r="AB1054">
        <v>8201</v>
      </c>
      <c r="AC1054">
        <v>5</v>
      </c>
      <c r="AF1054">
        <v>16</v>
      </c>
      <c r="AG1054">
        <v>3</v>
      </c>
      <c r="AI1054">
        <v>2</v>
      </c>
      <c r="AJ1054" t="str">
        <f t="shared" si="97"/>
        <v>2321911157</v>
      </c>
      <c r="AK1054">
        <v>0.63536186432122144</v>
      </c>
      <c r="AL1054">
        <f>IF(AK1054&lt;'Company Market Shares'!$E$4,1,IF(AND(AK1054&gt;'Company Market Shares'!$E$4,AK1054&lt;'Company Market Shares'!$E$5),2,IF(AND(AK1054&gt;'Company Market Shares'!$E$5,AK1054&lt;'Company Market Shares'!$E$6),3,IF(AND(AK1054&gt;'Company Market Shares'!$E$6,AK1054&lt;'Company Market Shares'!$E$7),4,5))))</f>
        <v>2</v>
      </c>
      <c r="AM1054">
        <f>VLOOKUP($U1054,'Zone Coordinates'!$D$2:$G$2058,2)</f>
        <v>35.338933900000001</v>
      </c>
      <c r="AN1054">
        <f t="shared" si="98"/>
        <v>0.61678075069964056</v>
      </c>
      <c r="AO1054">
        <f>VLOOKUP($U1054,'Zone Coordinates'!$D$2:$G$2058,3)</f>
        <v>137.0457212</v>
      </c>
      <c r="AP1054">
        <f t="shared" si="99"/>
        <v>2.3918990607101942</v>
      </c>
      <c r="AQ1054">
        <f>VLOOKUP($AB1054,'Zone Coordinates'!$D$2:$G$2058,2)</f>
        <v>36.464526399999997</v>
      </c>
      <c r="AR1054">
        <f t="shared" si="100"/>
        <v>0.63642604586039475</v>
      </c>
      <c r="AS1054">
        <f>VLOOKUP($AB1054,'Zone Coordinates'!$D$2:$G$2058,3)</f>
        <v>140.5859389</v>
      </c>
      <c r="AT1054">
        <f t="shared" si="101"/>
        <v>2.4536875158125753</v>
      </c>
    </row>
    <row r="1055" spans="1:46" x14ac:dyDescent="0.25">
      <c r="A1055">
        <v>1</v>
      </c>
      <c r="B1055">
        <v>23219</v>
      </c>
      <c r="C1055">
        <v>1</v>
      </c>
      <c r="D1055">
        <v>115</v>
      </c>
      <c r="E1055" t="str">
        <f t="shared" si="96"/>
        <v>232191115</v>
      </c>
      <c r="F1055">
        <v>23219</v>
      </c>
      <c r="G1055">
        <v>1</v>
      </c>
      <c r="H1055">
        <v>2</v>
      </c>
      <c r="I1055">
        <v>1</v>
      </c>
      <c r="J1055">
        <v>1</v>
      </c>
      <c r="K1055">
        <v>14</v>
      </c>
      <c r="L1055">
        <v>6</v>
      </c>
      <c r="M1055">
        <v>10000</v>
      </c>
      <c r="N1055">
        <v>161</v>
      </c>
      <c r="O1055">
        <v>7</v>
      </c>
      <c r="P1055">
        <v>70000</v>
      </c>
      <c r="Q1055">
        <v>4</v>
      </c>
      <c r="R1055">
        <v>1</v>
      </c>
      <c r="S1055">
        <v>20</v>
      </c>
      <c r="T1055">
        <v>9</v>
      </c>
      <c r="U1055">
        <v>23219</v>
      </c>
      <c r="V1055">
        <v>5</v>
      </c>
      <c r="AB1055">
        <v>8204</v>
      </c>
      <c r="AC1055">
        <v>5</v>
      </c>
      <c r="AF1055">
        <v>16</v>
      </c>
      <c r="AG1055">
        <v>3</v>
      </c>
      <c r="AI1055">
        <v>2</v>
      </c>
      <c r="AJ1055" t="str">
        <f t="shared" si="97"/>
        <v>2321911157</v>
      </c>
      <c r="AK1055">
        <v>9.3397607247313275E-2</v>
      </c>
      <c r="AL1055">
        <f>IF(AK1055&lt;'Company Market Shares'!$E$4,1,IF(AND(AK1055&gt;'Company Market Shares'!$E$4,AK1055&lt;'Company Market Shares'!$E$5),2,IF(AND(AK1055&gt;'Company Market Shares'!$E$5,AK1055&lt;'Company Market Shares'!$E$6),3,IF(AND(AK1055&gt;'Company Market Shares'!$E$6,AK1055&lt;'Company Market Shares'!$E$7),4,5))))</f>
        <v>1</v>
      </c>
      <c r="AM1055">
        <f>VLOOKUP($U1055,'Zone Coordinates'!$D$2:$G$2058,2)</f>
        <v>35.338933900000001</v>
      </c>
      <c r="AN1055">
        <f t="shared" si="98"/>
        <v>0.61678075069964056</v>
      </c>
      <c r="AO1055">
        <f>VLOOKUP($U1055,'Zone Coordinates'!$D$2:$G$2058,3)</f>
        <v>137.0457212</v>
      </c>
      <c r="AP1055">
        <f t="shared" si="99"/>
        <v>2.3918990607101942</v>
      </c>
      <c r="AQ1055">
        <f>VLOOKUP($AB1055,'Zone Coordinates'!$D$2:$G$2058,2)</f>
        <v>36.239531700000001</v>
      </c>
      <c r="AR1055">
        <f t="shared" si="100"/>
        <v>0.6324991475458579</v>
      </c>
      <c r="AS1055">
        <f>VLOOKUP($AB1055,'Zone Coordinates'!$D$2:$G$2058,3)</f>
        <v>139.86596610000001</v>
      </c>
      <c r="AT1055">
        <f t="shared" si="101"/>
        <v>2.4411216199277725</v>
      </c>
    </row>
    <row r="1056" spans="1:46" x14ac:dyDescent="0.25">
      <c r="A1056">
        <v>1</v>
      </c>
      <c r="B1056">
        <v>23219</v>
      </c>
      <c r="C1056">
        <v>1</v>
      </c>
      <c r="D1056">
        <v>115</v>
      </c>
      <c r="E1056" t="str">
        <f t="shared" si="96"/>
        <v>232191115</v>
      </c>
      <c r="F1056">
        <v>23219</v>
      </c>
      <c r="G1056">
        <v>1</v>
      </c>
      <c r="H1056">
        <v>2</v>
      </c>
      <c r="I1056">
        <v>1</v>
      </c>
      <c r="J1056">
        <v>1</v>
      </c>
      <c r="K1056">
        <v>14</v>
      </c>
      <c r="L1056">
        <v>7</v>
      </c>
      <c r="M1056">
        <v>10000</v>
      </c>
      <c r="N1056">
        <v>161</v>
      </c>
      <c r="O1056">
        <v>7</v>
      </c>
      <c r="P1056">
        <v>70000</v>
      </c>
      <c r="Q1056">
        <v>4</v>
      </c>
      <c r="R1056">
        <v>1</v>
      </c>
      <c r="S1056">
        <v>20</v>
      </c>
      <c r="T1056">
        <v>9</v>
      </c>
      <c r="U1056">
        <v>23219</v>
      </c>
      <c r="V1056">
        <v>5</v>
      </c>
      <c r="AB1056">
        <v>13121</v>
      </c>
      <c r="AC1056">
        <v>5</v>
      </c>
      <c r="AF1056">
        <v>16</v>
      </c>
      <c r="AG1056">
        <v>3</v>
      </c>
      <c r="AI1056">
        <v>2</v>
      </c>
      <c r="AJ1056" t="str">
        <f t="shared" si="97"/>
        <v>2321911157</v>
      </c>
      <c r="AK1056">
        <v>0.95917015716694709</v>
      </c>
      <c r="AL1056">
        <f>IF(AK1056&lt;'Company Market Shares'!$E$4,1,IF(AND(AK1056&gt;'Company Market Shares'!$E$4,AK1056&lt;'Company Market Shares'!$E$5),2,IF(AND(AK1056&gt;'Company Market Shares'!$E$5,AK1056&lt;'Company Market Shares'!$E$6),3,IF(AND(AK1056&gt;'Company Market Shares'!$E$6,AK1056&lt;'Company Market Shares'!$E$7),4,5))))</f>
        <v>4</v>
      </c>
      <c r="AM1056">
        <f>VLOOKUP($U1056,'Zone Coordinates'!$D$2:$G$2058,2)</f>
        <v>35.338933900000001</v>
      </c>
      <c r="AN1056">
        <f t="shared" si="98"/>
        <v>0.61678075069964056</v>
      </c>
      <c r="AO1056">
        <f>VLOOKUP($U1056,'Zone Coordinates'!$D$2:$G$2058,3)</f>
        <v>137.0457212</v>
      </c>
      <c r="AP1056">
        <f t="shared" si="99"/>
        <v>2.3918990607101942</v>
      </c>
      <c r="AQ1056">
        <f>VLOOKUP($AB1056,'Zone Coordinates'!$D$2:$G$2058,2)</f>
        <v>35.817516699999999</v>
      </c>
      <c r="AR1056">
        <f t="shared" si="100"/>
        <v>0.62513359630305398</v>
      </c>
      <c r="AS1056">
        <f>VLOOKUP($AB1056,'Zone Coordinates'!$D$2:$G$2058,3)</f>
        <v>139.8586857</v>
      </c>
      <c r="AT1056">
        <f t="shared" si="101"/>
        <v>2.4409945529769104</v>
      </c>
    </row>
    <row r="1057" spans="1:46" x14ac:dyDescent="0.25">
      <c r="A1057">
        <v>1</v>
      </c>
      <c r="B1057">
        <v>23219</v>
      </c>
      <c r="C1057">
        <v>1</v>
      </c>
      <c r="D1057">
        <v>115</v>
      </c>
      <c r="E1057" t="str">
        <f t="shared" si="96"/>
        <v>232191115</v>
      </c>
      <c r="F1057">
        <v>23219</v>
      </c>
      <c r="G1057">
        <v>1</v>
      </c>
      <c r="H1057">
        <v>2</v>
      </c>
      <c r="I1057">
        <v>1</v>
      </c>
      <c r="J1057">
        <v>1</v>
      </c>
      <c r="K1057">
        <v>14</v>
      </c>
      <c r="L1057">
        <v>8</v>
      </c>
      <c r="M1057">
        <v>10000</v>
      </c>
      <c r="N1057">
        <v>161</v>
      </c>
      <c r="O1057">
        <v>7</v>
      </c>
      <c r="P1057">
        <v>70000</v>
      </c>
      <c r="Q1057">
        <v>4</v>
      </c>
      <c r="R1057">
        <v>1</v>
      </c>
      <c r="S1057">
        <v>20</v>
      </c>
      <c r="T1057">
        <v>9</v>
      </c>
      <c r="U1057">
        <v>23219</v>
      </c>
      <c r="V1057">
        <v>5</v>
      </c>
      <c r="AB1057">
        <v>14205</v>
      </c>
      <c r="AC1057">
        <v>5</v>
      </c>
      <c r="AF1057">
        <v>16</v>
      </c>
      <c r="AG1057">
        <v>3</v>
      </c>
      <c r="AI1057">
        <v>2</v>
      </c>
      <c r="AJ1057" t="str">
        <f t="shared" si="97"/>
        <v>2321911157</v>
      </c>
      <c r="AK1057">
        <v>0.76001515948916487</v>
      </c>
      <c r="AL1057">
        <f>IF(AK1057&lt;'Company Market Shares'!$E$4,1,IF(AND(AK1057&gt;'Company Market Shares'!$E$4,AK1057&lt;'Company Market Shares'!$E$5),2,IF(AND(AK1057&gt;'Company Market Shares'!$E$5,AK1057&lt;'Company Market Shares'!$E$6),3,IF(AND(AK1057&gt;'Company Market Shares'!$E$6,AK1057&lt;'Company Market Shares'!$E$7),4,5))))</f>
        <v>2</v>
      </c>
      <c r="AM1057">
        <f>VLOOKUP($U1057,'Zone Coordinates'!$D$2:$G$2058,2)</f>
        <v>35.338933900000001</v>
      </c>
      <c r="AN1057">
        <f t="shared" si="98"/>
        <v>0.61678075069964056</v>
      </c>
      <c r="AO1057">
        <f>VLOOKUP($U1057,'Zone Coordinates'!$D$2:$G$2058,3)</f>
        <v>137.0457212</v>
      </c>
      <c r="AP1057">
        <f t="shared" si="99"/>
        <v>2.3918990607101942</v>
      </c>
      <c r="AQ1057">
        <f>VLOOKUP($AB1057,'Zone Coordinates'!$D$2:$G$2058,2)</f>
        <v>35.428989100000003</v>
      </c>
      <c r="AR1057">
        <f t="shared" si="100"/>
        <v>0.61835251044818262</v>
      </c>
      <c r="AS1057">
        <f>VLOOKUP($AB1057,'Zone Coordinates'!$D$2:$G$2058,3)</f>
        <v>139.5170038</v>
      </c>
      <c r="AT1057">
        <f t="shared" si="101"/>
        <v>2.4350310788274405</v>
      </c>
    </row>
    <row r="1058" spans="1:46" x14ac:dyDescent="0.25">
      <c r="A1058">
        <v>1</v>
      </c>
      <c r="B1058">
        <v>23219</v>
      </c>
      <c r="C1058">
        <v>1</v>
      </c>
      <c r="D1058">
        <v>115</v>
      </c>
      <c r="E1058" t="str">
        <f t="shared" si="96"/>
        <v>232191115</v>
      </c>
      <c r="F1058">
        <v>23219</v>
      </c>
      <c r="G1058">
        <v>1</v>
      </c>
      <c r="H1058">
        <v>2</v>
      </c>
      <c r="I1058">
        <v>1</v>
      </c>
      <c r="J1058">
        <v>1</v>
      </c>
      <c r="K1058">
        <v>14</v>
      </c>
      <c r="L1058">
        <v>9</v>
      </c>
      <c r="M1058">
        <v>10000</v>
      </c>
      <c r="N1058">
        <v>161</v>
      </c>
      <c r="O1058">
        <v>7</v>
      </c>
      <c r="P1058">
        <v>70000</v>
      </c>
      <c r="Q1058">
        <v>4</v>
      </c>
      <c r="R1058">
        <v>1</v>
      </c>
      <c r="S1058">
        <v>20</v>
      </c>
      <c r="T1058">
        <v>9</v>
      </c>
      <c r="U1058">
        <v>23219</v>
      </c>
      <c r="V1058">
        <v>5</v>
      </c>
      <c r="AB1058">
        <v>14209</v>
      </c>
      <c r="AC1058">
        <v>5</v>
      </c>
      <c r="AF1058">
        <v>16</v>
      </c>
      <c r="AG1058">
        <v>3</v>
      </c>
      <c r="AI1058">
        <v>2</v>
      </c>
      <c r="AJ1058" t="str">
        <f t="shared" si="97"/>
        <v>2321911157</v>
      </c>
      <c r="AK1058">
        <v>0.88941185366461006</v>
      </c>
      <c r="AL1058">
        <f>IF(AK1058&lt;'Company Market Shares'!$E$4,1,IF(AND(AK1058&gt;'Company Market Shares'!$E$4,AK1058&lt;'Company Market Shares'!$E$5),2,IF(AND(AK1058&gt;'Company Market Shares'!$E$5,AK1058&lt;'Company Market Shares'!$E$6),3,IF(AND(AK1058&gt;'Company Market Shares'!$E$6,AK1058&lt;'Company Market Shares'!$E$7),4,5))))</f>
        <v>3</v>
      </c>
      <c r="AM1058">
        <f>VLOOKUP($U1058,'Zone Coordinates'!$D$2:$G$2058,2)</f>
        <v>35.338933900000001</v>
      </c>
      <c r="AN1058">
        <f t="shared" si="98"/>
        <v>0.61678075069964056</v>
      </c>
      <c r="AO1058">
        <f>VLOOKUP($U1058,'Zone Coordinates'!$D$2:$G$2058,3)</f>
        <v>137.0457212</v>
      </c>
      <c r="AP1058">
        <f t="shared" si="99"/>
        <v>2.3918990607101942</v>
      </c>
      <c r="AQ1058">
        <f>VLOOKUP($AB1058,'Zone Coordinates'!$D$2:$G$2058,2)</f>
        <v>35.672753800000002</v>
      </c>
      <c r="AR1058">
        <f t="shared" si="100"/>
        <v>0.62260700706331873</v>
      </c>
      <c r="AS1058">
        <f>VLOOKUP($AB1058,'Zone Coordinates'!$D$2:$G$2058,3)</f>
        <v>139.45853690000001</v>
      </c>
      <c r="AT1058">
        <f t="shared" si="101"/>
        <v>2.4340106389190059</v>
      </c>
    </row>
    <row r="1059" spans="1:46" x14ac:dyDescent="0.25">
      <c r="A1059">
        <v>1</v>
      </c>
      <c r="B1059">
        <v>23219</v>
      </c>
      <c r="C1059">
        <v>1</v>
      </c>
      <c r="D1059">
        <v>115</v>
      </c>
      <c r="E1059" t="str">
        <f t="shared" si="96"/>
        <v>232191115</v>
      </c>
      <c r="F1059">
        <v>23219</v>
      </c>
      <c r="G1059">
        <v>1</v>
      </c>
      <c r="H1059">
        <v>2</v>
      </c>
      <c r="I1059">
        <v>1</v>
      </c>
      <c r="J1059">
        <v>1</v>
      </c>
      <c r="K1059">
        <v>14</v>
      </c>
      <c r="L1059">
        <v>10</v>
      </c>
      <c r="M1059">
        <v>10000</v>
      </c>
      <c r="N1059">
        <v>161</v>
      </c>
      <c r="O1059">
        <v>7</v>
      </c>
      <c r="P1059">
        <v>70000</v>
      </c>
      <c r="Q1059">
        <v>4</v>
      </c>
      <c r="R1059">
        <v>1</v>
      </c>
      <c r="S1059">
        <v>20</v>
      </c>
      <c r="T1059">
        <v>9</v>
      </c>
      <c r="U1059">
        <v>23219</v>
      </c>
      <c r="V1059">
        <v>5</v>
      </c>
      <c r="AB1059">
        <v>12204</v>
      </c>
      <c r="AC1059">
        <v>5</v>
      </c>
      <c r="AF1059">
        <v>16</v>
      </c>
      <c r="AG1059">
        <v>3</v>
      </c>
      <c r="AI1059">
        <v>2</v>
      </c>
      <c r="AJ1059" t="str">
        <f t="shared" si="97"/>
        <v>2321911157</v>
      </c>
      <c r="AK1059">
        <v>0.98157840099364024</v>
      </c>
      <c r="AL1059">
        <f>IF(AK1059&lt;'Company Market Shares'!$E$4,1,IF(AND(AK1059&gt;'Company Market Shares'!$E$4,AK1059&lt;'Company Market Shares'!$E$5),2,IF(AND(AK1059&gt;'Company Market Shares'!$E$5,AK1059&lt;'Company Market Shares'!$E$6),3,IF(AND(AK1059&gt;'Company Market Shares'!$E$6,AK1059&lt;'Company Market Shares'!$E$7),4,5))))</f>
        <v>5</v>
      </c>
      <c r="AM1059">
        <f>VLOOKUP($U1059,'Zone Coordinates'!$D$2:$G$2058,2)</f>
        <v>35.338933900000001</v>
      </c>
      <c r="AN1059">
        <f t="shared" si="98"/>
        <v>0.61678075069964056</v>
      </c>
      <c r="AO1059">
        <f>VLOOKUP($U1059,'Zone Coordinates'!$D$2:$G$2058,3)</f>
        <v>137.0457212</v>
      </c>
      <c r="AP1059">
        <f t="shared" si="99"/>
        <v>2.3918990607101942</v>
      </c>
      <c r="AQ1059">
        <f>VLOOKUP($AB1059,'Zone Coordinates'!$D$2:$G$2058,2)</f>
        <v>35.799553099999997</v>
      </c>
      <c r="AR1059">
        <f t="shared" si="100"/>
        <v>0.62482007233754278</v>
      </c>
      <c r="AS1059">
        <f>VLOOKUP($AB1059,'Zone Coordinates'!$D$2:$G$2058,3)</f>
        <v>140.0896319</v>
      </c>
      <c r="AT1059">
        <f t="shared" si="101"/>
        <v>2.4450253245618798</v>
      </c>
    </row>
    <row r="1060" spans="1:46" x14ac:dyDescent="0.25">
      <c r="A1060">
        <v>1</v>
      </c>
      <c r="B1060">
        <v>23219</v>
      </c>
      <c r="C1060">
        <v>1</v>
      </c>
      <c r="D1060">
        <v>115</v>
      </c>
      <c r="E1060" t="str">
        <f t="shared" si="96"/>
        <v>232191115</v>
      </c>
      <c r="F1060">
        <v>23219</v>
      </c>
      <c r="G1060">
        <v>1</v>
      </c>
      <c r="H1060">
        <v>2</v>
      </c>
      <c r="I1060">
        <v>1</v>
      </c>
      <c r="J1060">
        <v>1</v>
      </c>
      <c r="K1060">
        <v>14</v>
      </c>
      <c r="L1060">
        <v>11</v>
      </c>
      <c r="M1060">
        <v>10000</v>
      </c>
      <c r="N1060">
        <v>161</v>
      </c>
      <c r="O1060">
        <v>7</v>
      </c>
      <c r="P1060">
        <v>70000</v>
      </c>
      <c r="Q1060">
        <v>4</v>
      </c>
      <c r="R1060">
        <v>1</v>
      </c>
      <c r="S1060">
        <v>20</v>
      </c>
      <c r="T1060">
        <v>9</v>
      </c>
      <c r="U1060">
        <v>23219</v>
      </c>
      <c r="V1060">
        <v>5</v>
      </c>
      <c r="AB1060">
        <v>13109</v>
      </c>
      <c r="AC1060">
        <v>5</v>
      </c>
      <c r="AF1060">
        <v>16</v>
      </c>
      <c r="AG1060">
        <v>3</v>
      </c>
      <c r="AI1060">
        <v>2</v>
      </c>
      <c r="AJ1060" t="str">
        <f t="shared" si="97"/>
        <v>2321911157</v>
      </c>
      <c r="AK1060">
        <v>0.7240637866393459</v>
      </c>
      <c r="AL1060">
        <f>IF(AK1060&lt;'Company Market Shares'!$E$4,1,IF(AND(AK1060&gt;'Company Market Shares'!$E$4,AK1060&lt;'Company Market Shares'!$E$5),2,IF(AND(AK1060&gt;'Company Market Shares'!$E$5,AK1060&lt;'Company Market Shares'!$E$6),3,IF(AND(AK1060&gt;'Company Market Shares'!$E$6,AK1060&lt;'Company Market Shares'!$E$7),4,5))))</f>
        <v>2</v>
      </c>
      <c r="AM1060">
        <f>VLOOKUP($U1060,'Zone Coordinates'!$D$2:$G$2058,2)</f>
        <v>35.338933900000001</v>
      </c>
      <c r="AN1060">
        <f t="shared" si="98"/>
        <v>0.61678075069964056</v>
      </c>
      <c r="AO1060">
        <f>VLOOKUP($U1060,'Zone Coordinates'!$D$2:$G$2058,3)</f>
        <v>137.0457212</v>
      </c>
      <c r="AP1060">
        <f t="shared" si="99"/>
        <v>2.3918990607101942</v>
      </c>
      <c r="AQ1060">
        <f>VLOOKUP($AB1060,'Zone Coordinates'!$D$2:$G$2058,2)</f>
        <v>35.641585200000002</v>
      </c>
      <c r="AR1060">
        <f t="shared" si="100"/>
        <v>0.62206301237008166</v>
      </c>
      <c r="AS1060">
        <f>VLOOKUP($AB1060,'Zone Coordinates'!$D$2:$G$2058,3)</f>
        <v>139.77364299999999</v>
      </c>
      <c r="AT1060">
        <f t="shared" si="101"/>
        <v>2.4395102778571243</v>
      </c>
    </row>
    <row r="1061" spans="1:46" x14ac:dyDescent="0.25">
      <c r="A1061">
        <v>1</v>
      </c>
      <c r="B1061">
        <v>23219</v>
      </c>
      <c r="C1061">
        <v>1</v>
      </c>
      <c r="D1061">
        <v>115</v>
      </c>
      <c r="E1061" t="str">
        <f t="shared" si="96"/>
        <v>232191115</v>
      </c>
      <c r="F1061">
        <v>23219</v>
      </c>
      <c r="G1061">
        <v>1</v>
      </c>
      <c r="H1061">
        <v>2</v>
      </c>
      <c r="I1061">
        <v>1</v>
      </c>
      <c r="J1061">
        <v>1</v>
      </c>
      <c r="K1061">
        <v>14</v>
      </c>
      <c r="L1061">
        <v>12</v>
      </c>
      <c r="M1061">
        <v>10000</v>
      </c>
      <c r="N1061">
        <v>161</v>
      </c>
      <c r="O1061">
        <v>7</v>
      </c>
      <c r="P1061">
        <v>70000</v>
      </c>
      <c r="Q1061">
        <v>4</v>
      </c>
      <c r="R1061">
        <v>1</v>
      </c>
      <c r="S1061">
        <v>20</v>
      </c>
      <c r="T1061">
        <v>9</v>
      </c>
      <c r="U1061">
        <v>23219</v>
      </c>
      <c r="V1061">
        <v>6</v>
      </c>
      <c r="AB1061">
        <v>27205</v>
      </c>
      <c r="AC1061">
        <v>6</v>
      </c>
      <c r="AF1061">
        <v>16</v>
      </c>
      <c r="AG1061">
        <v>3</v>
      </c>
      <c r="AI1061">
        <v>2</v>
      </c>
      <c r="AJ1061" t="str">
        <f t="shared" si="97"/>
        <v>2321911157</v>
      </c>
      <c r="AK1061">
        <v>0.44149804010365601</v>
      </c>
      <c r="AL1061">
        <f>IF(AK1061&lt;'Company Market Shares'!$E$4,1,IF(AND(AK1061&gt;'Company Market Shares'!$E$4,AK1061&lt;'Company Market Shares'!$E$5),2,IF(AND(AK1061&gt;'Company Market Shares'!$E$5,AK1061&lt;'Company Market Shares'!$E$6),3,IF(AND(AK1061&gt;'Company Market Shares'!$E$6,AK1061&lt;'Company Market Shares'!$E$7),4,5))))</f>
        <v>1</v>
      </c>
      <c r="AM1061">
        <f>VLOOKUP($U1061,'Zone Coordinates'!$D$2:$G$2058,2)</f>
        <v>35.338933900000001</v>
      </c>
      <c r="AN1061">
        <f t="shared" si="98"/>
        <v>0.61678075069964056</v>
      </c>
      <c r="AO1061">
        <f>VLOOKUP($U1061,'Zone Coordinates'!$D$2:$G$2058,3)</f>
        <v>137.0457212</v>
      </c>
      <c r="AP1061">
        <f t="shared" si="99"/>
        <v>2.3918990607101942</v>
      </c>
      <c r="AQ1061">
        <f>VLOOKUP($AB1061,'Zone Coordinates'!$D$2:$G$2058,2)</f>
        <v>34.831007499999998</v>
      </c>
      <c r="AR1061">
        <f t="shared" si="100"/>
        <v>0.60791576266183878</v>
      </c>
      <c r="AS1061">
        <f>VLOOKUP($AB1061,'Zone Coordinates'!$D$2:$G$2058,3)</f>
        <v>135.55567070000001</v>
      </c>
      <c r="AT1061">
        <f t="shared" si="101"/>
        <v>2.3658927734642066</v>
      </c>
    </row>
    <row r="1062" spans="1:46" x14ac:dyDescent="0.25">
      <c r="A1062">
        <v>1</v>
      </c>
      <c r="B1062">
        <v>23219</v>
      </c>
      <c r="C1062">
        <v>1</v>
      </c>
      <c r="D1062">
        <v>115</v>
      </c>
      <c r="E1062" t="str">
        <f t="shared" si="96"/>
        <v>232191115</v>
      </c>
      <c r="F1062">
        <v>23219</v>
      </c>
      <c r="G1062">
        <v>1</v>
      </c>
      <c r="H1062">
        <v>2</v>
      </c>
      <c r="I1062">
        <v>1</v>
      </c>
      <c r="J1062">
        <v>1</v>
      </c>
      <c r="K1062">
        <v>14</v>
      </c>
      <c r="L1062">
        <v>13</v>
      </c>
      <c r="M1062">
        <v>10000</v>
      </c>
      <c r="N1062">
        <v>161</v>
      </c>
      <c r="O1062">
        <v>7</v>
      </c>
      <c r="P1062">
        <v>70000</v>
      </c>
      <c r="Q1062">
        <v>4</v>
      </c>
      <c r="R1062">
        <v>1</v>
      </c>
      <c r="S1062">
        <v>20</v>
      </c>
      <c r="T1062">
        <v>9</v>
      </c>
      <c r="U1062">
        <v>23219</v>
      </c>
      <c r="V1062">
        <v>6</v>
      </c>
      <c r="AB1062">
        <v>27223</v>
      </c>
      <c r="AC1062">
        <v>6</v>
      </c>
      <c r="AF1062">
        <v>16</v>
      </c>
      <c r="AG1062">
        <v>3</v>
      </c>
      <c r="AI1062">
        <v>2</v>
      </c>
      <c r="AJ1062" t="str">
        <f t="shared" si="97"/>
        <v>2321911157</v>
      </c>
      <c r="AK1062">
        <v>0.69288027514467865</v>
      </c>
      <c r="AL1062">
        <f>IF(AK1062&lt;'Company Market Shares'!$E$4,1,IF(AND(AK1062&gt;'Company Market Shares'!$E$4,AK1062&lt;'Company Market Shares'!$E$5),2,IF(AND(AK1062&gt;'Company Market Shares'!$E$5,AK1062&lt;'Company Market Shares'!$E$6),3,IF(AND(AK1062&gt;'Company Market Shares'!$E$6,AK1062&lt;'Company Market Shares'!$E$7),4,5))))</f>
        <v>2</v>
      </c>
      <c r="AM1062">
        <f>VLOOKUP($U1062,'Zone Coordinates'!$D$2:$G$2058,2)</f>
        <v>35.338933900000001</v>
      </c>
      <c r="AN1062">
        <f t="shared" si="98"/>
        <v>0.61678075069964056</v>
      </c>
      <c r="AO1062">
        <f>VLOOKUP($U1062,'Zone Coordinates'!$D$2:$G$2058,3)</f>
        <v>137.0457212</v>
      </c>
      <c r="AP1062">
        <f t="shared" si="99"/>
        <v>2.3918990607101942</v>
      </c>
      <c r="AQ1062">
        <f>VLOOKUP($AB1062,'Zone Coordinates'!$D$2:$G$2058,2)</f>
        <v>34.7497963</v>
      </c>
      <c r="AR1062">
        <f t="shared" si="100"/>
        <v>0.60649835983234324</v>
      </c>
      <c r="AS1062">
        <f>VLOOKUP($AB1062,'Zone Coordinates'!$D$2:$G$2058,3)</f>
        <v>135.62428070000001</v>
      </c>
      <c r="AT1062">
        <f t="shared" si="101"/>
        <v>2.3670902438640002</v>
      </c>
    </row>
    <row r="1063" spans="1:46" x14ac:dyDescent="0.25">
      <c r="A1063">
        <v>1</v>
      </c>
      <c r="B1063">
        <v>23219</v>
      </c>
      <c r="C1063">
        <v>1</v>
      </c>
      <c r="D1063">
        <v>115</v>
      </c>
      <c r="E1063" t="str">
        <f t="shared" si="96"/>
        <v>232191115</v>
      </c>
      <c r="F1063">
        <v>23219</v>
      </c>
      <c r="G1063">
        <v>1</v>
      </c>
      <c r="H1063">
        <v>2</v>
      </c>
      <c r="I1063">
        <v>1</v>
      </c>
      <c r="J1063">
        <v>1</v>
      </c>
      <c r="K1063">
        <v>14</v>
      </c>
      <c r="L1063">
        <v>14</v>
      </c>
      <c r="M1063">
        <v>10000</v>
      </c>
      <c r="N1063">
        <v>161</v>
      </c>
      <c r="O1063">
        <v>7</v>
      </c>
      <c r="P1063">
        <v>70000</v>
      </c>
      <c r="Q1063">
        <v>4</v>
      </c>
      <c r="R1063">
        <v>1</v>
      </c>
      <c r="S1063">
        <v>20</v>
      </c>
      <c r="T1063">
        <v>9</v>
      </c>
      <c r="U1063">
        <v>23219</v>
      </c>
      <c r="V1063">
        <v>6</v>
      </c>
      <c r="AB1063">
        <v>41203</v>
      </c>
      <c r="AC1063">
        <v>6</v>
      </c>
      <c r="AF1063">
        <v>16</v>
      </c>
      <c r="AG1063">
        <v>3</v>
      </c>
      <c r="AI1063">
        <v>2</v>
      </c>
      <c r="AJ1063" t="str">
        <f t="shared" si="97"/>
        <v>2321911157</v>
      </c>
      <c r="AK1063">
        <v>0.54341796861663094</v>
      </c>
      <c r="AL1063">
        <f>IF(AK1063&lt;'Company Market Shares'!$E$4,1,IF(AND(AK1063&gt;'Company Market Shares'!$E$4,AK1063&lt;'Company Market Shares'!$E$5),2,IF(AND(AK1063&gt;'Company Market Shares'!$E$5,AK1063&lt;'Company Market Shares'!$E$6),3,IF(AND(AK1063&gt;'Company Market Shares'!$E$6,AK1063&lt;'Company Market Shares'!$E$7),4,5))))</f>
        <v>2</v>
      </c>
      <c r="AM1063">
        <f>VLOOKUP($U1063,'Zone Coordinates'!$D$2:$G$2058,2)</f>
        <v>35.338933900000001</v>
      </c>
      <c r="AN1063">
        <f t="shared" si="98"/>
        <v>0.61678075069964056</v>
      </c>
      <c r="AO1063">
        <f>VLOOKUP($U1063,'Zone Coordinates'!$D$2:$G$2058,3)</f>
        <v>137.0457212</v>
      </c>
      <c r="AP1063">
        <f t="shared" si="99"/>
        <v>2.3918990607101942</v>
      </c>
      <c r="AQ1063">
        <f>VLOOKUP($AB1063,'Zone Coordinates'!$D$2:$G$2058,2)</f>
        <v>33.428428400000001</v>
      </c>
      <c r="AR1063">
        <f t="shared" si="100"/>
        <v>0.58343613934718008</v>
      </c>
      <c r="AS1063">
        <f>VLOOKUP($AB1063,'Zone Coordinates'!$D$2:$G$2058,3)</f>
        <v>130.54227839999999</v>
      </c>
      <c r="AT1063">
        <f t="shared" si="101"/>
        <v>2.278392571135075</v>
      </c>
    </row>
    <row r="1064" spans="1:46" x14ac:dyDescent="0.25">
      <c r="A1064">
        <v>1</v>
      </c>
      <c r="B1064">
        <v>23226</v>
      </c>
      <c r="C1064">
        <v>1</v>
      </c>
      <c r="D1064">
        <v>16</v>
      </c>
      <c r="E1064" t="str">
        <f t="shared" si="96"/>
        <v>23226116</v>
      </c>
      <c r="F1064">
        <v>23226</v>
      </c>
      <c r="G1064">
        <v>1</v>
      </c>
      <c r="H1064">
        <v>2</v>
      </c>
      <c r="I1064">
        <v>1</v>
      </c>
      <c r="J1064">
        <v>1</v>
      </c>
      <c r="K1064">
        <v>4</v>
      </c>
      <c r="L1064">
        <v>1</v>
      </c>
      <c r="M1064">
        <v>10000</v>
      </c>
      <c r="N1064">
        <v>161</v>
      </c>
      <c r="O1064">
        <v>7</v>
      </c>
      <c r="P1064">
        <v>70000</v>
      </c>
      <c r="Q1064">
        <v>4</v>
      </c>
      <c r="R1064">
        <v>1</v>
      </c>
      <c r="S1064">
        <v>20</v>
      </c>
      <c r="T1064">
        <v>9</v>
      </c>
      <c r="U1064">
        <v>23226</v>
      </c>
      <c r="V1064">
        <v>5</v>
      </c>
      <c r="AB1064">
        <v>11324</v>
      </c>
      <c r="AC1064">
        <v>5</v>
      </c>
      <c r="AD1064">
        <v>4</v>
      </c>
      <c r="AE1064">
        <v>15</v>
      </c>
      <c r="AF1064">
        <v>17</v>
      </c>
      <c r="AG1064">
        <v>3</v>
      </c>
      <c r="AI1064">
        <v>4</v>
      </c>
      <c r="AJ1064" t="str">
        <f t="shared" si="97"/>
        <v>232261167</v>
      </c>
      <c r="AK1064">
        <v>0.76155914982391981</v>
      </c>
      <c r="AL1064">
        <f>IF(AK1064&lt;'Company Market Shares'!$E$4,1,IF(AND(AK1064&gt;'Company Market Shares'!$E$4,AK1064&lt;'Company Market Shares'!$E$5),2,IF(AND(AK1064&gt;'Company Market Shares'!$E$5,AK1064&lt;'Company Market Shares'!$E$6),3,IF(AND(AK1064&gt;'Company Market Shares'!$E$6,AK1064&lt;'Company Market Shares'!$E$7),4,5))))</f>
        <v>2</v>
      </c>
      <c r="AM1064">
        <f>VLOOKUP($U1064,'Zone Coordinates'!$D$2:$G$2058,2)</f>
        <v>35.2466042</v>
      </c>
      <c r="AN1064">
        <f t="shared" si="98"/>
        <v>0.6151692934372619</v>
      </c>
      <c r="AO1064">
        <f>VLOOKUP($U1064,'Zone Coordinates'!$D$2:$G$2058,3)</f>
        <v>137.06826810000001</v>
      </c>
      <c r="AP1064">
        <f t="shared" si="99"/>
        <v>2.3922925783513125</v>
      </c>
      <c r="AQ1064">
        <f>VLOOKUP($AB1064,'Zone Coordinates'!$D$2:$G$2058,2)</f>
        <v>35.851914800000003</v>
      </c>
      <c r="AR1064">
        <f t="shared" si="100"/>
        <v>0.62573395640448437</v>
      </c>
      <c r="AS1064">
        <f>VLOOKUP($AB1064,'Zone Coordinates'!$D$2:$G$2058,3)</f>
        <v>139.5556105</v>
      </c>
      <c r="AT1064">
        <f t="shared" si="101"/>
        <v>2.4357048928557701</v>
      </c>
    </row>
    <row r="1065" spans="1:46" x14ac:dyDescent="0.25">
      <c r="A1065">
        <v>1</v>
      </c>
      <c r="B1065">
        <v>23226</v>
      </c>
      <c r="C1065">
        <v>1</v>
      </c>
      <c r="D1065">
        <v>16</v>
      </c>
      <c r="E1065" t="str">
        <f t="shared" si="96"/>
        <v>23226116</v>
      </c>
      <c r="F1065">
        <v>23226</v>
      </c>
      <c r="G1065">
        <v>1</v>
      </c>
      <c r="H1065">
        <v>2</v>
      </c>
      <c r="I1065">
        <v>1</v>
      </c>
      <c r="J1065">
        <v>1</v>
      </c>
      <c r="K1065">
        <v>4</v>
      </c>
      <c r="L1065">
        <v>2</v>
      </c>
      <c r="M1065">
        <v>10000</v>
      </c>
      <c r="N1065">
        <v>161</v>
      </c>
      <c r="O1065">
        <v>7</v>
      </c>
      <c r="P1065">
        <v>70000</v>
      </c>
      <c r="Q1065">
        <v>4</v>
      </c>
      <c r="R1065">
        <v>1</v>
      </c>
      <c r="S1065">
        <v>20</v>
      </c>
      <c r="T1065">
        <v>9</v>
      </c>
      <c r="U1065">
        <v>23226</v>
      </c>
      <c r="V1065">
        <v>5</v>
      </c>
      <c r="AB1065">
        <v>13108</v>
      </c>
      <c r="AC1065">
        <v>5</v>
      </c>
      <c r="AD1065">
        <v>3</v>
      </c>
      <c r="AE1065">
        <v>15</v>
      </c>
      <c r="AF1065">
        <v>17</v>
      </c>
      <c r="AG1065">
        <v>3</v>
      </c>
      <c r="AI1065">
        <v>4</v>
      </c>
      <c r="AJ1065" t="str">
        <f t="shared" si="97"/>
        <v>232261167</v>
      </c>
      <c r="AK1065">
        <v>0.19878776830930023</v>
      </c>
      <c r="AL1065">
        <f>IF(AK1065&lt;'Company Market Shares'!$E$4,1,IF(AND(AK1065&gt;'Company Market Shares'!$E$4,AK1065&lt;'Company Market Shares'!$E$5),2,IF(AND(AK1065&gt;'Company Market Shares'!$E$5,AK1065&lt;'Company Market Shares'!$E$6),3,IF(AND(AK1065&gt;'Company Market Shares'!$E$6,AK1065&lt;'Company Market Shares'!$E$7),4,5))))</f>
        <v>1</v>
      </c>
      <c r="AM1065">
        <f>VLOOKUP($U1065,'Zone Coordinates'!$D$2:$G$2058,2)</f>
        <v>35.2466042</v>
      </c>
      <c r="AN1065">
        <f t="shared" si="98"/>
        <v>0.6151692934372619</v>
      </c>
      <c r="AO1065">
        <f>VLOOKUP($U1065,'Zone Coordinates'!$D$2:$G$2058,3)</f>
        <v>137.06826810000001</v>
      </c>
      <c r="AP1065">
        <f t="shared" si="99"/>
        <v>2.3922925783513125</v>
      </c>
      <c r="AQ1065">
        <f>VLOOKUP($AB1065,'Zone Coordinates'!$D$2:$G$2058,2)</f>
        <v>35.7080597</v>
      </c>
      <c r="AR1065">
        <f t="shared" si="100"/>
        <v>0.62322321126369862</v>
      </c>
      <c r="AS1065">
        <f>VLOOKUP($AB1065,'Zone Coordinates'!$D$2:$G$2058,3)</f>
        <v>139.84900870000001</v>
      </c>
      <c r="AT1065">
        <f t="shared" si="101"/>
        <v>2.440825657465195</v>
      </c>
    </row>
    <row r="1066" spans="1:46" x14ac:dyDescent="0.25">
      <c r="A1066">
        <v>1</v>
      </c>
      <c r="B1066">
        <v>23226</v>
      </c>
      <c r="C1066">
        <v>1</v>
      </c>
      <c r="D1066">
        <v>16</v>
      </c>
      <c r="E1066" t="str">
        <f t="shared" si="96"/>
        <v>23226116</v>
      </c>
      <c r="F1066">
        <v>23226</v>
      </c>
      <c r="G1066">
        <v>1</v>
      </c>
      <c r="H1066">
        <v>2</v>
      </c>
      <c r="I1066">
        <v>1</v>
      </c>
      <c r="J1066">
        <v>1</v>
      </c>
      <c r="K1066">
        <v>4</v>
      </c>
      <c r="L1066">
        <v>3</v>
      </c>
      <c r="M1066">
        <v>10000</v>
      </c>
      <c r="N1066">
        <v>161</v>
      </c>
      <c r="O1066">
        <v>7</v>
      </c>
      <c r="P1066">
        <v>70000</v>
      </c>
      <c r="Q1066">
        <v>4</v>
      </c>
      <c r="R1066">
        <v>1</v>
      </c>
      <c r="S1066">
        <v>20</v>
      </c>
      <c r="T1066">
        <v>9</v>
      </c>
      <c r="U1066">
        <v>23226</v>
      </c>
      <c r="V1066">
        <v>6</v>
      </c>
      <c r="AB1066">
        <v>27118</v>
      </c>
      <c r="AC1066">
        <v>6</v>
      </c>
      <c r="AD1066">
        <v>5</v>
      </c>
      <c r="AE1066">
        <v>15</v>
      </c>
      <c r="AF1066">
        <v>17</v>
      </c>
      <c r="AG1066">
        <v>3</v>
      </c>
      <c r="AI1066">
        <v>4</v>
      </c>
      <c r="AJ1066" t="str">
        <f t="shared" si="97"/>
        <v>232261167</v>
      </c>
      <c r="AK1066">
        <v>0.88010893104684962</v>
      </c>
      <c r="AL1066">
        <f>IF(AK1066&lt;'Company Market Shares'!$E$4,1,IF(AND(AK1066&gt;'Company Market Shares'!$E$4,AK1066&lt;'Company Market Shares'!$E$5),2,IF(AND(AK1066&gt;'Company Market Shares'!$E$5,AK1066&lt;'Company Market Shares'!$E$6),3,IF(AND(AK1066&gt;'Company Market Shares'!$E$6,AK1066&lt;'Company Market Shares'!$E$7),4,5))))</f>
        <v>3</v>
      </c>
      <c r="AM1066">
        <f>VLOOKUP($U1066,'Zone Coordinates'!$D$2:$G$2058,2)</f>
        <v>35.2466042</v>
      </c>
      <c r="AN1066">
        <f t="shared" si="98"/>
        <v>0.6151692934372619</v>
      </c>
      <c r="AO1066">
        <f>VLOOKUP($U1066,'Zone Coordinates'!$D$2:$G$2058,3)</f>
        <v>137.06826810000001</v>
      </c>
      <c r="AP1066">
        <f t="shared" si="99"/>
        <v>2.3922925783513125</v>
      </c>
      <c r="AQ1066">
        <f>VLOOKUP($AB1066,'Zone Coordinates'!$D$2:$G$2058,2)</f>
        <v>34.715474499999999</v>
      </c>
      <c r="AR1066">
        <f t="shared" si="100"/>
        <v>0.60589933141713226</v>
      </c>
      <c r="AS1066">
        <f>VLOOKUP($AB1066,'Zone Coordinates'!$D$2:$G$2058,3)</f>
        <v>135.567196</v>
      </c>
      <c r="AT1066">
        <f t="shared" si="101"/>
        <v>2.3660939278964865</v>
      </c>
    </row>
    <row r="1067" spans="1:46" x14ac:dyDescent="0.25">
      <c r="A1067">
        <v>1</v>
      </c>
      <c r="B1067">
        <v>23226</v>
      </c>
      <c r="C1067">
        <v>1</v>
      </c>
      <c r="D1067">
        <v>16</v>
      </c>
      <c r="E1067" t="str">
        <f t="shared" si="96"/>
        <v>23226116</v>
      </c>
      <c r="F1067">
        <v>23226</v>
      </c>
      <c r="G1067">
        <v>1</v>
      </c>
      <c r="H1067">
        <v>2</v>
      </c>
      <c r="I1067">
        <v>1</v>
      </c>
      <c r="J1067">
        <v>2</v>
      </c>
      <c r="K1067">
        <v>5</v>
      </c>
      <c r="L1067">
        <v>1</v>
      </c>
      <c r="M1067">
        <v>10000</v>
      </c>
      <c r="N1067">
        <v>154</v>
      </c>
      <c r="O1067">
        <v>6</v>
      </c>
      <c r="P1067">
        <v>60000</v>
      </c>
      <c r="Q1067">
        <v>4</v>
      </c>
      <c r="R1067">
        <v>1</v>
      </c>
      <c r="S1067">
        <v>20</v>
      </c>
      <c r="T1067">
        <v>9</v>
      </c>
      <c r="U1067">
        <v>11324</v>
      </c>
      <c r="V1067">
        <v>5</v>
      </c>
      <c r="W1067">
        <v>3</v>
      </c>
      <c r="X1067">
        <v>15</v>
      </c>
      <c r="Y1067">
        <v>17</v>
      </c>
      <c r="Z1067">
        <v>3</v>
      </c>
      <c r="AA1067">
        <v>4</v>
      </c>
      <c r="AB1067">
        <v>23226</v>
      </c>
      <c r="AC1067">
        <v>5</v>
      </c>
      <c r="AJ1067" t="str">
        <f t="shared" si="97"/>
        <v>232261167</v>
      </c>
      <c r="AK1067">
        <v>0.15161646543239116</v>
      </c>
      <c r="AL1067">
        <f>IF(AK1067&lt;'Company Market Shares'!$E$4,1,IF(AND(AK1067&gt;'Company Market Shares'!$E$4,AK1067&lt;'Company Market Shares'!$E$5),2,IF(AND(AK1067&gt;'Company Market Shares'!$E$5,AK1067&lt;'Company Market Shares'!$E$6),3,IF(AND(AK1067&gt;'Company Market Shares'!$E$6,AK1067&lt;'Company Market Shares'!$E$7),4,5))))</f>
        <v>1</v>
      </c>
      <c r="AM1067">
        <f>VLOOKUP($U1067,'Zone Coordinates'!$D$2:$G$2058,2)</f>
        <v>35.851914800000003</v>
      </c>
      <c r="AN1067">
        <f t="shared" si="98"/>
        <v>0.62573395640448437</v>
      </c>
      <c r="AO1067">
        <f>VLOOKUP($U1067,'Zone Coordinates'!$D$2:$G$2058,3)</f>
        <v>139.5556105</v>
      </c>
      <c r="AP1067">
        <f t="shared" si="99"/>
        <v>2.4357048928557701</v>
      </c>
      <c r="AQ1067">
        <f>VLOOKUP($AB1067,'Zone Coordinates'!$D$2:$G$2058,2)</f>
        <v>35.2466042</v>
      </c>
      <c r="AR1067">
        <f t="shared" si="100"/>
        <v>0.6151692934372619</v>
      </c>
      <c r="AS1067">
        <f>VLOOKUP($AB1067,'Zone Coordinates'!$D$2:$G$2058,3)</f>
        <v>137.06826810000001</v>
      </c>
      <c r="AT1067">
        <f t="shared" si="101"/>
        <v>2.3922925783513125</v>
      </c>
    </row>
    <row r="1068" spans="1:46" x14ac:dyDescent="0.25">
      <c r="A1068">
        <v>1</v>
      </c>
      <c r="B1068">
        <v>23226</v>
      </c>
      <c r="C1068">
        <v>1</v>
      </c>
      <c r="D1068">
        <v>16</v>
      </c>
      <c r="E1068" t="str">
        <f t="shared" si="96"/>
        <v>23226116</v>
      </c>
      <c r="F1068">
        <v>23226</v>
      </c>
      <c r="G1068">
        <v>1</v>
      </c>
      <c r="H1068">
        <v>2</v>
      </c>
      <c r="I1068">
        <v>1</v>
      </c>
      <c r="J1068">
        <v>2</v>
      </c>
      <c r="K1068">
        <v>5</v>
      </c>
      <c r="L1068">
        <v>2</v>
      </c>
      <c r="M1068">
        <v>10000</v>
      </c>
      <c r="N1068">
        <v>154</v>
      </c>
      <c r="O1068">
        <v>6</v>
      </c>
      <c r="P1068">
        <v>60000</v>
      </c>
      <c r="Q1068">
        <v>4</v>
      </c>
      <c r="R1068">
        <v>1</v>
      </c>
      <c r="S1068">
        <v>20</v>
      </c>
      <c r="T1068">
        <v>9</v>
      </c>
      <c r="U1068">
        <v>12217</v>
      </c>
      <c r="V1068">
        <v>5</v>
      </c>
      <c r="W1068">
        <v>3</v>
      </c>
      <c r="X1068">
        <v>15</v>
      </c>
      <c r="Y1068">
        <v>17</v>
      </c>
      <c r="Z1068">
        <v>3</v>
      </c>
      <c r="AA1068">
        <v>4</v>
      </c>
      <c r="AB1068">
        <v>23226</v>
      </c>
      <c r="AC1068">
        <v>5</v>
      </c>
      <c r="AJ1068" t="str">
        <f t="shared" si="97"/>
        <v>232261167</v>
      </c>
      <c r="AK1068">
        <v>0.15832050818056886</v>
      </c>
      <c r="AL1068">
        <f>IF(AK1068&lt;'Company Market Shares'!$E$4,1,IF(AND(AK1068&gt;'Company Market Shares'!$E$4,AK1068&lt;'Company Market Shares'!$E$5),2,IF(AND(AK1068&gt;'Company Market Shares'!$E$5,AK1068&lt;'Company Market Shares'!$E$6),3,IF(AND(AK1068&gt;'Company Market Shares'!$E$6,AK1068&lt;'Company Market Shares'!$E$7),4,5))))</f>
        <v>1</v>
      </c>
      <c r="AM1068">
        <f>VLOOKUP($U1068,'Zone Coordinates'!$D$2:$G$2058,2)</f>
        <v>35.936216700000003</v>
      </c>
      <c r="AN1068">
        <f t="shared" si="98"/>
        <v>0.62720530212517134</v>
      </c>
      <c r="AO1068">
        <f>VLOOKUP($U1068,'Zone Coordinates'!$D$2:$G$2058,3)</f>
        <v>140.1119094</v>
      </c>
      <c r="AP1068">
        <f t="shared" si="99"/>
        <v>2.4454141402859926</v>
      </c>
      <c r="AQ1068">
        <f>VLOOKUP($AB1068,'Zone Coordinates'!$D$2:$G$2058,2)</f>
        <v>35.2466042</v>
      </c>
      <c r="AR1068">
        <f t="shared" si="100"/>
        <v>0.6151692934372619</v>
      </c>
      <c r="AS1068">
        <f>VLOOKUP($AB1068,'Zone Coordinates'!$D$2:$G$2058,3)</f>
        <v>137.06826810000001</v>
      </c>
      <c r="AT1068">
        <f t="shared" si="101"/>
        <v>2.3922925783513125</v>
      </c>
    </row>
    <row r="1069" spans="1:46" x14ac:dyDescent="0.25">
      <c r="A1069">
        <v>1</v>
      </c>
      <c r="B1069">
        <v>23226</v>
      </c>
      <c r="C1069">
        <v>1</v>
      </c>
      <c r="D1069">
        <v>16</v>
      </c>
      <c r="E1069" t="str">
        <f t="shared" si="96"/>
        <v>23226116</v>
      </c>
      <c r="F1069">
        <v>23226</v>
      </c>
      <c r="G1069">
        <v>1</v>
      </c>
      <c r="H1069">
        <v>2</v>
      </c>
      <c r="I1069">
        <v>1</v>
      </c>
      <c r="J1069">
        <v>2</v>
      </c>
      <c r="K1069">
        <v>5</v>
      </c>
      <c r="L1069">
        <v>5</v>
      </c>
      <c r="M1069">
        <v>10000</v>
      </c>
      <c r="N1069">
        <v>154</v>
      </c>
      <c r="O1069">
        <v>6</v>
      </c>
      <c r="P1069">
        <v>60000</v>
      </c>
      <c r="Q1069">
        <v>4</v>
      </c>
      <c r="R1069">
        <v>1</v>
      </c>
      <c r="S1069">
        <v>20</v>
      </c>
      <c r="T1069">
        <v>9</v>
      </c>
      <c r="U1069">
        <v>27118</v>
      </c>
      <c r="V1069">
        <v>6</v>
      </c>
      <c r="W1069">
        <v>3</v>
      </c>
      <c r="X1069">
        <v>15</v>
      </c>
      <c r="Y1069">
        <v>17</v>
      </c>
      <c r="Z1069">
        <v>3</v>
      </c>
      <c r="AA1069">
        <v>4</v>
      </c>
      <c r="AB1069">
        <v>23226</v>
      </c>
      <c r="AC1069">
        <v>6</v>
      </c>
      <c r="AJ1069" t="str">
        <f t="shared" si="97"/>
        <v>232261167</v>
      </c>
      <c r="AK1069">
        <v>0.67972566110305177</v>
      </c>
      <c r="AL1069">
        <f>IF(AK1069&lt;'Company Market Shares'!$E$4,1,IF(AND(AK1069&gt;'Company Market Shares'!$E$4,AK1069&lt;'Company Market Shares'!$E$5),2,IF(AND(AK1069&gt;'Company Market Shares'!$E$5,AK1069&lt;'Company Market Shares'!$E$6),3,IF(AND(AK1069&gt;'Company Market Shares'!$E$6,AK1069&lt;'Company Market Shares'!$E$7),4,5))))</f>
        <v>2</v>
      </c>
      <c r="AM1069">
        <f>VLOOKUP($U1069,'Zone Coordinates'!$D$2:$G$2058,2)</f>
        <v>34.715474499999999</v>
      </c>
      <c r="AN1069">
        <f t="shared" si="98"/>
        <v>0.60589933141713226</v>
      </c>
      <c r="AO1069">
        <f>VLOOKUP($U1069,'Zone Coordinates'!$D$2:$G$2058,3)</f>
        <v>135.567196</v>
      </c>
      <c r="AP1069">
        <f t="shared" si="99"/>
        <v>2.3660939278964865</v>
      </c>
      <c r="AQ1069">
        <f>VLOOKUP($AB1069,'Zone Coordinates'!$D$2:$G$2058,2)</f>
        <v>35.2466042</v>
      </c>
      <c r="AR1069">
        <f t="shared" si="100"/>
        <v>0.6151692934372619</v>
      </c>
      <c r="AS1069">
        <f>VLOOKUP($AB1069,'Zone Coordinates'!$D$2:$G$2058,3)</f>
        <v>137.06826810000001</v>
      </c>
      <c r="AT1069">
        <f t="shared" si="101"/>
        <v>2.3922925783513125</v>
      </c>
    </row>
    <row r="1070" spans="1:46" x14ac:dyDescent="0.25">
      <c r="A1070">
        <v>1</v>
      </c>
      <c r="B1070">
        <v>23601</v>
      </c>
      <c r="C1070">
        <v>1</v>
      </c>
      <c r="D1070">
        <v>2</v>
      </c>
      <c r="E1070" t="str">
        <f t="shared" si="96"/>
        <v>2360112</v>
      </c>
      <c r="F1070">
        <v>23601</v>
      </c>
      <c r="G1070">
        <v>1</v>
      </c>
      <c r="H1070">
        <v>2</v>
      </c>
      <c r="I1070">
        <v>1</v>
      </c>
      <c r="J1070">
        <v>1</v>
      </c>
      <c r="K1070">
        <v>3</v>
      </c>
      <c r="L1070">
        <v>2</v>
      </c>
      <c r="M1070">
        <v>10000</v>
      </c>
      <c r="N1070">
        <v>161</v>
      </c>
      <c r="O1070">
        <v>7</v>
      </c>
      <c r="P1070">
        <v>70000</v>
      </c>
      <c r="Q1070">
        <v>3</v>
      </c>
      <c r="R1070">
        <v>1</v>
      </c>
      <c r="S1070">
        <v>7</v>
      </c>
      <c r="T1070">
        <v>7</v>
      </c>
      <c r="U1070">
        <v>23601</v>
      </c>
      <c r="V1070">
        <v>5</v>
      </c>
      <c r="AB1070">
        <v>11210</v>
      </c>
      <c r="AC1070">
        <v>5</v>
      </c>
      <c r="AD1070">
        <v>1</v>
      </c>
      <c r="AE1070">
        <v>11</v>
      </c>
      <c r="AF1070">
        <v>8</v>
      </c>
      <c r="AG1070">
        <v>2</v>
      </c>
      <c r="AI1070">
        <v>4</v>
      </c>
      <c r="AJ1070" t="str">
        <f t="shared" si="97"/>
        <v>23601127</v>
      </c>
      <c r="AK1070">
        <v>0.97998168069690472</v>
      </c>
      <c r="AL1070">
        <f>IF(AK1070&lt;'Company Market Shares'!$E$4,1,IF(AND(AK1070&gt;'Company Market Shares'!$E$4,AK1070&lt;'Company Market Shares'!$E$5),2,IF(AND(AK1070&gt;'Company Market Shares'!$E$5,AK1070&lt;'Company Market Shares'!$E$6),3,IF(AND(AK1070&gt;'Company Market Shares'!$E$6,AK1070&lt;'Company Market Shares'!$E$7),4,5))))</f>
        <v>5</v>
      </c>
      <c r="AM1070">
        <f>VLOOKUP($U1070,'Zone Coordinates'!$D$2:$G$2058,2)</f>
        <v>34.873607900000003</v>
      </c>
      <c r="AN1070">
        <f t="shared" si="98"/>
        <v>0.60865927990450552</v>
      </c>
      <c r="AO1070">
        <f>VLOOKUP($U1070,'Zone Coordinates'!$D$2:$G$2058,3)</f>
        <v>136.98606860000001</v>
      </c>
      <c r="AP1070">
        <f t="shared" si="99"/>
        <v>2.3908579264328194</v>
      </c>
      <c r="AQ1070">
        <f>VLOOKUP($AB1070,'Zone Coordinates'!$D$2:$G$2058,2)</f>
        <v>36.214650499999998</v>
      </c>
      <c r="AR1070">
        <f t="shared" si="100"/>
        <v>0.63206488868401067</v>
      </c>
      <c r="AS1070">
        <f>VLOOKUP($AB1070,'Zone Coordinates'!$D$2:$G$2058,3)</f>
        <v>139.7028243</v>
      </c>
      <c r="AT1070">
        <f t="shared" si="101"/>
        <v>2.4382742583701424</v>
      </c>
    </row>
    <row r="1071" spans="1:46" x14ac:dyDescent="0.25">
      <c r="A1071">
        <v>1</v>
      </c>
      <c r="B1071">
        <v>23601</v>
      </c>
      <c r="C1071">
        <v>1</v>
      </c>
      <c r="D1071">
        <v>2</v>
      </c>
      <c r="E1071" t="str">
        <f t="shared" si="96"/>
        <v>2360112</v>
      </c>
      <c r="F1071">
        <v>23601</v>
      </c>
      <c r="G1071">
        <v>1</v>
      </c>
      <c r="H1071">
        <v>2</v>
      </c>
      <c r="I1071">
        <v>1</v>
      </c>
      <c r="J1071">
        <v>1</v>
      </c>
      <c r="K1071">
        <v>3</v>
      </c>
      <c r="L1071">
        <v>3</v>
      </c>
      <c r="M1071">
        <v>10000</v>
      </c>
      <c r="N1071">
        <v>161</v>
      </c>
      <c r="O1071">
        <v>7</v>
      </c>
      <c r="P1071">
        <v>70000</v>
      </c>
      <c r="Q1071">
        <v>3</v>
      </c>
      <c r="R1071">
        <v>1</v>
      </c>
      <c r="S1071">
        <v>7</v>
      </c>
      <c r="T1071">
        <v>7</v>
      </c>
      <c r="U1071">
        <v>23601</v>
      </c>
      <c r="V1071">
        <v>5</v>
      </c>
      <c r="AB1071">
        <v>11231</v>
      </c>
      <c r="AC1071">
        <v>5</v>
      </c>
      <c r="AD1071">
        <v>1</v>
      </c>
      <c r="AE1071">
        <v>11</v>
      </c>
      <c r="AF1071">
        <v>8</v>
      </c>
      <c r="AG1071">
        <v>2</v>
      </c>
      <c r="AI1071">
        <v>4</v>
      </c>
      <c r="AJ1071" t="str">
        <f t="shared" si="97"/>
        <v>23601127</v>
      </c>
      <c r="AK1071">
        <v>0.61993986589275762</v>
      </c>
      <c r="AL1071">
        <f>IF(AK1071&lt;'Company Market Shares'!$E$4,1,IF(AND(AK1071&gt;'Company Market Shares'!$E$4,AK1071&lt;'Company Market Shares'!$E$5),2,IF(AND(AK1071&gt;'Company Market Shares'!$E$5,AK1071&lt;'Company Market Shares'!$E$6),3,IF(AND(AK1071&gt;'Company Market Shares'!$E$6,AK1071&lt;'Company Market Shares'!$E$7),4,5))))</f>
        <v>2</v>
      </c>
      <c r="AM1071">
        <f>VLOOKUP($U1071,'Zone Coordinates'!$D$2:$G$2058,2)</f>
        <v>34.873607900000003</v>
      </c>
      <c r="AN1071">
        <f t="shared" si="98"/>
        <v>0.60865927990450552</v>
      </c>
      <c r="AO1071">
        <f>VLOOKUP($U1071,'Zone Coordinates'!$D$2:$G$2058,3)</f>
        <v>136.98606860000001</v>
      </c>
      <c r="AP1071">
        <f t="shared" si="99"/>
        <v>2.3908579264328194</v>
      </c>
      <c r="AQ1071">
        <f>VLOOKUP($AB1071,'Zone Coordinates'!$D$2:$G$2058,2)</f>
        <v>36.040485500000003</v>
      </c>
      <c r="AR1071">
        <f t="shared" si="100"/>
        <v>0.62902513599227483</v>
      </c>
      <c r="AS1071">
        <f>VLOOKUP($AB1071,'Zone Coordinates'!$D$2:$G$2058,3)</f>
        <v>139.59592810000001</v>
      </c>
      <c r="AT1071">
        <f t="shared" si="101"/>
        <v>2.4364085677222724</v>
      </c>
    </row>
    <row r="1072" spans="1:46" x14ac:dyDescent="0.25">
      <c r="A1072">
        <v>1</v>
      </c>
      <c r="B1072">
        <v>23304</v>
      </c>
      <c r="C1072">
        <v>1</v>
      </c>
      <c r="D1072">
        <v>9001</v>
      </c>
      <c r="E1072" t="str">
        <f t="shared" si="96"/>
        <v>2330419001</v>
      </c>
      <c r="F1072">
        <v>23304</v>
      </c>
      <c r="G1072">
        <v>1</v>
      </c>
      <c r="H1072">
        <v>4</v>
      </c>
      <c r="I1072">
        <v>1</v>
      </c>
      <c r="J1072">
        <v>2</v>
      </c>
      <c r="K1072">
        <v>43</v>
      </c>
      <c r="L1072">
        <v>14</v>
      </c>
      <c r="M1072">
        <v>10490</v>
      </c>
      <c r="N1072">
        <v>193</v>
      </c>
      <c r="O1072">
        <v>8</v>
      </c>
      <c r="P1072">
        <v>83920</v>
      </c>
      <c r="Q1072">
        <v>3</v>
      </c>
      <c r="R1072">
        <v>1</v>
      </c>
      <c r="S1072">
        <v>20</v>
      </c>
      <c r="T1072">
        <v>9</v>
      </c>
      <c r="U1072">
        <v>43000</v>
      </c>
      <c r="V1072">
        <v>6</v>
      </c>
      <c r="AA1072">
        <v>2</v>
      </c>
      <c r="AB1072">
        <v>23304</v>
      </c>
      <c r="AC1072">
        <v>6</v>
      </c>
      <c r="AJ1072" t="str">
        <f t="shared" si="97"/>
        <v>23304190017</v>
      </c>
      <c r="AK1072">
        <v>0.13810378593168904</v>
      </c>
      <c r="AL1072">
        <f>IF(AK1072&lt;'Company Market Shares'!$E$4,1,IF(AND(AK1072&gt;'Company Market Shares'!$E$4,AK1072&lt;'Company Market Shares'!$E$5),2,IF(AND(AK1072&gt;'Company Market Shares'!$E$5,AK1072&lt;'Company Market Shares'!$E$6),3,IF(AND(AK1072&gt;'Company Market Shares'!$E$6,AK1072&lt;'Company Market Shares'!$E$7),4,5))))</f>
        <v>1</v>
      </c>
      <c r="AM1072">
        <f>VLOOKUP($U1072,'Zone Coordinates'!$D$2:$G$2058,2)</f>
        <v>32.979978099999997</v>
      </c>
      <c r="AN1072">
        <f t="shared" si="98"/>
        <v>0.57560920508062363</v>
      </c>
      <c r="AO1072">
        <f>VLOOKUP($U1072,'Zone Coordinates'!$D$2:$G$2058,3)</f>
        <v>130.82897299999999</v>
      </c>
      <c r="AP1072">
        <f t="shared" si="99"/>
        <v>2.2833963358527631</v>
      </c>
      <c r="AQ1072">
        <f>VLOOKUP($AB1072,'Zone Coordinates'!$D$2:$G$2058,2)</f>
        <v>35.125011399999998</v>
      </c>
      <c r="AR1072">
        <f t="shared" si="100"/>
        <v>0.61304709873054297</v>
      </c>
      <c r="AS1072">
        <f>VLOOKUP($AB1072,'Zone Coordinates'!$D$2:$G$2058,3)</f>
        <v>137.08924569999999</v>
      </c>
      <c r="AT1072">
        <f t="shared" si="101"/>
        <v>2.3926587065404781</v>
      </c>
    </row>
    <row r="1073" spans="1:46" x14ac:dyDescent="0.25">
      <c r="A1073">
        <v>1</v>
      </c>
      <c r="B1073">
        <v>23304</v>
      </c>
      <c r="C1073">
        <v>1</v>
      </c>
      <c r="D1073">
        <v>9001</v>
      </c>
      <c r="E1073" t="str">
        <f t="shared" si="96"/>
        <v>2330419001</v>
      </c>
      <c r="F1073">
        <v>23304</v>
      </c>
      <c r="G1073">
        <v>1</v>
      </c>
      <c r="H1073">
        <v>4</v>
      </c>
      <c r="I1073">
        <v>1</v>
      </c>
      <c r="J1073">
        <v>2</v>
      </c>
      <c r="K1073">
        <v>43</v>
      </c>
      <c r="L1073">
        <v>17</v>
      </c>
      <c r="M1073">
        <v>10490</v>
      </c>
      <c r="N1073">
        <v>193</v>
      </c>
      <c r="O1073">
        <v>8</v>
      </c>
      <c r="P1073">
        <v>83920</v>
      </c>
      <c r="Q1073">
        <v>3</v>
      </c>
      <c r="R1073">
        <v>1</v>
      </c>
      <c r="S1073">
        <v>20</v>
      </c>
      <c r="T1073">
        <v>9</v>
      </c>
      <c r="U1073">
        <v>42000</v>
      </c>
      <c r="V1073">
        <v>6</v>
      </c>
      <c r="AA1073">
        <v>2</v>
      </c>
      <c r="AB1073">
        <v>23304</v>
      </c>
      <c r="AC1073">
        <v>6</v>
      </c>
      <c r="AJ1073" t="str">
        <f t="shared" si="97"/>
        <v>23304190017</v>
      </c>
      <c r="AK1073">
        <v>0.6197804623609886</v>
      </c>
      <c r="AL1073">
        <f>IF(AK1073&lt;'Company Market Shares'!$E$4,1,IF(AND(AK1073&gt;'Company Market Shares'!$E$4,AK1073&lt;'Company Market Shares'!$E$5),2,IF(AND(AK1073&gt;'Company Market Shares'!$E$5,AK1073&lt;'Company Market Shares'!$E$6),3,IF(AND(AK1073&gt;'Company Market Shares'!$E$6,AK1073&lt;'Company Market Shares'!$E$7),4,5))))</f>
        <v>2</v>
      </c>
      <c r="AM1073">
        <f>VLOOKUP($U1073,'Zone Coordinates'!$D$2:$G$2058,2)</f>
        <v>32.968646800000002</v>
      </c>
      <c r="AN1073">
        <f t="shared" si="98"/>
        <v>0.57541143658709248</v>
      </c>
      <c r="AO1073">
        <f>VLOOKUP($U1073,'Zone Coordinates'!$D$2:$G$2058,3)</f>
        <v>129.99381729999999</v>
      </c>
      <c r="AP1073">
        <f t="shared" si="99"/>
        <v>2.2688201191209649</v>
      </c>
      <c r="AQ1073">
        <f>VLOOKUP($AB1073,'Zone Coordinates'!$D$2:$G$2058,2)</f>
        <v>35.125011399999998</v>
      </c>
      <c r="AR1073">
        <f t="shared" si="100"/>
        <v>0.61304709873054297</v>
      </c>
      <c r="AS1073">
        <f>VLOOKUP($AB1073,'Zone Coordinates'!$D$2:$G$2058,3)</f>
        <v>137.08924569999999</v>
      </c>
      <c r="AT1073">
        <f t="shared" si="101"/>
        <v>2.3926587065404781</v>
      </c>
    </row>
    <row r="1074" spans="1:46" x14ac:dyDescent="0.25">
      <c r="A1074">
        <v>1</v>
      </c>
      <c r="B1074">
        <v>23304</v>
      </c>
      <c r="C1074">
        <v>1</v>
      </c>
      <c r="D1074">
        <v>9001</v>
      </c>
      <c r="E1074" t="str">
        <f t="shared" si="96"/>
        <v>2330419001</v>
      </c>
      <c r="F1074">
        <v>23304</v>
      </c>
      <c r="G1074">
        <v>1</v>
      </c>
      <c r="H1074">
        <v>4</v>
      </c>
      <c r="I1074">
        <v>1</v>
      </c>
      <c r="J1074">
        <v>1</v>
      </c>
      <c r="K1074">
        <v>44</v>
      </c>
      <c r="L1074">
        <v>7</v>
      </c>
      <c r="M1074">
        <v>10720</v>
      </c>
      <c r="N1074">
        <v>207</v>
      </c>
      <c r="O1074">
        <v>9</v>
      </c>
      <c r="P1074">
        <v>96480</v>
      </c>
      <c r="Q1074">
        <v>4</v>
      </c>
      <c r="R1074">
        <v>1</v>
      </c>
      <c r="S1074">
        <v>20</v>
      </c>
      <c r="T1074">
        <v>9</v>
      </c>
      <c r="U1074">
        <v>23304</v>
      </c>
      <c r="V1074">
        <v>6</v>
      </c>
      <c r="AB1074">
        <v>32000</v>
      </c>
      <c r="AC1074">
        <v>6</v>
      </c>
      <c r="AI1074">
        <v>2</v>
      </c>
      <c r="AJ1074" t="str">
        <f t="shared" si="97"/>
        <v>23304190017</v>
      </c>
      <c r="AK1074">
        <v>0.85474468488103994</v>
      </c>
      <c r="AL1074">
        <f>IF(AK1074&lt;'Company Market Shares'!$E$4,1,IF(AND(AK1074&gt;'Company Market Shares'!$E$4,AK1074&lt;'Company Market Shares'!$E$5),2,IF(AND(AK1074&gt;'Company Market Shares'!$E$5,AK1074&lt;'Company Market Shares'!$E$6),3,IF(AND(AK1074&gt;'Company Market Shares'!$E$6,AK1074&lt;'Company Market Shares'!$E$7),4,5))))</f>
        <v>3</v>
      </c>
      <c r="AM1074">
        <f>VLOOKUP($U1074,'Zone Coordinates'!$D$2:$G$2058,2)</f>
        <v>35.125011399999998</v>
      </c>
      <c r="AN1074">
        <f t="shared" si="98"/>
        <v>0.61304709873054297</v>
      </c>
      <c r="AO1074">
        <f>VLOOKUP($U1074,'Zone Coordinates'!$D$2:$G$2058,3)</f>
        <v>137.08924569999999</v>
      </c>
      <c r="AP1074">
        <f t="shared" si="99"/>
        <v>2.3926587065404781</v>
      </c>
      <c r="AQ1074">
        <f>VLOOKUP($AB1074,'Zone Coordinates'!$D$2:$G$2058,2)</f>
        <v>35.363152200000002</v>
      </c>
      <c r="AR1074">
        <f t="shared" si="100"/>
        <v>0.61720343977387626</v>
      </c>
      <c r="AS1074">
        <f>VLOOKUP($AB1074,'Zone Coordinates'!$D$2:$G$2058,3)</f>
        <v>133.59608800000001</v>
      </c>
      <c r="AT1074">
        <f t="shared" si="101"/>
        <v>2.3316916033840864</v>
      </c>
    </row>
    <row r="1075" spans="1:46" x14ac:dyDescent="0.25">
      <c r="A1075">
        <v>1</v>
      </c>
      <c r="B1075">
        <v>23304</v>
      </c>
      <c r="C1075">
        <v>1</v>
      </c>
      <c r="D1075">
        <v>9001</v>
      </c>
      <c r="E1075" t="str">
        <f t="shared" si="96"/>
        <v>2330419001</v>
      </c>
      <c r="F1075">
        <v>23304</v>
      </c>
      <c r="G1075">
        <v>1</v>
      </c>
      <c r="H1075">
        <v>4</v>
      </c>
      <c r="I1075">
        <v>1</v>
      </c>
      <c r="J1075">
        <v>1</v>
      </c>
      <c r="K1075">
        <v>44</v>
      </c>
      <c r="L1075">
        <v>27</v>
      </c>
      <c r="M1075">
        <v>10720</v>
      </c>
      <c r="N1075">
        <v>207</v>
      </c>
      <c r="O1075">
        <v>9</v>
      </c>
      <c r="P1075">
        <v>96480</v>
      </c>
      <c r="Q1075">
        <v>4</v>
      </c>
      <c r="R1075">
        <v>1</v>
      </c>
      <c r="S1075">
        <v>20</v>
      </c>
      <c r="T1075">
        <v>9</v>
      </c>
      <c r="U1075">
        <v>23304</v>
      </c>
      <c r="V1075">
        <v>5</v>
      </c>
      <c r="AB1075">
        <v>16000</v>
      </c>
      <c r="AC1075">
        <v>5</v>
      </c>
      <c r="AI1075">
        <v>2</v>
      </c>
      <c r="AJ1075" t="str">
        <f t="shared" si="97"/>
        <v>23304190017</v>
      </c>
      <c r="AK1075">
        <v>0.42691870438471757</v>
      </c>
      <c r="AL1075">
        <f>IF(AK1075&lt;'Company Market Shares'!$E$4,1,IF(AND(AK1075&gt;'Company Market Shares'!$E$4,AK1075&lt;'Company Market Shares'!$E$5),2,IF(AND(AK1075&gt;'Company Market Shares'!$E$5,AK1075&lt;'Company Market Shares'!$E$6),3,IF(AND(AK1075&gt;'Company Market Shares'!$E$6,AK1075&lt;'Company Market Shares'!$E$7),4,5))))</f>
        <v>1</v>
      </c>
      <c r="AM1075">
        <f>VLOOKUP($U1075,'Zone Coordinates'!$D$2:$G$2058,2)</f>
        <v>35.125011399999998</v>
      </c>
      <c r="AN1075">
        <f t="shared" si="98"/>
        <v>0.61304709873054297</v>
      </c>
      <c r="AO1075">
        <f>VLOOKUP($U1075,'Zone Coordinates'!$D$2:$G$2058,3)</f>
        <v>137.08924569999999</v>
      </c>
      <c r="AP1075">
        <f t="shared" si="99"/>
        <v>2.3926587065404781</v>
      </c>
      <c r="AQ1075">
        <f>VLOOKUP($AB1075,'Zone Coordinates'!$D$2:$G$2058,2)</f>
        <v>36.766701300000001</v>
      </c>
      <c r="AR1075">
        <f t="shared" si="100"/>
        <v>0.6416999927822794</v>
      </c>
      <c r="AS1075">
        <f>VLOOKUP($AB1075,'Zone Coordinates'!$D$2:$G$2058,3)</f>
        <v>137.70553330000001</v>
      </c>
      <c r="AT1075">
        <f t="shared" si="101"/>
        <v>2.4034149542996928</v>
      </c>
    </row>
    <row r="1076" spans="1:46" x14ac:dyDescent="0.25">
      <c r="A1076">
        <v>1</v>
      </c>
      <c r="B1076">
        <v>23304</v>
      </c>
      <c r="C1076">
        <v>1</v>
      </c>
      <c r="D1076">
        <v>9001</v>
      </c>
      <c r="E1076" t="str">
        <f t="shared" si="96"/>
        <v>2330419001</v>
      </c>
      <c r="F1076">
        <v>23304</v>
      </c>
      <c r="G1076">
        <v>1</v>
      </c>
      <c r="H1076">
        <v>4</v>
      </c>
      <c r="I1076">
        <v>1</v>
      </c>
      <c r="J1076">
        <v>1</v>
      </c>
      <c r="K1076">
        <v>44</v>
      </c>
      <c r="L1076">
        <v>35</v>
      </c>
      <c r="M1076">
        <v>10720</v>
      </c>
      <c r="N1076">
        <v>207</v>
      </c>
      <c r="O1076">
        <v>9</v>
      </c>
      <c r="P1076">
        <v>96480</v>
      </c>
      <c r="Q1076">
        <v>4</v>
      </c>
      <c r="R1076">
        <v>1</v>
      </c>
      <c r="S1076">
        <v>20</v>
      </c>
      <c r="T1076">
        <v>9</v>
      </c>
      <c r="U1076">
        <v>23304</v>
      </c>
      <c r="V1076">
        <v>5</v>
      </c>
      <c r="AB1076">
        <v>18000</v>
      </c>
      <c r="AC1076">
        <v>5</v>
      </c>
      <c r="AI1076">
        <v>2</v>
      </c>
      <c r="AJ1076" t="str">
        <f t="shared" si="97"/>
        <v>23304190017</v>
      </c>
      <c r="AK1076">
        <v>4.4646110359723989E-2</v>
      </c>
      <c r="AL1076">
        <f>IF(AK1076&lt;'Company Market Shares'!$E$4,1,IF(AND(AK1076&gt;'Company Market Shares'!$E$4,AK1076&lt;'Company Market Shares'!$E$5),2,IF(AND(AK1076&gt;'Company Market Shares'!$E$5,AK1076&lt;'Company Market Shares'!$E$6),3,IF(AND(AK1076&gt;'Company Market Shares'!$E$6,AK1076&lt;'Company Market Shares'!$E$7),4,5))))</f>
        <v>1</v>
      </c>
      <c r="AM1076">
        <f>VLOOKUP($U1076,'Zone Coordinates'!$D$2:$G$2058,2)</f>
        <v>35.125011399999998</v>
      </c>
      <c r="AN1076">
        <f t="shared" si="98"/>
        <v>0.61304709873054297</v>
      </c>
      <c r="AO1076">
        <f>VLOOKUP($U1076,'Zone Coordinates'!$D$2:$G$2058,3)</f>
        <v>137.08924569999999</v>
      </c>
      <c r="AP1076">
        <f t="shared" si="99"/>
        <v>2.3926587065404781</v>
      </c>
      <c r="AQ1076">
        <f>VLOOKUP($AB1076,'Zone Coordinates'!$D$2:$G$2058,2)</f>
        <v>36.172969399999999</v>
      </c>
      <c r="AR1076">
        <f t="shared" si="100"/>
        <v>0.63133741625315765</v>
      </c>
      <c r="AS1076">
        <f>VLOOKUP($AB1076,'Zone Coordinates'!$D$2:$G$2058,3)</f>
        <v>136.4702456</v>
      </c>
      <c r="AT1076">
        <f t="shared" si="101"/>
        <v>2.3818551167253044</v>
      </c>
    </row>
    <row r="1077" spans="1:46" x14ac:dyDescent="0.25">
      <c r="A1077">
        <v>1</v>
      </c>
      <c r="B1077">
        <v>23304</v>
      </c>
      <c r="C1077">
        <v>1</v>
      </c>
      <c r="D1077">
        <v>9001</v>
      </c>
      <c r="E1077" t="str">
        <f t="shared" si="96"/>
        <v>2330419001</v>
      </c>
      <c r="F1077">
        <v>23304</v>
      </c>
      <c r="G1077">
        <v>1</v>
      </c>
      <c r="H1077">
        <v>4</v>
      </c>
      <c r="I1077">
        <v>1</v>
      </c>
      <c r="J1077">
        <v>1</v>
      </c>
      <c r="K1077">
        <v>44</v>
      </c>
      <c r="L1077">
        <v>36</v>
      </c>
      <c r="M1077">
        <v>10720</v>
      </c>
      <c r="N1077">
        <v>207</v>
      </c>
      <c r="O1077">
        <v>9</v>
      </c>
      <c r="P1077">
        <v>96480</v>
      </c>
      <c r="Q1077">
        <v>4</v>
      </c>
      <c r="R1077">
        <v>1</v>
      </c>
      <c r="S1077">
        <v>20</v>
      </c>
      <c r="T1077">
        <v>9</v>
      </c>
      <c r="U1077">
        <v>23304</v>
      </c>
      <c r="V1077">
        <v>5</v>
      </c>
      <c r="AB1077">
        <v>9000</v>
      </c>
      <c r="AC1077">
        <v>5</v>
      </c>
      <c r="AI1077">
        <v>2</v>
      </c>
      <c r="AJ1077" t="str">
        <f t="shared" si="97"/>
        <v>23304190017</v>
      </c>
      <c r="AK1077">
        <v>0.96864855977599207</v>
      </c>
      <c r="AL1077">
        <f>IF(AK1077&lt;'Company Market Shares'!$E$4,1,IF(AND(AK1077&gt;'Company Market Shares'!$E$4,AK1077&lt;'Company Market Shares'!$E$5),2,IF(AND(AK1077&gt;'Company Market Shares'!$E$5,AK1077&lt;'Company Market Shares'!$E$6),3,IF(AND(AK1077&gt;'Company Market Shares'!$E$6,AK1077&lt;'Company Market Shares'!$E$7),4,5))))</f>
        <v>5</v>
      </c>
      <c r="AM1077">
        <f>VLOOKUP($U1077,'Zone Coordinates'!$D$2:$G$2058,2)</f>
        <v>35.125011399999998</v>
      </c>
      <c r="AN1077">
        <f t="shared" si="98"/>
        <v>0.61304709873054297</v>
      </c>
      <c r="AO1077">
        <f>VLOOKUP($U1077,'Zone Coordinates'!$D$2:$G$2058,3)</f>
        <v>137.08924569999999</v>
      </c>
      <c r="AP1077">
        <f t="shared" si="99"/>
        <v>2.3926587065404781</v>
      </c>
      <c r="AQ1077">
        <f>VLOOKUP($AB1077,'Zone Coordinates'!$D$2:$G$2058,2)</f>
        <v>36.7264002</v>
      </c>
      <c r="AR1077">
        <f t="shared" si="100"/>
        <v>0.64099660589510399</v>
      </c>
      <c r="AS1077">
        <f>VLOOKUP($AB1077,'Zone Coordinates'!$D$2:$G$2058,3)</f>
        <v>140.0108621</v>
      </c>
      <c r="AT1077">
        <f t="shared" si="101"/>
        <v>2.443650532200742</v>
      </c>
    </row>
    <row r="1078" spans="1:46" x14ac:dyDescent="0.25">
      <c r="A1078">
        <v>1</v>
      </c>
      <c r="B1078">
        <v>23304</v>
      </c>
      <c r="C1078">
        <v>1</v>
      </c>
      <c r="D1078">
        <v>9001</v>
      </c>
      <c r="E1078" t="str">
        <f t="shared" si="96"/>
        <v>2330419001</v>
      </c>
      <c r="F1078">
        <v>23304</v>
      </c>
      <c r="G1078">
        <v>1</v>
      </c>
      <c r="H1078">
        <v>4</v>
      </c>
      <c r="I1078">
        <v>1</v>
      </c>
      <c r="J1078">
        <v>1</v>
      </c>
      <c r="K1078">
        <v>44</v>
      </c>
      <c r="L1078">
        <v>42</v>
      </c>
      <c r="M1078">
        <v>10720</v>
      </c>
      <c r="N1078">
        <v>207</v>
      </c>
      <c r="O1078">
        <v>9</v>
      </c>
      <c r="P1078">
        <v>96480</v>
      </c>
      <c r="Q1078">
        <v>4</v>
      </c>
      <c r="R1078">
        <v>1</v>
      </c>
      <c r="S1078">
        <v>20</v>
      </c>
      <c r="T1078">
        <v>9</v>
      </c>
      <c r="U1078">
        <v>23304</v>
      </c>
      <c r="V1078">
        <v>5</v>
      </c>
      <c r="AB1078">
        <v>17000</v>
      </c>
      <c r="AC1078">
        <v>5</v>
      </c>
      <c r="AI1078">
        <v>2</v>
      </c>
      <c r="AJ1078" t="str">
        <f t="shared" si="97"/>
        <v>23304190017</v>
      </c>
      <c r="AK1078">
        <v>0.26271320910872054</v>
      </c>
      <c r="AL1078">
        <f>IF(AK1078&lt;'Company Market Shares'!$E$4,1,IF(AND(AK1078&gt;'Company Market Shares'!$E$4,AK1078&lt;'Company Market Shares'!$E$5),2,IF(AND(AK1078&gt;'Company Market Shares'!$E$5,AK1078&lt;'Company Market Shares'!$E$6),3,IF(AND(AK1078&gt;'Company Market Shares'!$E$6,AK1078&lt;'Company Market Shares'!$E$7),4,5))))</f>
        <v>1</v>
      </c>
      <c r="AM1078">
        <f>VLOOKUP($U1078,'Zone Coordinates'!$D$2:$G$2058,2)</f>
        <v>35.125011399999998</v>
      </c>
      <c r="AN1078">
        <f t="shared" si="98"/>
        <v>0.61304709873054297</v>
      </c>
      <c r="AO1078">
        <f>VLOOKUP($U1078,'Zone Coordinates'!$D$2:$G$2058,3)</f>
        <v>137.08924569999999</v>
      </c>
      <c r="AP1078">
        <f t="shared" si="99"/>
        <v>2.3926587065404781</v>
      </c>
      <c r="AQ1078">
        <f>VLOOKUP($AB1078,'Zone Coordinates'!$D$2:$G$2058,2)</f>
        <v>36.674077400000002</v>
      </c>
      <c r="AR1078">
        <f t="shared" si="100"/>
        <v>0.64008340076124148</v>
      </c>
      <c r="AS1078">
        <f>VLOOKUP($AB1078,'Zone Coordinates'!$D$2:$G$2058,3)</f>
        <v>136.8172874</v>
      </c>
      <c r="AT1078">
        <f t="shared" si="101"/>
        <v>2.3879121387773519</v>
      </c>
    </row>
    <row r="1079" spans="1:46" x14ac:dyDescent="0.25">
      <c r="A1079">
        <v>1</v>
      </c>
      <c r="B1079">
        <v>23234</v>
      </c>
      <c r="C1079">
        <v>1</v>
      </c>
      <c r="D1079">
        <v>61</v>
      </c>
      <c r="E1079" t="str">
        <f t="shared" si="96"/>
        <v>23234161</v>
      </c>
      <c r="F1079">
        <v>23234</v>
      </c>
      <c r="G1079">
        <v>1</v>
      </c>
      <c r="H1079">
        <v>4</v>
      </c>
      <c r="I1079">
        <v>1</v>
      </c>
      <c r="J1079">
        <v>1</v>
      </c>
      <c r="K1079">
        <v>9</v>
      </c>
      <c r="L1079">
        <v>8</v>
      </c>
      <c r="M1079">
        <v>10938</v>
      </c>
      <c r="N1079">
        <v>207</v>
      </c>
      <c r="O1079">
        <v>9</v>
      </c>
      <c r="P1079">
        <v>98442</v>
      </c>
      <c r="Q1079">
        <v>3</v>
      </c>
      <c r="R1079">
        <v>1</v>
      </c>
      <c r="S1079">
        <v>20</v>
      </c>
      <c r="T1079">
        <v>9</v>
      </c>
      <c r="U1079">
        <v>23234</v>
      </c>
      <c r="V1079">
        <v>3</v>
      </c>
      <c r="AB1079">
        <v>23233</v>
      </c>
      <c r="AC1079">
        <v>3</v>
      </c>
      <c r="AD1079">
        <v>78</v>
      </c>
      <c r="AE1079">
        <v>12</v>
      </c>
      <c r="AF1079">
        <v>4</v>
      </c>
      <c r="AG1079">
        <v>1</v>
      </c>
      <c r="AH1079">
        <v>630</v>
      </c>
      <c r="AI1079">
        <v>3</v>
      </c>
      <c r="AJ1079" t="str">
        <f t="shared" si="97"/>
        <v>232341617</v>
      </c>
      <c r="AK1079">
        <v>5.3384110151520003E-2</v>
      </c>
      <c r="AL1079">
        <f>IF(AK1079&lt;'Company Market Shares'!$E$4,1,IF(AND(AK1079&gt;'Company Market Shares'!$E$4,AK1079&lt;'Company Market Shares'!$E$5),2,IF(AND(AK1079&gt;'Company Market Shares'!$E$5,AK1079&lt;'Company Market Shares'!$E$6),3,IF(AND(AK1079&gt;'Company Market Shares'!$E$6,AK1079&lt;'Company Market Shares'!$E$7),4,5))))</f>
        <v>1</v>
      </c>
      <c r="AM1079">
        <f>VLOOKUP($U1079,'Zone Coordinates'!$D$2:$G$2058,2)</f>
        <v>35.266612700000003</v>
      </c>
      <c r="AN1079">
        <f t="shared" si="98"/>
        <v>0.61551850764064731</v>
      </c>
      <c r="AO1079">
        <f>VLOOKUP($U1079,'Zone Coordinates'!$D$2:$G$2058,3)</f>
        <v>136.90441809999999</v>
      </c>
      <c r="AP1079">
        <f t="shared" si="99"/>
        <v>2.3894328563719194</v>
      </c>
      <c r="AQ1079">
        <f>VLOOKUP($AB1079,'Zone Coordinates'!$D$2:$G$2058,2)</f>
        <v>35.251733999999999</v>
      </c>
      <c r="AR1079">
        <f t="shared" si="100"/>
        <v>0.61525882533723064</v>
      </c>
      <c r="AS1079">
        <f>VLOOKUP($AB1079,'Zone Coordinates'!$D$2:$G$2058,3)</f>
        <v>136.8792765</v>
      </c>
      <c r="AT1079">
        <f t="shared" si="101"/>
        <v>2.3889940526727003</v>
      </c>
    </row>
    <row r="1080" spans="1:46" x14ac:dyDescent="0.25">
      <c r="A1080">
        <v>1</v>
      </c>
      <c r="B1080">
        <v>21211</v>
      </c>
      <c r="C1080">
        <v>1</v>
      </c>
      <c r="D1080">
        <v>31</v>
      </c>
      <c r="E1080" t="str">
        <f t="shared" si="96"/>
        <v>21211131</v>
      </c>
      <c r="F1080">
        <v>21211</v>
      </c>
      <c r="G1080">
        <v>1</v>
      </c>
      <c r="H1080">
        <v>3</v>
      </c>
      <c r="I1080">
        <v>1</v>
      </c>
      <c r="J1080">
        <v>2</v>
      </c>
      <c r="K1080">
        <v>25</v>
      </c>
      <c r="L1080">
        <v>4</v>
      </c>
      <c r="M1080">
        <v>11000</v>
      </c>
      <c r="N1080">
        <v>217</v>
      </c>
      <c r="O1080">
        <v>9</v>
      </c>
      <c r="P1080">
        <v>99000</v>
      </c>
      <c r="Q1080">
        <v>4</v>
      </c>
      <c r="R1080">
        <v>1</v>
      </c>
      <c r="S1080">
        <v>20</v>
      </c>
      <c r="T1080">
        <v>9</v>
      </c>
      <c r="U1080">
        <v>23219</v>
      </c>
      <c r="V1080">
        <v>4</v>
      </c>
      <c r="W1080">
        <v>2</v>
      </c>
      <c r="X1080">
        <v>15</v>
      </c>
      <c r="Y1080">
        <v>16</v>
      </c>
      <c r="Z1080">
        <v>3</v>
      </c>
      <c r="AA1080">
        <v>3</v>
      </c>
      <c r="AB1080">
        <v>21211</v>
      </c>
      <c r="AC1080">
        <v>4</v>
      </c>
      <c r="AJ1080" t="str">
        <f t="shared" si="97"/>
        <v>212111317</v>
      </c>
      <c r="AK1080">
        <v>0.20275234805240971</v>
      </c>
      <c r="AL1080">
        <f>IF(AK1080&lt;'Company Market Shares'!$E$4,1,IF(AND(AK1080&gt;'Company Market Shares'!$E$4,AK1080&lt;'Company Market Shares'!$E$5),2,IF(AND(AK1080&gt;'Company Market Shares'!$E$5,AK1080&lt;'Company Market Shares'!$E$6),3,IF(AND(AK1080&gt;'Company Market Shares'!$E$6,AK1080&lt;'Company Market Shares'!$E$7),4,5))))</f>
        <v>1</v>
      </c>
      <c r="AM1080">
        <f>VLOOKUP($U1080,'Zone Coordinates'!$D$2:$G$2058,2)</f>
        <v>35.338933900000001</v>
      </c>
      <c r="AN1080">
        <f t="shared" si="98"/>
        <v>0.61678075069964056</v>
      </c>
      <c r="AO1080">
        <f>VLOOKUP($U1080,'Zone Coordinates'!$D$2:$G$2058,3)</f>
        <v>137.0457212</v>
      </c>
      <c r="AP1080">
        <f t="shared" si="99"/>
        <v>2.3918990607101942</v>
      </c>
      <c r="AQ1080">
        <f>VLOOKUP($AB1080,'Zone Coordinates'!$D$2:$G$2058,2)</f>
        <v>35.553743400000002</v>
      </c>
      <c r="AR1080">
        <f t="shared" si="100"/>
        <v>0.62052988373920337</v>
      </c>
      <c r="AS1080">
        <f>VLOOKUP($AB1080,'Zone Coordinates'!$D$2:$G$2058,3)</f>
        <v>137.08665590000001</v>
      </c>
      <c r="AT1080">
        <f t="shared" si="101"/>
        <v>2.3926135060035105</v>
      </c>
    </row>
    <row r="1081" spans="1:46" x14ac:dyDescent="0.25">
      <c r="A1081">
        <v>1</v>
      </c>
      <c r="B1081">
        <v>23206</v>
      </c>
      <c r="C1081">
        <v>1</v>
      </c>
      <c r="D1081">
        <v>97</v>
      </c>
      <c r="E1081" t="str">
        <f t="shared" si="96"/>
        <v>23206197</v>
      </c>
      <c r="F1081">
        <v>23206</v>
      </c>
      <c r="G1081">
        <v>1</v>
      </c>
      <c r="H1081">
        <v>2</v>
      </c>
      <c r="I1081">
        <v>1</v>
      </c>
      <c r="J1081">
        <v>1</v>
      </c>
      <c r="K1081">
        <v>20</v>
      </c>
      <c r="L1081">
        <v>18</v>
      </c>
      <c r="M1081">
        <v>11004</v>
      </c>
      <c r="N1081">
        <v>161</v>
      </c>
      <c r="O1081">
        <v>7</v>
      </c>
      <c r="P1081">
        <v>77028</v>
      </c>
      <c r="Q1081">
        <v>4</v>
      </c>
      <c r="R1081">
        <v>1</v>
      </c>
      <c r="S1081">
        <v>6</v>
      </c>
      <c r="T1081">
        <v>6</v>
      </c>
      <c r="U1081">
        <v>23206</v>
      </c>
      <c r="V1081">
        <v>3</v>
      </c>
      <c r="AB1081">
        <v>23302</v>
      </c>
      <c r="AC1081">
        <v>3</v>
      </c>
      <c r="AD1081">
        <v>1</v>
      </c>
      <c r="AE1081">
        <v>4</v>
      </c>
      <c r="AF1081">
        <v>8</v>
      </c>
      <c r="AG1081">
        <v>2</v>
      </c>
      <c r="AI1081">
        <v>1</v>
      </c>
      <c r="AJ1081" t="str">
        <f t="shared" si="97"/>
        <v>232061977</v>
      </c>
      <c r="AK1081">
        <v>0.10277255803938701</v>
      </c>
      <c r="AL1081">
        <f>IF(AK1081&lt;'Company Market Shares'!$E$4,1,IF(AND(AK1081&gt;'Company Market Shares'!$E$4,AK1081&lt;'Company Market Shares'!$E$5),2,IF(AND(AK1081&gt;'Company Market Shares'!$E$5,AK1081&lt;'Company Market Shares'!$E$6),3,IF(AND(AK1081&gt;'Company Market Shares'!$E$6,AK1081&lt;'Company Market Shares'!$E$7),4,5))))</f>
        <v>1</v>
      </c>
      <c r="AM1081">
        <f>VLOOKUP($U1081,'Zone Coordinates'!$D$2:$G$2058,2)</f>
        <v>35.339554399999997</v>
      </c>
      <c r="AN1081">
        <f t="shared" si="98"/>
        <v>0.61679158046764915</v>
      </c>
      <c r="AO1081">
        <f>VLOOKUP($U1081,'Zone Coordinates'!$D$2:$G$2058,3)</f>
        <v>137.09756680000001</v>
      </c>
      <c r="AP1081">
        <f t="shared" si="99"/>
        <v>2.3928039371328662</v>
      </c>
      <c r="AQ1081">
        <f>VLOOKUP($AB1081,'Zone Coordinates'!$D$2:$G$2058,2)</f>
        <v>35.125011399999998</v>
      </c>
      <c r="AR1081">
        <f t="shared" si="100"/>
        <v>0.61304709873054297</v>
      </c>
      <c r="AS1081">
        <f>VLOOKUP($AB1081,'Zone Coordinates'!$D$2:$G$2058,3)</f>
        <v>137.08924569999999</v>
      </c>
      <c r="AT1081">
        <f t="shared" si="101"/>
        <v>2.3926587065404781</v>
      </c>
    </row>
    <row r="1082" spans="1:46" x14ac:dyDescent="0.25">
      <c r="A1082">
        <v>1</v>
      </c>
      <c r="B1082">
        <v>21501</v>
      </c>
      <c r="C1082">
        <v>1</v>
      </c>
      <c r="D1082">
        <v>4</v>
      </c>
      <c r="E1082" t="str">
        <f t="shared" si="96"/>
        <v>2150114</v>
      </c>
      <c r="F1082">
        <v>21501</v>
      </c>
      <c r="G1082">
        <v>1</v>
      </c>
      <c r="H1082">
        <v>2</v>
      </c>
      <c r="I1082">
        <v>1</v>
      </c>
      <c r="J1082">
        <v>1</v>
      </c>
      <c r="K1082">
        <v>7</v>
      </c>
      <c r="L1082">
        <v>2</v>
      </c>
      <c r="M1082">
        <v>11710</v>
      </c>
      <c r="N1082">
        <v>154</v>
      </c>
      <c r="O1082">
        <v>7</v>
      </c>
      <c r="P1082">
        <v>81970</v>
      </c>
      <c r="Q1082">
        <v>4</v>
      </c>
      <c r="R1082">
        <v>1</v>
      </c>
      <c r="S1082">
        <v>17</v>
      </c>
      <c r="T1082">
        <v>5</v>
      </c>
      <c r="U1082">
        <v>21501</v>
      </c>
      <c r="V1082">
        <v>3</v>
      </c>
      <c r="AB1082">
        <v>21341</v>
      </c>
      <c r="AC1082">
        <v>3</v>
      </c>
      <c r="AD1082">
        <v>1</v>
      </c>
      <c r="AE1082">
        <v>5</v>
      </c>
      <c r="AF1082">
        <v>10</v>
      </c>
      <c r="AG1082">
        <v>2</v>
      </c>
      <c r="AI1082">
        <v>2</v>
      </c>
      <c r="AJ1082" t="str">
        <f t="shared" si="97"/>
        <v>21501147</v>
      </c>
      <c r="AK1082">
        <v>0.40216923835211582</v>
      </c>
      <c r="AL1082">
        <f>IF(AK1082&lt;'Company Market Shares'!$E$4,1,IF(AND(AK1082&gt;'Company Market Shares'!$E$4,AK1082&lt;'Company Market Shares'!$E$5),2,IF(AND(AK1082&gt;'Company Market Shares'!$E$5,AK1082&lt;'Company Market Shares'!$E$6),3,IF(AND(AK1082&gt;'Company Market Shares'!$E$6,AK1082&lt;'Company Market Shares'!$E$7),4,5))))</f>
        <v>1</v>
      </c>
      <c r="AM1082">
        <f>VLOOKUP($U1082,'Zone Coordinates'!$D$2:$G$2058,2)</f>
        <v>35.452801090000001</v>
      </c>
      <c r="AN1082">
        <f t="shared" si="98"/>
        <v>0.61876810807513449</v>
      </c>
      <c r="AO1082">
        <f>VLOOKUP($U1082,'Zone Coordinates'!$D$2:$G$2058,3)</f>
        <v>137.00720799999999</v>
      </c>
      <c r="AP1082">
        <f t="shared" si="99"/>
        <v>2.3912268785647148</v>
      </c>
      <c r="AQ1082">
        <f>VLOOKUP($AB1082,'Zone Coordinates'!$D$2:$G$2058,2)</f>
        <v>35.344072300000001</v>
      </c>
      <c r="AR1082">
        <f t="shared" si="100"/>
        <v>0.61687043269792496</v>
      </c>
      <c r="AS1082">
        <f>VLOOKUP($AB1082,'Zone Coordinates'!$D$2:$G$2058,3)</f>
        <v>136.62532110000001</v>
      </c>
      <c r="AT1082">
        <f t="shared" si="101"/>
        <v>2.3845616947894808</v>
      </c>
    </row>
    <row r="1083" spans="1:46" x14ac:dyDescent="0.25">
      <c r="A1083">
        <v>1</v>
      </c>
      <c r="B1083">
        <v>23304</v>
      </c>
      <c r="C1083">
        <v>1</v>
      </c>
      <c r="D1083">
        <v>9001</v>
      </c>
      <c r="E1083" t="str">
        <f t="shared" si="96"/>
        <v>2330419001</v>
      </c>
      <c r="F1083">
        <v>23304</v>
      </c>
      <c r="G1083">
        <v>1</v>
      </c>
      <c r="H1083">
        <v>4</v>
      </c>
      <c r="I1083">
        <v>1</v>
      </c>
      <c r="J1083">
        <v>2</v>
      </c>
      <c r="K1083">
        <v>43</v>
      </c>
      <c r="L1083">
        <v>2</v>
      </c>
      <c r="M1083">
        <v>11800</v>
      </c>
      <c r="N1083">
        <v>193</v>
      </c>
      <c r="O1083">
        <v>8</v>
      </c>
      <c r="P1083">
        <v>94400</v>
      </c>
      <c r="Q1083">
        <v>3</v>
      </c>
      <c r="R1083">
        <v>1</v>
      </c>
      <c r="S1083">
        <v>20</v>
      </c>
      <c r="T1083">
        <v>9</v>
      </c>
      <c r="U1083">
        <v>30000</v>
      </c>
      <c r="V1083">
        <v>6</v>
      </c>
      <c r="AA1083">
        <v>2</v>
      </c>
      <c r="AB1083">
        <v>23304</v>
      </c>
      <c r="AC1083">
        <v>6</v>
      </c>
      <c r="AJ1083" t="str">
        <f t="shared" si="97"/>
        <v>23304190017</v>
      </c>
      <c r="AK1083">
        <v>0.90004052970121928</v>
      </c>
      <c r="AL1083">
        <f>IF(AK1083&lt;'Company Market Shares'!$E$4,1,IF(AND(AK1083&gt;'Company Market Shares'!$E$4,AK1083&lt;'Company Market Shares'!$E$5),2,IF(AND(AK1083&gt;'Company Market Shares'!$E$5,AK1083&lt;'Company Market Shares'!$E$6),3,IF(AND(AK1083&gt;'Company Market Shares'!$E$6,AK1083&lt;'Company Market Shares'!$E$7),4,5))))</f>
        <v>3</v>
      </c>
      <c r="AM1083">
        <f>VLOOKUP($U1083,'Zone Coordinates'!$D$2:$G$2058,2)</f>
        <v>34.315729900000001</v>
      </c>
      <c r="AN1083">
        <f t="shared" si="98"/>
        <v>0.59892247198006454</v>
      </c>
      <c r="AO1083">
        <f>VLOOKUP($U1083,'Zone Coordinates'!$D$2:$G$2058,3)</f>
        <v>135.31483030000001</v>
      </c>
      <c r="AP1083">
        <f t="shared" si="99"/>
        <v>2.3616893155123866</v>
      </c>
      <c r="AQ1083">
        <f>VLOOKUP($AB1083,'Zone Coordinates'!$D$2:$G$2058,2)</f>
        <v>35.125011399999998</v>
      </c>
      <c r="AR1083">
        <f t="shared" si="100"/>
        <v>0.61304709873054297</v>
      </c>
      <c r="AS1083">
        <f>VLOOKUP($AB1083,'Zone Coordinates'!$D$2:$G$2058,3)</f>
        <v>137.08924569999999</v>
      </c>
      <c r="AT1083">
        <f t="shared" si="101"/>
        <v>2.3926587065404781</v>
      </c>
    </row>
    <row r="1084" spans="1:46" x14ac:dyDescent="0.25">
      <c r="A1084">
        <v>1</v>
      </c>
      <c r="B1084">
        <v>23304</v>
      </c>
      <c r="C1084">
        <v>1</v>
      </c>
      <c r="D1084">
        <v>9001</v>
      </c>
      <c r="E1084" t="str">
        <f t="shared" si="96"/>
        <v>2330419001</v>
      </c>
      <c r="F1084">
        <v>23304</v>
      </c>
      <c r="G1084">
        <v>1</v>
      </c>
      <c r="H1084">
        <v>4</v>
      </c>
      <c r="I1084">
        <v>1</v>
      </c>
      <c r="J1084">
        <v>2</v>
      </c>
      <c r="K1084">
        <v>43</v>
      </c>
      <c r="L1084">
        <v>33</v>
      </c>
      <c r="M1084">
        <v>11800</v>
      </c>
      <c r="N1084">
        <v>193</v>
      </c>
      <c r="O1084">
        <v>8</v>
      </c>
      <c r="P1084">
        <v>94400</v>
      </c>
      <c r="Q1084">
        <v>3</v>
      </c>
      <c r="R1084">
        <v>1</v>
      </c>
      <c r="S1084">
        <v>20</v>
      </c>
      <c r="T1084">
        <v>9</v>
      </c>
      <c r="U1084">
        <v>16000</v>
      </c>
      <c r="V1084">
        <v>5</v>
      </c>
      <c r="AA1084">
        <v>2</v>
      </c>
      <c r="AB1084">
        <v>23304</v>
      </c>
      <c r="AC1084">
        <v>5</v>
      </c>
      <c r="AJ1084" t="str">
        <f t="shared" si="97"/>
        <v>23304190017</v>
      </c>
      <c r="AK1084">
        <v>0.83796345974750674</v>
      </c>
      <c r="AL1084">
        <f>IF(AK1084&lt;'Company Market Shares'!$E$4,1,IF(AND(AK1084&gt;'Company Market Shares'!$E$4,AK1084&lt;'Company Market Shares'!$E$5),2,IF(AND(AK1084&gt;'Company Market Shares'!$E$5,AK1084&lt;'Company Market Shares'!$E$6),3,IF(AND(AK1084&gt;'Company Market Shares'!$E$6,AK1084&lt;'Company Market Shares'!$E$7),4,5))))</f>
        <v>3</v>
      </c>
      <c r="AM1084">
        <f>VLOOKUP($U1084,'Zone Coordinates'!$D$2:$G$2058,2)</f>
        <v>36.766701300000001</v>
      </c>
      <c r="AN1084">
        <f t="shared" si="98"/>
        <v>0.6416999927822794</v>
      </c>
      <c r="AO1084">
        <f>VLOOKUP($U1084,'Zone Coordinates'!$D$2:$G$2058,3)</f>
        <v>137.70553330000001</v>
      </c>
      <c r="AP1084">
        <f t="shared" si="99"/>
        <v>2.4034149542996928</v>
      </c>
      <c r="AQ1084">
        <f>VLOOKUP($AB1084,'Zone Coordinates'!$D$2:$G$2058,2)</f>
        <v>35.125011399999998</v>
      </c>
      <c r="AR1084">
        <f t="shared" si="100"/>
        <v>0.61304709873054297</v>
      </c>
      <c r="AS1084">
        <f>VLOOKUP($AB1084,'Zone Coordinates'!$D$2:$G$2058,3)</f>
        <v>137.08924569999999</v>
      </c>
      <c r="AT1084">
        <f t="shared" si="101"/>
        <v>2.3926587065404781</v>
      </c>
    </row>
    <row r="1085" spans="1:46" x14ac:dyDescent="0.25">
      <c r="A1085">
        <v>1</v>
      </c>
      <c r="B1085">
        <v>23304</v>
      </c>
      <c r="C1085">
        <v>1</v>
      </c>
      <c r="D1085">
        <v>9001</v>
      </c>
      <c r="E1085" t="str">
        <f t="shared" si="96"/>
        <v>2330419001</v>
      </c>
      <c r="F1085">
        <v>23304</v>
      </c>
      <c r="G1085">
        <v>1</v>
      </c>
      <c r="H1085">
        <v>4</v>
      </c>
      <c r="I1085">
        <v>1</v>
      </c>
      <c r="J1085">
        <v>2</v>
      </c>
      <c r="K1085">
        <v>43</v>
      </c>
      <c r="L1085">
        <v>34</v>
      </c>
      <c r="M1085">
        <v>11800</v>
      </c>
      <c r="N1085">
        <v>193</v>
      </c>
      <c r="O1085">
        <v>8</v>
      </c>
      <c r="P1085">
        <v>94400</v>
      </c>
      <c r="Q1085">
        <v>3</v>
      </c>
      <c r="R1085">
        <v>1</v>
      </c>
      <c r="S1085">
        <v>20</v>
      </c>
      <c r="T1085">
        <v>9</v>
      </c>
      <c r="U1085">
        <v>17000</v>
      </c>
      <c r="V1085">
        <v>5</v>
      </c>
      <c r="AA1085">
        <v>2</v>
      </c>
      <c r="AB1085">
        <v>23304</v>
      </c>
      <c r="AC1085">
        <v>5</v>
      </c>
      <c r="AJ1085" t="str">
        <f t="shared" si="97"/>
        <v>23304190017</v>
      </c>
      <c r="AK1085">
        <v>0.43469643967868365</v>
      </c>
      <c r="AL1085">
        <f>IF(AK1085&lt;'Company Market Shares'!$E$4,1,IF(AND(AK1085&gt;'Company Market Shares'!$E$4,AK1085&lt;'Company Market Shares'!$E$5),2,IF(AND(AK1085&gt;'Company Market Shares'!$E$5,AK1085&lt;'Company Market Shares'!$E$6),3,IF(AND(AK1085&gt;'Company Market Shares'!$E$6,AK1085&lt;'Company Market Shares'!$E$7),4,5))))</f>
        <v>1</v>
      </c>
      <c r="AM1085">
        <f>VLOOKUP($U1085,'Zone Coordinates'!$D$2:$G$2058,2)</f>
        <v>36.674077400000002</v>
      </c>
      <c r="AN1085">
        <f t="shared" si="98"/>
        <v>0.64008340076124148</v>
      </c>
      <c r="AO1085">
        <f>VLOOKUP($U1085,'Zone Coordinates'!$D$2:$G$2058,3)</f>
        <v>136.8172874</v>
      </c>
      <c r="AP1085">
        <f t="shared" si="99"/>
        <v>2.3879121387773519</v>
      </c>
      <c r="AQ1085">
        <f>VLOOKUP($AB1085,'Zone Coordinates'!$D$2:$G$2058,2)</f>
        <v>35.125011399999998</v>
      </c>
      <c r="AR1085">
        <f t="shared" si="100"/>
        <v>0.61304709873054297</v>
      </c>
      <c r="AS1085">
        <f>VLOOKUP($AB1085,'Zone Coordinates'!$D$2:$G$2058,3)</f>
        <v>137.08924569999999</v>
      </c>
      <c r="AT1085">
        <f t="shared" si="101"/>
        <v>2.3926587065404781</v>
      </c>
    </row>
    <row r="1086" spans="1:46" x14ac:dyDescent="0.25">
      <c r="A1086">
        <v>1</v>
      </c>
      <c r="B1086">
        <v>23304</v>
      </c>
      <c r="C1086">
        <v>1</v>
      </c>
      <c r="D1086">
        <v>9001</v>
      </c>
      <c r="E1086" t="str">
        <f t="shared" si="96"/>
        <v>2330419001</v>
      </c>
      <c r="F1086">
        <v>23304</v>
      </c>
      <c r="G1086">
        <v>1</v>
      </c>
      <c r="H1086">
        <v>4</v>
      </c>
      <c r="I1086">
        <v>1</v>
      </c>
      <c r="J1086">
        <v>2</v>
      </c>
      <c r="K1086">
        <v>43</v>
      </c>
      <c r="L1086">
        <v>35</v>
      </c>
      <c r="M1086">
        <v>11800</v>
      </c>
      <c r="N1086">
        <v>193</v>
      </c>
      <c r="O1086">
        <v>8</v>
      </c>
      <c r="P1086">
        <v>94400</v>
      </c>
      <c r="Q1086">
        <v>3</v>
      </c>
      <c r="R1086">
        <v>1</v>
      </c>
      <c r="S1086">
        <v>20</v>
      </c>
      <c r="T1086">
        <v>9</v>
      </c>
      <c r="U1086">
        <v>18000</v>
      </c>
      <c r="V1086">
        <v>5</v>
      </c>
      <c r="AA1086">
        <v>2</v>
      </c>
      <c r="AB1086">
        <v>23304</v>
      </c>
      <c r="AC1086">
        <v>5</v>
      </c>
      <c r="AJ1086" t="str">
        <f t="shared" si="97"/>
        <v>23304190017</v>
      </c>
      <c r="AK1086">
        <v>0.35589946085467461</v>
      </c>
      <c r="AL1086">
        <f>IF(AK1086&lt;'Company Market Shares'!$E$4,1,IF(AND(AK1086&gt;'Company Market Shares'!$E$4,AK1086&lt;'Company Market Shares'!$E$5),2,IF(AND(AK1086&gt;'Company Market Shares'!$E$5,AK1086&lt;'Company Market Shares'!$E$6),3,IF(AND(AK1086&gt;'Company Market Shares'!$E$6,AK1086&lt;'Company Market Shares'!$E$7),4,5))))</f>
        <v>1</v>
      </c>
      <c r="AM1086">
        <f>VLOOKUP($U1086,'Zone Coordinates'!$D$2:$G$2058,2)</f>
        <v>36.172969399999999</v>
      </c>
      <c r="AN1086">
        <f t="shared" si="98"/>
        <v>0.63133741625315765</v>
      </c>
      <c r="AO1086">
        <f>VLOOKUP($U1086,'Zone Coordinates'!$D$2:$G$2058,3)</f>
        <v>136.4702456</v>
      </c>
      <c r="AP1086">
        <f t="shared" si="99"/>
        <v>2.3818551167253044</v>
      </c>
      <c r="AQ1086">
        <f>VLOOKUP($AB1086,'Zone Coordinates'!$D$2:$G$2058,2)</f>
        <v>35.125011399999998</v>
      </c>
      <c r="AR1086">
        <f t="shared" si="100"/>
        <v>0.61304709873054297</v>
      </c>
      <c r="AS1086">
        <f>VLOOKUP($AB1086,'Zone Coordinates'!$D$2:$G$2058,3)</f>
        <v>137.08924569999999</v>
      </c>
      <c r="AT1086">
        <f t="shared" si="101"/>
        <v>2.3926587065404781</v>
      </c>
    </row>
    <row r="1087" spans="1:46" x14ac:dyDescent="0.25">
      <c r="A1087">
        <v>1</v>
      </c>
      <c r="B1087">
        <v>23304</v>
      </c>
      <c r="C1087">
        <v>1</v>
      </c>
      <c r="D1087">
        <v>9001</v>
      </c>
      <c r="E1087" t="str">
        <f t="shared" si="96"/>
        <v>2330419001</v>
      </c>
      <c r="F1087">
        <v>23304</v>
      </c>
      <c r="G1087">
        <v>1</v>
      </c>
      <c r="H1087">
        <v>4</v>
      </c>
      <c r="I1087">
        <v>1</v>
      </c>
      <c r="J1087">
        <v>2</v>
      </c>
      <c r="K1087">
        <v>43</v>
      </c>
      <c r="L1087">
        <v>41</v>
      </c>
      <c r="M1087">
        <v>11800</v>
      </c>
      <c r="N1087">
        <v>193</v>
      </c>
      <c r="O1087">
        <v>8</v>
      </c>
      <c r="P1087">
        <v>94400</v>
      </c>
      <c r="Q1087">
        <v>3</v>
      </c>
      <c r="R1087">
        <v>1</v>
      </c>
      <c r="S1087">
        <v>20</v>
      </c>
      <c r="T1087">
        <v>9</v>
      </c>
      <c r="U1087">
        <v>25000</v>
      </c>
      <c r="V1087">
        <v>6</v>
      </c>
      <c r="AA1087">
        <v>2</v>
      </c>
      <c r="AB1087">
        <v>23304</v>
      </c>
      <c r="AC1087">
        <v>6</v>
      </c>
      <c r="AJ1087" t="str">
        <f t="shared" si="97"/>
        <v>23304190017</v>
      </c>
      <c r="AK1087">
        <v>9.1029006418984815E-2</v>
      </c>
      <c r="AL1087">
        <f>IF(AK1087&lt;'Company Market Shares'!$E$4,1,IF(AND(AK1087&gt;'Company Market Shares'!$E$4,AK1087&lt;'Company Market Shares'!$E$5),2,IF(AND(AK1087&gt;'Company Market Shares'!$E$5,AK1087&lt;'Company Market Shares'!$E$6),3,IF(AND(AK1087&gt;'Company Market Shares'!$E$6,AK1087&lt;'Company Market Shares'!$E$7),4,5))))</f>
        <v>1</v>
      </c>
      <c r="AM1087">
        <f>VLOOKUP($U1087,'Zone Coordinates'!$D$2:$G$2058,2)</f>
        <v>35.2846878</v>
      </c>
      <c r="AN1087">
        <f t="shared" si="98"/>
        <v>0.61583397764827441</v>
      </c>
      <c r="AO1087">
        <f>VLOOKUP($U1087,'Zone Coordinates'!$D$2:$G$2058,3)</f>
        <v>136.04535369999999</v>
      </c>
      <c r="AP1087">
        <f t="shared" si="99"/>
        <v>2.3744393541052498</v>
      </c>
      <c r="AQ1087">
        <f>VLOOKUP($AB1087,'Zone Coordinates'!$D$2:$G$2058,2)</f>
        <v>35.125011399999998</v>
      </c>
      <c r="AR1087">
        <f t="shared" si="100"/>
        <v>0.61304709873054297</v>
      </c>
      <c r="AS1087">
        <f>VLOOKUP($AB1087,'Zone Coordinates'!$D$2:$G$2058,3)</f>
        <v>137.08924569999999</v>
      </c>
      <c r="AT1087">
        <f t="shared" si="101"/>
        <v>2.3926587065404781</v>
      </c>
    </row>
    <row r="1088" spans="1:46" x14ac:dyDescent="0.25">
      <c r="A1088">
        <v>1</v>
      </c>
      <c r="B1088">
        <v>21501</v>
      </c>
      <c r="C1088">
        <v>1</v>
      </c>
      <c r="D1088">
        <v>4</v>
      </c>
      <c r="E1088" t="str">
        <f t="shared" si="96"/>
        <v>2150114</v>
      </c>
      <c r="F1088">
        <v>21501</v>
      </c>
      <c r="G1088">
        <v>1</v>
      </c>
      <c r="H1088">
        <v>2</v>
      </c>
      <c r="I1088">
        <v>1</v>
      </c>
      <c r="J1088">
        <v>1</v>
      </c>
      <c r="K1088">
        <v>7</v>
      </c>
      <c r="L1088">
        <v>6</v>
      </c>
      <c r="M1088">
        <v>11840</v>
      </c>
      <c r="N1088">
        <v>154</v>
      </c>
      <c r="O1088">
        <v>7</v>
      </c>
      <c r="P1088">
        <v>82880</v>
      </c>
      <c r="Q1088">
        <v>4</v>
      </c>
      <c r="R1088">
        <v>1</v>
      </c>
      <c r="S1088">
        <v>17</v>
      </c>
      <c r="T1088">
        <v>5</v>
      </c>
      <c r="U1088">
        <v>21501</v>
      </c>
      <c r="V1088">
        <v>3</v>
      </c>
      <c r="AB1088">
        <v>21210</v>
      </c>
      <c r="AC1088">
        <v>3</v>
      </c>
      <c r="AD1088">
        <v>1</v>
      </c>
      <c r="AE1088">
        <v>5</v>
      </c>
      <c r="AF1088">
        <v>10</v>
      </c>
      <c r="AG1088">
        <v>2</v>
      </c>
      <c r="AI1088">
        <v>3</v>
      </c>
      <c r="AJ1088" t="str">
        <f t="shared" si="97"/>
        <v>21501147</v>
      </c>
      <c r="AK1088">
        <v>0.2127243195494003</v>
      </c>
      <c r="AL1088">
        <f>IF(AK1088&lt;'Company Market Shares'!$E$4,1,IF(AND(AK1088&gt;'Company Market Shares'!$E$4,AK1088&lt;'Company Market Shares'!$E$5),2,IF(AND(AK1088&gt;'Company Market Shares'!$E$5,AK1088&lt;'Company Market Shares'!$E$6),3,IF(AND(AK1088&gt;'Company Market Shares'!$E$6,AK1088&lt;'Company Market Shares'!$E$7),4,5))))</f>
        <v>1</v>
      </c>
      <c r="AM1088">
        <f>VLOOKUP($U1088,'Zone Coordinates'!$D$2:$G$2058,2)</f>
        <v>35.452801090000001</v>
      </c>
      <c r="AN1088">
        <f t="shared" si="98"/>
        <v>0.61876810807513449</v>
      </c>
      <c r="AO1088">
        <f>VLOOKUP($U1088,'Zone Coordinates'!$D$2:$G$2058,3)</f>
        <v>137.00720799999999</v>
      </c>
      <c r="AP1088">
        <f t="shared" si="99"/>
        <v>2.3912268785647148</v>
      </c>
      <c r="AQ1088">
        <f>VLOOKUP($AB1088,'Zone Coordinates'!$D$2:$G$2058,2)</f>
        <v>35.5475584</v>
      </c>
      <c r="AR1088">
        <f t="shared" si="100"/>
        <v>0.62042193512496746</v>
      </c>
      <c r="AS1088">
        <f>VLOOKUP($AB1088,'Zone Coordinates'!$D$2:$G$2058,3)</f>
        <v>137.6040769</v>
      </c>
      <c r="AT1088">
        <f t="shared" si="101"/>
        <v>2.4016442060724716</v>
      </c>
    </row>
    <row r="1089" spans="1:46" x14ac:dyDescent="0.25">
      <c r="A1089">
        <v>1</v>
      </c>
      <c r="B1089">
        <v>21211</v>
      </c>
      <c r="C1089">
        <v>1</v>
      </c>
      <c r="D1089">
        <v>31</v>
      </c>
      <c r="E1089" t="str">
        <f t="shared" si="96"/>
        <v>21211131</v>
      </c>
      <c r="F1089">
        <v>21211</v>
      </c>
      <c r="G1089">
        <v>1</v>
      </c>
      <c r="H1089">
        <v>3</v>
      </c>
      <c r="I1089">
        <v>1</v>
      </c>
      <c r="J1089">
        <v>2</v>
      </c>
      <c r="K1089">
        <v>25</v>
      </c>
      <c r="L1089">
        <v>1</v>
      </c>
      <c r="M1089">
        <v>12000</v>
      </c>
      <c r="N1089">
        <v>217</v>
      </c>
      <c r="O1089">
        <v>9</v>
      </c>
      <c r="P1089">
        <v>108000</v>
      </c>
      <c r="Q1089">
        <v>4</v>
      </c>
      <c r="R1089">
        <v>1</v>
      </c>
      <c r="S1089">
        <v>20</v>
      </c>
      <c r="T1089">
        <v>9</v>
      </c>
      <c r="U1089">
        <v>23219</v>
      </c>
      <c r="V1089">
        <v>4</v>
      </c>
      <c r="W1089">
        <v>2</v>
      </c>
      <c r="X1089">
        <v>15</v>
      </c>
      <c r="Y1089">
        <v>16</v>
      </c>
      <c r="Z1089">
        <v>3</v>
      </c>
      <c r="AA1089">
        <v>3</v>
      </c>
      <c r="AB1089">
        <v>21211</v>
      </c>
      <c r="AC1089">
        <v>4</v>
      </c>
      <c r="AJ1089" t="str">
        <f t="shared" si="97"/>
        <v>212111317</v>
      </c>
      <c r="AK1089">
        <v>0.46578775646248238</v>
      </c>
      <c r="AL1089">
        <f>IF(AK1089&lt;'Company Market Shares'!$E$4,1,IF(AND(AK1089&gt;'Company Market Shares'!$E$4,AK1089&lt;'Company Market Shares'!$E$5),2,IF(AND(AK1089&gt;'Company Market Shares'!$E$5,AK1089&lt;'Company Market Shares'!$E$6),3,IF(AND(AK1089&gt;'Company Market Shares'!$E$6,AK1089&lt;'Company Market Shares'!$E$7),4,5))))</f>
        <v>2</v>
      </c>
      <c r="AM1089">
        <f>VLOOKUP($U1089,'Zone Coordinates'!$D$2:$G$2058,2)</f>
        <v>35.338933900000001</v>
      </c>
      <c r="AN1089">
        <f t="shared" si="98"/>
        <v>0.61678075069964056</v>
      </c>
      <c r="AO1089">
        <f>VLOOKUP($U1089,'Zone Coordinates'!$D$2:$G$2058,3)</f>
        <v>137.0457212</v>
      </c>
      <c r="AP1089">
        <f t="shared" si="99"/>
        <v>2.3918990607101942</v>
      </c>
      <c r="AQ1089">
        <f>VLOOKUP($AB1089,'Zone Coordinates'!$D$2:$G$2058,2)</f>
        <v>35.553743400000002</v>
      </c>
      <c r="AR1089">
        <f t="shared" si="100"/>
        <v>0.62052988373920337</v>
      </c>
      <c r="AS1089">
        <f>VLOOKUP($AB1089,'Zone Coordinates'!$D$2:$G$2058,3)</f>
        <v>137.08665590000001</v>
      </c>
      <c r="AT1089">
        <f t="shared" si="101"/>
        <v>2.3926135060035105</v>
      </c>
    </row>
    <row r="1090" spans="1:46" x14ac:dyDescent="0.25">
      <c r="A1090">
        <v>1</v>
      </c>
      <c r="B1090">
        <v>21211</v>
      </c>
      <c r="C1090">
        <v>1</v>
      </c>
      <c r="D1090">
        <v>31</v>
      </c>
      <c r="E1090" t="str">
        <f t="shared" ref="E1090:E1153" si="102">CONCATENATE(B1090,C1090,D1090)</f>
        <v>21211131</v>
      </c>
      <c r="F1090">
        <v>21211</v>
      </c>
      <c r="G1090">
        <v>1</v>
      </c>
      <c r="H1090">
        <v>3</v>
      </c>
      <c r="I1090">
        <v>1</v>
      </c>
      <c r="J1090">
        <v>2</v>
      </c>
      <c r="K1090">
        <v>25</v>
      </c>
      <c r="L1090">
        <v>2</v>
      </c>
      <c r="M1090">
        <v>12000</v>
      </c>
      <c r="N1090">
        <v>217</v>
      </c>
      <c r="O1090">
        <v>9</v>
      </c>
      <c r="P1090">
        <v>108000</v>
      </c>
      <c r="Q1090">
        <v>4</v>
      </c>
      <c r="R1090">
        <v>1</v>
      </c>
      <c r="S1090">
        <v>20</v>
      </c>
      <c r="T1090">
        <v>9</v>
      </c>
      <c r="U1090">
        <v>23219</v>
      </c>
      <c r="V1090">
        <v>4</v>
      </c>
      <c r="W1090">
        <v>1</v>
      </c>
      <c r="X1090">
        <v>15</v>
      </c>
      <c r="Y1090">
        <v>16</v>
      </c>
      <c r="Z1090">
        <v>3</v>
      </c>
      <c r="AA1090">
        <v>3</v>
      </c>
      <c r="AB1090">
        <v>21211</v>
      </c>
      <c r="AC1090">
        <v>4</v>
      </c>
      <c r="AJ1090" t="str">
        <f t="shared" si="97"/>
        <v>212111317</v>
      </c>
      <c r="AK1090">
        <v>0.36140017206884167</v>
      </c>
      <c r="AL1090">
        <f>IF(AK1090&lt;'Company Market Shares'!$E$4,1,IF(AND(AK1090&gt;'Company Market Shares'!$E$4,AK1090&lt;'Company Market Shares'!$E$5),2,IF(AND(AK1090&gt;'Company Market Shares'!$E$5,AK1090&lt;'Company Market Shares'!$E$6),3,IF(AND(AK1090&gt;'Company Market Shares'!$E$6,AK1090&lt;'Company Market Shares'!$E$7),4,5))))</f>
        <v>1</v>
      </c>
      <c r="AM1090">
        <f>VLOOKUP($U1090,'Zone Coordinates'!$D$2:$G$2058,2)</f>
        <v>35.338933900000001</v>
      </c>
      <c r="AN1090">
        <f t="shared" si="98"/>
        <v>0.61678075069964056</v>
      </c>
      <c r="AO1090">
        <f>VLOOKUP($U1090,'Zone Coordinates'!$D$2:$G$2058,3)</f>
        <v>137.0457212</v>
      </c>
      <c r="AP1090">
        <f t="shared" si="99"/>
        <v>2.3918990607101942</v>
      </c>
      <c r="AQ1090">
        <f>VLOOKUP($AB1090,'Zone Coordinates'!$D$2:$G$2058,2)</f>
        <v>35.553743400000002</v>
      </c>
      <c r="AR1090">
        <f t="shared" si="100"/>
        <v>0.62052988373920337</v>
      </c>
      <c r="AS1090">
        <f>VLOOKUP($AB1090,'Zone Coordinates'!$D$2:$G$2058,3)</f>
        <v>137.08665590000001</v>
      </c>
      <c r="AT1090">
        <f t="shared" si="101"/>
        <v>2.3926135060035105</v>
      </c>
    </row>
    <row r="1091" spans="1:46" x14ac:dyDescent="0.25">
      <c r="A1091">
        <v>1</v>
      </c>
      <c r="B1091">
        <v>21211</v>
      </c>
      <c r="C1091">
        <v>1</v>
      </c>
      <c r="D1091">
        <v>31</v>
      </c>
      <c r="E1091" t="str">
        <f t="shared" si="102"/>
        <v>21211131</v>
      </c>
      <c r="F1091">
        <v>21211</v>
      </c>
      <c r="G1091">
        <v>1</v>
      </c>
      <c r="H1091">
        <v>3</v>
      </c>
      <c r="I1091">
        <v>1</v>
      </c>
      <c r="J1091">
        <v>2</v>
      </c>
      <c r="K1091">
        <v>25</v>
      </c>
      <c r="L1091">
        <v>3</v>
      </c>
      <c r="M1091">
        <v>12000</v>
      </c>
      <c r="N1091">
        <v>217</v>
      </c>
      <c r="O1091">
        <v>9</v>
      </c>
      <c r="P1091">
        <v>108000</v>
      </c>
      <c r="Q1091">
        <v>4</v>
      </c>
      <c r="R1091">
        <v>1</v>
      </c>
      <c r="S1091">
        <v>20</v>
      </c>
      <c r="T1091">
        <v>9</v>
      </c>
      <c r="U1091">
        <v>23219</v>
      </c>
      <c r="V1091">
        <v>4</v>
      </c>
      <c r="W1091">
        <v>1</v>
      </c>
      <c r="X1091">
        <v>15</v>
      </c>
      <c r="Y1091">
        <v>16</v>
      </c>
      <c r="Z1091">
        <v>3</v>
      </c>
      <c r="AA1091">
        <v>3</v>
      </c>
      <c r="AB1091">
        <v>21211</v>
      </c>
      <c r="AC1091">
        <v>4</v>
      </c>
      <c r="AJ1091" t="str">
        <f t="shared" ref="AJ1091:AJ1154" si="103">CONCATENATE(E1091,7)</f>
        <v>212111317</v>
      </c>
      <c r="AK1091">
        <v>0.18513533019470529</v>
      </c>
      <c r="AL1091">
        <f>IF(AK1091&lt;'Company Market Shares'!$E$4,1,IF(AND(AK1091&gt;'Company Market Shares'!$E$4,AK1091&lt;'Company Market Shares'!$E$5),2,IF(AND(AK1091&gt;'Company Market Shares'!$E$5,AK1091&lt;'Company Market Shares'!$E$6),3,IF(AND(AK1091&gt;'Company Market Shares'!$E$6,AK1091&lt;'Company Market Shares'!$E$7),4,5))))</f>
        <v>1</v>
      </c>
      <c r="AM1091">
        <f>VLOOKUP($U1091,'Zone Coordinates'!$D$2:$G$2058,2)</f>
        <v>35.338933900000001</v>
      </c>
      <c r="AN1091">
        <f t="shared" ref="AN1091:AN1154" si="104">(AM1091*PI())/180</f>
        <v>0.61678075069964056</v>
      </c>
      <c r="AO1091">
        <f>VLOOKUP($U1091,'Zone Coordinates'!$D$2:$G$2058,3)</f>
        <v>137.0457212</v>
      </c>
      <c r="AP1091">
        <f t="shared" ref="AP1091:AP1154" si="105">(AO1091*PI())/180</f>
        <v>2.3918990607101942</v>
      </c>
      <c r="AQ1091">
        <f>VLOOKUP($AB1091,'Zone Coordinates'!$D$2:$G$2058,2)</f>
        <v>35.553743400000002</v>
      </c>
      <c r="AR1091">
        <f t="shared" ref="AR1091:AR1154" si="106">(AQ1091*PI())/180</f>
        <v>0.62052988373920337</v>
      </c>
      <c r="AS1091">
        <f>VLOOKUP($AB1091,'Zone Coordinates'!$D$2:$G$2058,3)</f>
        <v>137.08665590000001</v>
      </c>
      <c r="AT1091">
        <f t="shared" ref="AT1091:AT1154" si="107">(AS1091*PI())/180</f>
        <v>2.3926135060035105</v>
      </c>
    </row>
    <row r="1092" spans="1:46" x14ac:dyDescent="0.25">
      <c r="A1092">
        <v>1</v>
      </c>
      <c r="B1092">
        <v>23112</v>
      </c>
      <c r="C1092">
        <v>1</v>
      </c>
      <c r="D1092">
        <v>25</v>
      </c>
      <c r="E1092" t="str">
        <f t="shared" si="102"/>
        <v>23112125</v>
      </c>
      <c r="F1092">
        <v>23112</v>
      </c>
      <c r="G1092">
        <v>1</v>
      </c>
      <c r="H1092">
        <v>2</v>
      </c>
      <c r="I1092">
        <v>1</v>
      </c>
      <c r="J1092">
        <v>2</v>
      </c>
      <c r="K1092">
        <v>18</v>
      </c>
      <c r="L1092">
        <v>9</v>
      </c>
      <c r="M1092">
        <v>12000</v>
      </c>
      <c r="N1092">
        <v>147</v>
      </c>
      <c r="O1092">
        <v>6</v>
      </c>
      <c r="P1092">
        <v>72000</v>
      </c>
      <c r="Q1092">
        <v>4</v>
      </c>
      <c r="R1092">
        <v>1</v>
      </c>
      <c r="S1092">
        <v>20</v>
      </c>
      <c r="T1092">
        <v>9</v>
      </c>
      <c r="U1092">
        <v>23211</v>
      </c>
      <c r="V1092">
        <v>3</v>
      </c>
      <c r="W1092">
        <v>60</v>
      </c>
      <c r="X1092">
        <v>5</v>
      </c>
      <c r="Y1092">
        <v>2</v>
      </c>
      <c r="Z1092">
        <v>1</v>
      </c>
      <c r="AA1092">
        <v>3</v>
      </c>
      <c r="AB1092">
        <v>23112</v>
      </c>
      <c r="AC1092">
        <v>3</v>
      </c>
      <c r="AJ1092" t="str">
        <f t="shared" si="103"/>
        <v>231121257</v>
      </c>
      <c r="AK1092">
        <v>0.58732699156513912</v>
      </c>
      <c r="AL1092">
        <f>IF(AK1092&lt;'Company Market Shares'!$E$4,1,IF(AND(AK1092&gt;'Company Market Shares'!$E$4,AK1092&lt;'Company Market Shares'!$E$5),2,IF(AND(AK1092&gt;'Company Market Shares'!$E$5,AK1092&lt;'Company Market Shares'!$E$6),3,IF(AND(AK1092&gt;'Company Market Shares'!$E$6,AK1092&lt;'Company Market Shares'!$E$7),4,5))))</f>
        <v>2</v>
      </c>
      <c r="AM1092">
        <f>VLOOKUP($U1092,'Zone Coordinates'!$D$2:$G$2058,2)</f>
        <v>35.2912374</v>
      </c>
      <c r="AN1092">
        <f t="shared" si="104"/>
        <v>0.61594828973296312</v>
      </c>
      <c r="AO1092">
        <f>VLOOKUP($U1092,'Zone Coordinates'!$D$2:$G$2058,3)</f>
        <v>137.58173210000001</v>
      </c>
      <c r="AP1092">
        <f t="shared" si="105"/>
        <v>2.4012542157417727</v>
      </c>
      <c r="AQ1092">
        <f>VLOOKUP($AB1092,'Zone Coordinates'!$D$2:$G$2058,2)</f>
        <v>35.117853199999999</v>
      </c>
      <c r="AR1092">
        <f t="shared" si="106"/>
        <v>0.61292216457202664</v>
      </c>
      <c r="AS1092">
        <f>VLOOKUP($AB1092,'Zone Coordinates'!$D$2:$G$2058,3)</f>
        <v>136.95008809999999</v>
      </c>
      <c r="AT1092">
        <f t="shared" si="107"/>
        <v>2.3902299482413052</v>
      </c>
    </row>
    <row r="1093" spans="1:46" x14ac:dyDescent="0.25">
      <c r="A1093">
        <v>1</v>
      </c>
      <c r="B1093">
        <v>23112</v>
      </c>
      <c r="C1093">
        <v>1</v>
      </c>
      <c r="D1093">
        <v>25</v>
      </c>
      <c r="E1093" t="str">
        <f t="shared" si="102"/>
        <v>23112125</v>
      </c>
      <c r="F1093">
        <v>23112</v>
      </c>
      <c r="G1093">
        <v>1</v>
      </c>
      <c r="H1093">
        <v>2</v>
      </c>
      <c r="I1093">
        <v>1</v>
      </c>
      <c r="J1093">
        <v>2</v>
      </c>
      <c r="K1093">
        <v>18</v>
      </c>
      <c r="L1093">
        <v>10</v>
      </c>
      <c r="M1093">
        <v>12000</v>
      </c>
      <c r="N1093">
        <v>147</v>
      </c>
      <c r="O1093">
        <v>6</v>
      </c>
      <c r="P1093">
        <v>72000</v>
      </c>
      <c r="Q1093">
        <v>4</v>
      </c>
      <c r="R1093">
        <v>1</v>
      </c>
      <c r="S1093">
        <v>20</v>
      </c>
      <c r="T1093">
        <v>9</v>
      </c>
      <c r="U1093">
        <v>23222</v>
      </c>
      <c r="V1093">
        <v>2</v>
      </c>
      <c r="W1093">
        <v>40</v>
      </c>
      <c r="X1093">
        <v>5</v>
      </c>
      <c r="Y1093">
        <v>2</v>
      </c>
      <c r="Z1093">
        <v>1</v>
      </c>
      <c r="AA1093">
        <v>3</v>
      </c>
      <c r="AB1093">
        <v>23112</v>
      </c>
      <c r="AC1093">
        <v>2</v>
      </c>
      <c r="AJ1093" t="str">
        <f t="shared" si="103"/>
        <v>231121257</v>
      </c>
      <c r="AK1093">
        <v>0.79943999348295758</v>
      </c>
      <c r="AL1093">
        <f>IF(AK1093&lt;'Company Market Shares'!$E$4,1,IF(AND(AK1093&gt;'Company Market Shares'!$E$4,AK1093&lt;'Company Market Shares'!$E$5),2,IF(AND(AK1093&gt;'Company Market Shares'!$E$5,AK1093&lt;'Company Market Shares'!$E$6),3,IF(AND(AK1093&gt;'Company Market Shares'!$E$6,AK1093&lt;'Company Market Shares'!$E$7),4,5))))</f>
        <v>3</v>
      </c>
      <c r="AM1093">
        <f>VLOOKUP($U1093,'Zone Coordinates'!$D$2:$G$2058,2)</f>
        <v>35.068380699999999</v>
      </c>
      <c r="AN1093">
        <f t="shared" si="104"/>
        <v>0.61205870655783379</v>
      </c>
      <c r="AO1093">
        <f>VLOOKUP($U1093,'Zone Coordinates'!$D$2:$G$2058,3)</f>
        <v>136.94046560000001</v>
      </c>
      <c r="AP1093">
        <f t="shared" si="105"/>
        <v>2.3900620039340321</v>
      </c>
      <c r="AQ1093">
        <f>VLOOKUP($AB1093,'Zone Coordinates'!$D$2:$G$2058,2)</f>
        <v>35.117853199999999</v>
      </c>
      <c r="AR1093">
        <f t="shared" si="106"/>
        <v>0.61292216457202664</v>
      </c>
      <c r="AS1093">
        <f>VLOOKUP($AB1093,'Zone Coordinates'!$D$2:$G$2058,3)</f>
        <v>136.95008809999999</v>
      </c>
      <c r="AT1093">
        <f t="shared" si="107"/>
        <v>2.3902299482413052</v>
      </c>
    </row>
    <row r="1094" spans="1:46" x14ac:dyDescent="0.25">
      <c r="A1094">
        <v>1</v>
      </c>
      <c r="B1094">
        <v>23201</v>
      </c>
      <c r="C1094">
        <v>1</v>
      </c>
      <c r="D1094">
        <v>148</v>
      </c>
      <c r="E1094" t="str">
        <f t="shared" si="102"/>
        <v>232011148</v>
      </c>
      <c r="F1094">
        <v>23201</v>
      </c>
      <c r="G1094">
        <v>1</v>
      </c>
      <c r="H1094">
        <v>4</v>
      </c>
      <c r="I1094">
        <v>1</v>
      </c>
      <c r="J1094">
        <v>3</v>
      </c>
      <c r="K1094">
        <v>5</v>
      </c>
      <c r="L1094">
        <v>1</v>
      </c>
      <c r="M1094">
        <v>12000</v>
      </c>
      <c r="Q1094">
        <v>4</v>
      </c>
      <c r="R1094">
        <v>1</v>
      </c>
      <c r="S1094">
        <v>20</v>
      </c>
      <c r="T1094">
        <v>9</v>
      </c>
      <c r="U1094">
        <v>23212</v>
      </c>
      <c r="V1094">
        <v>5</v>
      </c>
      <c r="W1094">
        <v>1</v>
      </c>
      <c r="X1094">
        <v>15</v>
      </c>
      <c r="Y1094">
        <v>16</v>
      </c>
      <c r="Z1094">
        <v>3</v>
      </c>
      <c r="AA1094">
        <v>4</v>
      </c>
      <c r="AB1094">
        <v>13109</v>
      </c>
      <c r="AC1094">
        <v>5</v>
      </c>
      <c r="AD1094">
        <v>1</v>
      </c>
      <c r="AE1094">
        <v>15</v>
      </c>
      <c r="AF1094">
        <v>16</v>
      </c>
      <c r="AG1094">
        <v>3</v>
      </c>
      <c r="AI1094">
        <v>4</v>
      </c>
      <c r="AJ1094" t="str">
        <f t="shared" si="103"/>
        <v>2320111487</v>
      </c>
      <c r="AK1094">
        <v>0.70682595901803802</v>
      </c>
      <c r="AL1094">
        <f>IF(AK1094&lt;'Company Market Shares'!$E$4,1,IF(AND(AK1094&gt;'Company Market Shares'!$E$4,AK1094&lt;'Company Market Shares'!$E$5),2,IF(AND(AK1094&gt;'Company Market Shares'!$E$5,AK1094&lt;'Company Market Shares'!$E$6),3,IF(AND(AK1094&gt;'Company Market Shares'!$E$6,AK1094&lt;'Company Market Shares'!$E$7),4,5))))</f>
        <v>2</v>
      </c>
      <c r="AM1094">
        <f>VLOOKUP($U1094,'Zone Coordinates'!$D$2:$G$2058,2)</f>
        <v>35.011158199999997</v>
      </c>
      <c r="AN1094">
        <f t="shared" si="104"/>
        <v>0.61105998552661134</v>
      </c>
      <c r="AO1094">
        <f>VLOOKUP($U1094,'Zone Coordinates'!$D$2:$G$2058,3)</f>
        <v>137.12644879999999</v>
      </c>
      <c r="AP1094">
        <f t="shared" si="105"/>
        <v>2.3933080231274269</v>
      </c>
      <c r="AQ1094">
        <f>VLOOKUP($AB1094,'Zone Coordinates'!$D$2:$G$2058,2)</f>
        <v>35.641585200000002</v>
      </c>
      <c r="AR1094">
        <f t="shared" si="106"/>
        <v>0.62206301237008166</v>
      </c>
      <c r="AS1094">
        <f>VLOOKUP($AB1094,'Zone Coordinates'!$D$2:$G$2058,3)</f>
        <v>139.77364299999999</v>
      </c>
      <c r="AT1094">
        <f t="shared" si="107"/>
        <v>2.4395102778571243</v>
      </c>
    </row>
    <row r="1095" spans="1:46" x14ac:dyDescent="0.25">
      <c r="A1095">
        <v>1</v>
      </c>
      <c r="B1095">
        <v>23203</v>
      </c>
      <c r="C1095">
        <v>4</v>
      </c>
      <c r="D1095">
        <v>2005</v>
      </c>
      <c r="E1095" t="str">
        <f t="shared" si="102"/>
        <v>2320342005</v>
      </c>
      <c r="F1095">
        <v>23203</v>
      </c>
      <c r="G1095">
        <v>4</v>
      </c>
      <c r="H1095">
        <v>2</v>
      </c>
      <c r="I1095">
        <v>1</v>
      </c>
      <c r="J1095">
        <v>1</v>
      </c>
      <c r="K1095">
        <v>3</v>
      </c>
      <c r="L1095">
        <v>2</v>
      </c>
      <c r="M1095">
        <v>12000</v>
      </c>
      <c r="N1095">
        <v>129</v>
      </c>
      <c r="O1095">
        <v>5</v>
      </c>
      <c r="P1095">
        <v>624000</v>
      </c>
      <c r="Q1095">
        <v>3</v>
      </c>
      <c r="R1095">
        <v>1</v>
      </c>
      <c r="S1095">
        <v>8</v>
      </c>
      <c r="T1095">
        <v>7</v>
      </c>
      <c r="U1095">
        <v>23203</v>
      </c>
      <c r="V1095">
        <v>5</v>
      </c>
      <c r="AB1095">
        <v>12000</v>
      </c>
      <c r="AC1095">
        <v>5</v>
      </c>
      <c r="AJ1095" t="str">
        <f t="shared" si="103"/>
        <v>23203420057</v>
      </c>
      <c r="AK1095">
        <v>6.4794394381451736E-2</v>
      </c>
      <c r="AL1095">
        <f>IF(AK1095&lt;'Company Market Shares'!$E$4,1,IF(AND(AK1095&gt;'Company Market Shares'!$E$4,AK1095&lt;'Company Market Shares'!$E$5),2,IF(AND(AK1095&gt;'Company Market Shares'!$E$5,AK1095&lt;'Company Market Shares'!$E$6),3,IF(AND(AK1095&gt;'Company Market Shares'!$E$6,AK1095&lt;'Company Market Shares'!$E$7),4,5))))</f>
        <v>1</v>
      </c>
      <c r="AM1095">
        <f>VLOOKUP($U1095,'Zone Coordinates'!$D$2:$G$2058,2)</f>
        <v>35.370100100000002</v>
      </c>
      <c r="AN1095">
        <f t="shared" si="104"/>
        <v>0.6173247035049757</v>
      </c>
      <c r="AO1095">
        <f>VLOOKUP($U1095,'Zone Coordinates'!$D$2:$G$2058,3)</f>
        <v>136.87722289999999</v>
      </c>
      <c r="AP1095">
        <f t="shared" si="105"/>
        <v>2.3889582105911811</v>
      </c>
      <c r="AQ1095">
        <f>VLOOKUP($AB1095,'Zone Coordinates'!$D$2:$G$2058,2)</f>
        <v>35.714840100000004</v>
      </c>
      <c r="AR1095">
        <f t="shared" si="106"/>
        <v>0.62334155156830084</v>
      </c>
      <c r="AS1095">
        <f>VLOOKUP($AB1095,'Zone Coordinates'!$D$2:$G$2058,3)</f>
        <v>140.30330459999999</v>
      </c>
      <c r="AT1095">
        <f t="shared" si="107"/>
        <v>2.4487546166985057</v>
      </c>
    </row>
    <row r="1096" spans="1:46" x14ac:dyDescent="0.25">
      <c r="A1096">
        <v>1</v>
      </c>
      <c r="B1096">
        <v>21501</v>
      </c>
      <c r="C1096">
        <v>1</v>
      </c>
      <c r="D1096">
        <v>4</v>
      </c>
      <c r="E1096" t="str">
        <f t="shared" si="102"/>
        <v>2150114</v>
      </c>
      <c r="F1096">
        <v>21501</v>
      </c>
      <c r="G1096">
        <v>1</v>
      </c>
      <c r="H1096">
        <v>2</v>
      </c>
      <c r="I1096">
        <v>1</v>
      </c>
      <c r="J1096">
        <v>1</v>
      </c>
      <c r="K1096">
        <v>7</v>
      </c>
      <c r="L1096">
        <v>4</v>
      </c>
      <c r="M1096">
        <v>12020</v>
      </c>
      <c r="N1096">
        <v>154</v>
      </c>
      <c r="O1096">
        <v>7</v>
      </c>
      <c r="P1096">
        <v>84140</v>
      </c>
      <c r="Q1096">
        <v>4</v>
      </c>
      <c r="R1096">
        <v>1</v>
      </c>
      <c r="S1096">
        <v>17</v>
      </c>
      <c r="T1096">
        <v>5</v>
      </c>
      <c r="U1096">
        <v>21501</v>
      </c>
      <c r="V1096">
        <v>2</v>
      </c>
      <c r="AB1096">
        <v>23215</v>
      </c>
      <c r="AC1096">
        <v>2</v>
      </c>
      <c r="AD1096">
        <v>1</v>
      </c>
      <c r="AE1096">
        <v>5</v>
      </c>
      <c r="AF1096">
        <v>10</v>
      </c>
      <c r="AG1096">
        <v>2</v>
      </c>
      <c r="AI1096">
        <v>3</v>
      </c>
      <c r="AJ1096" t="str">
        <f t="shared" si="103"/>
        <v>21501147</v>
      </c>
      <c r="AK1096">
        <v>0.19728600278635411</v>
      </c>
      <c r="AL1096">
        <f>IF(AK1096&lt;'Company Market Shares'!$E$4,1,IF(AND(AK1096&gt;'Company Market Shares'!$E$4,AK1096&lt;'Company Market Shares'!$E$5),2,IF(AND(AK1096&gt;'Company Market Shares'!$E$5,AK1096&lt;'Company Market Shares'!$E$6),3,IF(AND(AK1096&gt;'Company Market Shares'!$E$6,AK1096&lt;'Company Market Shares'!$E$7),4,5))))</f>
        <v>1</v>
      </c>
      <c r="AM1096">
        <f>VLOOKUP($U1096,'Zone Coordinates'!$D$2:$G$2058,2)</f>
        <v>35.452801090000001</v>
      </c>
      <c r="AN1096">
        <f t="shared" si="104"/>
        <v>0.61876810807513449</v>
      </c>
      <c r="AO1096">
        <f>VLOOKUP($U1096,'Zone Coordinates'!$D$2:$G$2058,3)</f>
        <v>137.00720799999999</v>
      </c>
      <c r="AP1096">
        <f t="shared" si="105"/>
        <v>2.3912268785647148</v>
      </c>
      <c r="AQ1096">
        <f>VLOOKUP($AB1096,'Zone Coordinates'!$D$2:$G$2058,2)</f>
        <v>35.424821999999999</v>
      </c>
      <c r="AR1096">
        <f t="shared" si="106"/>
        <v>0.61827978083292268</v>
      </c>
      <c r="AS1096">
        <f>VLOOKUP($AB1096,'Zone Coordinates'!$D$2:$G$2058,3)</f>
        <v>137.04999190000001</v>
      </c>
      <c r="AT1096">
        <f t="shared" si="107"/>
        <v>2.3919735984865595</v>
      </c>
    </row>
    <row r="1097" spans="1:46" x14ac:dyDescent="0.25">
      <c r="A1097">
        <v>1</v>
      </c>
      <c r="B1097">
        <v>21501</v>
      </c>
      <c r="C1097">
        <v>1</v>
      </c>
      <c r="D1097">
        <v>4</v>
      </c>
      <c r="E1097" t="str">
        <f t="shared" si="102"/>
        <v>2150114</v>
      </c>
      <c r="F1097">
        <v>21501</v>
      </c>
      <c r="G1097">
        <v>1</v>
      </c>
      <c r="H1097">
        <v>2</v>
      </c>
      <c r="I1097">
        <v>1</v>
      </c>
      <c r="J1097">
        <v>1</v>
      </c>
      <c r="K1097">
        <v>7</v>
      </c>
      <c r="L1097">
        <v>5</v>
      </c>
      <c r="M1097">
        <v>12210</v>
      </c>
      <c r="N1097">
        <v>154</v>
      </c>
      <c r="O1097">
        <v>7</v>
      </c>
      <c r="P1097">
        <v>85470</v>
      </c>
      <c r="Q1097">
        <v>4</v>
      </c>
      <c r="R1097">
        <v>1</v>
      </c>
      <c r="S1097">
        <v>17</v>
      </c>
      <c r="T1097">
        <v>5</v>
      </c>
      <c r="U1097">
        <v>21501</v>
      </c>
      <c r="V1097">
        <v>3</v>
      </c>
      <c r="AB1097">
        <v>21201</v>
      </c>
      <c r="AC1097">
        <v>3</v>
      </c>
      <c r="AD1097">
        <v>1</v>
      </c>
      <c r="AE1097">
        <v>5</v>
      </c>
      <c r="AF1097">
        <v>10</v>
      </c>
      <c r="AG1097">
        <v>2</v>
      </c>
      <c r="AI1097">
        <v>3</v>
      </c>
      <c r="AJ1097" t="str">
        <f t="shared" si="103"/>
        <v>21501147</v>
      </c>
      <c r="AK1097">
        <v>0.63721573817651878</v>
      </c>
      <c r="AL1097">
        <f>IF(AK1097&lt;'Company Market Shares'!$E$4,1,IF(AND(AK1097&gt;'Company Market Shares'!$E$4,AK1097&lt;'Company Market Shares'!$E$5),2,IF(AND(AK1097&gt;'Company Market Shares'!$E$5,AK1097&lt;'Company Market Shares'!$E$6),3,IF(AND(AK1097&gt;'Company Market Shares'!$E$6,AK1097&lt;'Company Market Shares'!$E$7),4,5))))</f>
        <v>2</v>
      </c>
      <c r="AM1097">
        <f>VLOOKUP($U1097,'Zone Coordinates'!$D$2:$G$2058,2)</f>
        <v>35.452801090000001</v>
      </c>
      <c r="AN1097">
        <f t="shared" si="104"/>
        <v>0.61876810807513449</v>
      </c>
      <c r="AO1097">
        <f>VLOOKUP($U1097,'Zone Coordinates'!$D$2:$G$2058,3)</f>
        <v>137.00720799999999</v>
      </c>
      <c r="AP1097">
        <f t="shared" si="105"/>
        <v>2.3912268785647148</v>
      </c>
      <c r="AQ1097">
        <f>VLOOKUP($AB1097,'Zone Coordinates'!$D$2:$G$2058,2)</f>
        <v>35.543131000000002</v>
      </c>
      <c r="AR1097">
        <f t="shared" si="106"/>
        <v>0.62034466241766473</v>
      </c>
      <c r="AS1097">
        <f>VLOOKUP($AB1097,'Zone Coordinates'!$D$2:$G$2058,3)</f>
        <v>136.8861857</v>
      </c>
      <c r="AT1097">
        <f t="shared" si="107"/>
        <v>2.3891146409613788</v>
      </c>
    </row>
    <row r="1098" spans="1:46" x14ac:dyDescent="0.25">
      <c r="A1098">
        <v>1</v>
      </c>
      <c r="B1098">
        <v>23116</v>
      </c>
      <c r="C1098">
        <v>1</v>
      </c>
      <c r="D1098">
        <v>20</v>
      </c>
      <c r="E1098" t="str">
        <f t="shared" si="102"/>
        <v>23116120</v>
      </c>
      <c r="F1098">
        <v>23116</v>
      </c>
      <c r="G1098">
        <v>1</v>
      </c>
      <c r="H1098">
        <v>2</v>
      </c>
      <c r="I1098">
        <v>1</v>
      </c>
      <c r="J1098">
        <v>3</v>
      </c>
      <c r="K1098">
        <v>6</v>
      </c>
      <c r="L1098">
        <v>5</v>
      </c>
      <c r="M1098">
        <v>12500</v>
      </c>
      <c r="Q1098">
        <v>4</v>
      </c>
      <c r="R1098">
        <v>1</v>
      </c>
      <c r="S1098">
        <v>19</v>
      </c>
      <c r="T1098">
        <v>8</v>
      </c>
      <c r="U1098">
        <v>23106</v>
      </c>
      <c r="V1098">
        <v>3</v>
      </c>
      <c r="W1098">
        <v>60</v>
      </c>
      <c r="X1098">
        <v>19</v>
      </c>
      <c r="Y1098">
        <v>23</v>
      </c>
      <c r="Z1098">
        <v>4</v>
      </c>
      <c r="AA1098">
        <v>1</v>
      </c>
      <c r="AB1098">
        <v>23111</v>
      </c>
      <c r="AC1098">
        <v>3</v>
      </c>
      <c r="AD1098">
        <v>1</v>
      </c>
      <c r="AE1098">
        <v>19</v>
      </c>
      <c r="AF1098">
        <v>20</v>
      </c>
      <c r="AG1098">
        <v>4</v>
      </c>
      <c r="AI1098">
        <v>1</v>
      </c>
      <c r="AJ1098" t="str">
        <f t="shared" si="103"/>
        <v>231161207</v>
      </c>
      <c r="AK1098">
        <v>7.9648154245544389E-2</v>
      </c>
      <c r="AL1098">
        <f>IF(AK1098&lt;'Company Market Shares'!$E$4,1,IF(AND(AK1098&gt;'Company Market Shares'!$E$4,AK1098&lt;'Company Market Shares'!$E$5),2,IF(AND(AK1098&gt;'Company Market Shares'!$E$5,AK1098&lt;'Company Market Shares'!$E$6),3,IF(AND(AK1098&gt;'Company Market Shares'!$E$6,AK1098&lt;'Company Market Shares'!$E$7),4,5))))</f>
        <v>1</v>
      </c>
      <c r="AM1098">
        <f>VLOOKUP($U1098,'Zone Coordinates'!$D$2:$G$2058,2)</f>
        <v>35.187503599999999</v>
      </c>
      <c r="AN1098">
        <f t="shared" si="104"/>
        <v>0.61413779337735774</v>
      </c>
      <c r="AO1098">
        <f>VLOOKUP($U1098,'Zone Coordinates'!$D$2:$G$2058,3)</f>
        <v>136.92979410000001</v>
      </c>
      <c r="AP1098">
        <f t="shared" si="105"/>
        <v>2.3898757511229056</v>
      </c>
      <c r="AQ1098">
        <f>VLOOKUP($AB1098,'Zone Coordinates'!$D$2:$G$2058,2)</f>
        <v>35.12724</v>
      </c>
      <c r="AR1098">
        <f t="shared" si="106"/>
        <v>0.6130859951382529</v>
      </c>
      <c r="AS1098">
        <f>VLOOKUP($AB1098,'Zone Coordinates'!$D$2:$G$2058,3)</f>
        <v>136.9121284</v>
      </c>
      <c r="AT1098">
        <f t="shared" si="107"/>
        <v>2.3895674264932358</v>
      </c>
    </row>
    <row r="1099" spans="1:46" x14ac:dyDescent="0.25">
      <c r="A1099">
        <v>1</v>
      </c>
      <c r="B1099">
        <v>23304</v>
      </c>
      <c r="C1099">
        <v>1</v>
      </c>
      <c r="D1099">
        <v>9001</v>
      </c>
      <c r="E1099" t="str">
        <f t="shared" si="102"/>
        <v>2330419001</v>
      </c>
      <c r="F1099">
        <v>23304</v>
      </c>
      <c r="G1099">
        <v>1</v>
      </c>
      <c r="H1099">
        <v>4</v>
      </c>
      <c r="I1099">
        <v>1</v>
      </c>
      <c r="J1099">
        <v>1</v>
      </c>
      <c r="K1099">
        <v>44</v>
      </c>
      <c r="L1099">
        <v>19</v>
      </c>
      <c r="M1099">
        <v>12620</v>
      </c>
      <c r="N1099">
        <v>207</v>
      </c>
      <c r="O1099">
        <v>9</v>
      </c>
      <c r="P1099">
        <v>113580</v>
      </c>
      <c r="Q1099">
        <v>4</v>
      </c>
      <c r="R1099">
        <v>1</v>
      </c>
      <c r="S1099">
        <v>20</v>
      </c>
      <c r="T1099">
        <v>9</v>
      </c>
      <c r="U1099">
        <v>23304</v>
      </c>
      <c r="V1099">
        <v>6</v>
      </c>
      <c r="AB1099">
        <v>46000</v>
      </c>
      <c r="AC1099">
        <v>6</v>
      </c>
      <c r="AI1099">
        <v>2</v>
      </c>
      <c r="AJ1099" t="str">
        <f t="shared" si="103"/>
        <v>23304190017</v>
      </c>
      <c r="AK1099">
        <v>0.79281797959567946</v>
      </c>
      <c r="AL1099">
        <f>IF(AK1099&lt;'Company Market Shares'!$E$4,1,IF(AND(AK1099&gt;'Company Market Shares'!$E$4,AK1099&lt;'Company Market Shares'!$E$5),2,IF(AND(AK1099&gt;'Company Market Shares'!$E$5,AK1099&lt;'Company Market Shares'!$E$6),3,IF(AND(AK1099&gt;'Company Market Shares'!$E$6,AK1099&lt;'Company Market Shares'!$E$7),4,5))))</f>
        <v>3</v>
      </c>
      <c r="AM1099">
        <f>VLOOKUP($U1099,'Zone Coordinates'!$D$2:$G$2058,2)</f>
        <v>35.125011399999998</v>
      </c>
      <c r="AN1099">
        <f t="shared" si="104"/>
        <v>0.61304709873054297</v>
      </c>
      <c r="AO1099">
        <f>VLOOKUP($U1099,'Zone Coordinates'!$D$2:$G$2058,3)</f>
        <v>137.08924569999999</v>
      </c>
      <c r="AP1099">
        <f t="shared" si="105"/>
        <v>2.3926587065404781</v>
      </c>
      <c r="AQ1099">
        <f>VLOOKUP($AB1099,'Zone Coordinates'!$D$2:$G$2058,2)</f>
        <v>31.752732000000002</v>
      </c>
      <c r="AR1099">
        <f t="shared" si="106"/>
        <v>0.55418971990336419</v>
      </c>
      <c r="AS1099">
        <f>VLOOKUP($AB1099,'Zone Coordinates'!$D$2:$G$2058,3)</f>
        <v>130.7248898</v>
      </c>
      <c r="AT1099">
        <f t="shared" si="107"/>
        <v>2.2815797413167513</v>
      </c>
    </row>
    <row r="1100" spans="1:46" x14ac:dyDescent="0.25">
      <c r="A1100">
        <v>1</v>
      </c>
      <c r="B1100">
        <v>23304</v>
      </c>
      <c r="C1100">
        <v>1</v>
      </c>
      <c r="D1100">
        <v>9001</v>
      </c>
      <c r="E1100" t="str">
        <f t="shared" si="102"/>
        <v>2330419001</v>
      </c>
      <c r="F1100">
        <v>23304</v>
      </c>
      <c r="G1100">
        <v>1</v>
      </c>
      <c r="H1100">
        <v>4</v>
      </c>
      <c r="I1100">
        <v>1</v>
      </c>
      <c r="J1100">
        <v>2</v>
      </c>
      <c r="K1100">
        <v>43</v>
      </c>
      <c r="L1100">
        <v>18</v>
      </c>
      <c r="M1100">
        <v>13110</v>
      </c>
      <c r="N1100">
        <v>193</v>
      </c>
      <c r="O1100">
        <v>8</v>
      </c>
      <c r="P1100">
        <v>104880</v>
      </c>
      <c r="Q1100">
        <v>3</v>
      </c>
      <c r="R1100">
        <v>1</v>
      </c>
      <c r="S1100">
        <v>20</v>
      </c>
      <c r="T1100">
        <v>9</v>
      </c>
      <c r="U1100">
        <v>46000</v>
      </c>
      <c r="V1100">
        <v>6</v>
      </c>
      <c r="AA1100">
        <v>2</v>
      </c>
      <c r="AB1100">
        <v>23304</v>
      </c>
      <c r="AC1100">
        <v>6</v>
      </c>
      <c r="AJ1100" t="str">
        <f t="shared" si="103"/>
        <v>23304190017</v>
      </c>
      <c r="AK1100">
        <v>0.10612198721105848</v>
      </c>
      <c r="AL1100">
        <f>IF(AK1100&lt;'Company Market Shares'!$E$4,1,IF(AND(AK1100&gt;'Company Market Shares'!$E$4,AK1100&lt;'Company Market Shares'!$E$5),2,IF(AND(AK1100&gt;'Company Market Shares'!$E$5,AK1100&lt;'Company Market Shares'!$E$6),3,IF(AND(AK1100&gt;'Company Market Shares'!$E$6,AK1100&lt;'Company Market Shares'!$E$7),4,5))))</f>
        <v>1</v>
      </c>
      <c r="AM1100">
        <f>VLOOKUP($U1100,'Zone Coordinates'!$D$2:$G$2058,2)</f>
        <v>31.752732000000002</v>
      </c>
      <c r="AN1100">
        <f t="shared" si="104"/>
        <v>0.55418971990336419</v>
      </c>
      <c r="AO1100">
        <f>VLOOKUP($U1100,'Zone Coordinates'!$D$2:$G$2058,3)</f>
        <v>130.7248898</v>
      </c>
      <c r="AP1100">
        <f t="shared" si="105"/>
        <v>2.2815797413167513</v>
      </c>
      <c r="AQ1100">
        <f>VLOOKUP($AB1100,'Zone Coordinates'!$D$2:$G$2058,2)</f>
        <v>35.125011399999998</v>
      </c>
      <c r="AR1100">
        <f t="shared" si="106"/>
        <v>0.61304709873054297</v>
      </c>
      <c r="AS1100">
        <f>VLOOKUP($AB1100,'Zone Coordinates'!$D$2:$G$2058,3)</f>
        <v>137.08924569999999</v>
      </c>
      <c r="AT1100">
        <f t="shared" si="107"/>
        <v>2.3926587065404781</v>
      </c>
    </row>
    <row r="1101" spans="1:46" x14ac:dyDescent="0.25">
      <c r="A1101">
        <v>1</v>
      </c>
      <c r="B1101">
        <v>23206</v>
      </c>
      <c r="C1101">
        <v>1</v>
      </c>
      <c r="D1101">
        <v>97</v>
      </c>
      <c r="E1101" t="str">
        <f t="shared" si="102"/>
        <v>23206197</v>
      </c>
      <c r="F1101">
        <v>23206</v>
      </c>
      <c r="G1101">
        <v>1</v>
      </c>
      <c r="H1101">
        <v>2</v>
      </c>
      <c r="I1101">
        <v>1</v>
      </c>
      <c r="J1101">
        <v>1</v>
      </c>
      <c r="K1101">
        <v>20</v>
      </c>
      <c r="L1101">
        <v>20</v>
      </c>
      <c r="M1101">
        <v>13395</v>
      </c>
      <c r="N1101">
        <v>161</v>
      </c>
      <c r="O1101">
        <v>7</v>
      </c>
      <c r="P1101">
        <v>93765</v>
      </c>
      <c r="Q1101">
        <v>4</v>
      </c>
      <c r="R1101">
        <v>1</v>
      </c>
      <c r="S1101">
        <v>6</v>
      </c>
      <c r="T1101">
        <v>6</v>
      </c>
      <c r="U1101">
        <v>23206</v>
      </c>
      <c r="V1101">
        <v>2</v>
      </c>
      <c r="AB1101">
        <v>23219</v>
      </c>
      <c r="AC1101">
        <v>2</v>
      </c>
      <c r="AD1101">
        <v>1</v>
      </c>
      <c r="AE1101">
        <v>4</v>
      </c>
      <c r="AF1101">
        <v>8</v>
      </c>
      <c r="AG1101">
        <v>2</v>
      </c>
      <c r="AI1101">
        <v>1</v>
      </c>
      <c r="AJ1101" t="str">
        <f t="shared" si="103"/>
        <v>232061977</v>
      </c>
      <c r="AK1101">
        <v>0.97639276220420079</v>
      </c>
      <c r="AL1101">
        <f>IF(AK1101&lt;'Company Market Shares'!$E$4,1,IF(AND(AK1101&gt;'Company Market Shares'!$E$4,AK1101&lt;'Company Market Shares'!$E$5),2,IF(AND(AK1101&gt;'Company Market Shares'!$E$5,AK1101&lt;'Company Market Shares'!$E$6),3,IF(AND(AK1101&gt;'Company Market Shares'!$E$6,AK1101&lt;'Company Market Shares'!$E$7),4,5))))</f>
        <v>5</v>
      </c>
      <c r="AM1101">
        <f>VLOOKUP($U1101,'Zone Coordinates'!$D$2:$G$2058,2)</f>
        <v>35.339554399999997</v>
      </c>
      <c r="AN1101">
        <f t="shared" si="104"/>
        <v>0.61679158046764915</v>
      </c>
      <c r="AO1101">
        <f>VLOOKUP($U1101,'Zone Coordinates'!$D$2:$G$2058,3)</f>
        <v>137.09756680000001</v>
      </c>
      <c r="AP1101">
        <f t="shared" si="105"/>
        <v>2.3928039371328662</v>
      </c>
      <c r="AQ1101">
        <f>VLOOKUP($AB1101,'Zone Coordinates'!$D$2:$G$2058,2)</f>
        <v>35.338933900000001</v>
      </c>
      <c r="AR1101">
        <f t="shared" si="106"/>
        <v>0.61678075069964056</v>
      </c>
      <c r="AS1101">
        <f>VLOOKUP($AB1101,'Zone Coordinates'!$D$2:$G$2058,3)</f>
        <v>137.0457212</v>
      </c>
      <c r="AT1101">
        <f t="shared" si="107"/>
        <v>2.3918990607101942</v>
      </c>
    </row>
    <row r="1102" spans="1:46" x14ac:dyDescent="0.25">
      <c r="A1102">
        <v>1</v>
      </c>
      <c r="B1102">
        <v>21501</v>
      </c>
      <c r="C1102">
        <v>1</v>
      </c>
      <c r="D1102">
        <v>4</v>
      </c>
      <c r="E1102" t="str">
        <f t="shared" si="102"/>
        <v>2150114</v>
      </c>
      <c r="F1102">
        <v>21501</v>
      </c>
      <c r="G1102">
        <v>1</v>
      </c>
      <c r="H1102">
        <v>2</v>
      </c>
      <c r="I1102">
        <v>1</v>
      </c>
      <c r="J1102">
        <v>1</v>
      </c>
      <c r="K1102">
        <v>7</v>
      </c>
      <c r="L1102">
        <v>3</v>
      </c>
      <c r="M1102">
        <v>13710</v>
      </c>
      <c r="N1102">
        <v>154</v>
      </c>
      <c r="O1102">
        <v>7</v>
      </c>
      <c r="P1102">
        <v>95970</v>
      </c>
      <c r="Q1102">
        <v>4</v>
      </c>
      <c r="R1102">
        <v>1</v>
      </c>
      <c r="S1102">
        <v>17</v>
      </c>
      <c r="T1102">
        <v>5</v>
      </c>
      <c r="U1102">
        <v>21501</v>
      </c>
      <c r="V1102">
        <v>3</v>
      </c>
      <c r="AB1102">
        <v>21204</v>
      </c>
      <c r="AC1102">
        <v>3</v>
      </c>
      <c r="AD1102">
        <v>1</v>
      </c>
      <c r="AE1102">
        <v>5</v>
      </c>
      <c r="AF1102">
        <v>10</v>
      </c>
      <c r="AG1102">
        <v>2</v>
      </c>
      <c r="AI1102">
        <v>2</v>
      </c>
      <c r="AJ1102" t="str">
        <f t="shared" si="103"/>
        <v>21501147</v>
      </c>
      <c r="AK1102">
        <v>0.15906045429968363</v>
      </c>
      <c r="AL1102">
        <f>IF(AK1102&lt;'Company Market Shares'!$E$4,1,IF(AND(AK1102&gt;'Company Market Shares'!$E$4,AK1102&lt;'Company Market Shares'!$E$5),2,IF(AND(AK1102&gt;'Company Market Shares'!$E$5,AK1102&lt;'Company Market Shares'!$E$6),3,IF(AND(AK1102&gt;'Company Market Shares'!$E$6,AK1102&lt;'Company Market Shares'!$E$7),4,5))))</f>
        <v>1</v>
      </c>
      <c r="AM1102">
        <f>VLOOKUP($U1102,'Zone Coordinates'!$D$2:$G$2058,2)</f>
        <v>35.452801090000001</v>
      </c>
      <c r="AN1102">
        <f t="shared" si="104"/>
        <v>0.61876810807513449</v>
      </c>
      <c r="AO1102">
        <f>VLOOKUP($U1102,'Zone Coordinates'!$D$2:$G$2058,3)</f>
        <v>137.00720799999999</v>
      </c>
      <c r="AP1102">
        <f t="shared" si="105"/>
        <v>2.3912268785647148</v>
      </c>
      <c r="AQ1102">
        <f>VLOOKUP($AB1102,'Zone Coordinates'!$D$2:$G$2058,2)</f>
        <v>35.403085900000001</v>
      </c>
      <c r="AR1102">
        <f t="shared" si="106"/>
        <v>0.61790041432137999</v>
      </c>
      <c r="AS1102">
        <f>VLOOKUP($AB1102,'Zone Coordinates'!$D$2:$G$2058,3)</f>
        <v>137.18655860000001</v>
      </c>
      <c r="AT1102">
        <f t="shared" si="107"/>
        <v>2.3943571370501426</v>
      </c>
    </row>
    <row r="1103" spans="1:46" x14ac:dyDescent="0.25">
      <c r="A1103">
        <v>1</v>
      </c>
      <c r="B1103">
        <v>23304</v>
      </c>
      <c r="C1103">
        <v>1</v>
      </c>
      <c r="D1103">
        <v>9001</v>
      </c>
      <c r="E1103" t="str">
        <f t="shared" si="102"/>
        <v>2330419001</v>
      </c>
      <c r="F1103">
        <v>23304</v>
      </c>
      <c r="G1103">
        <v>1</v>
      </c>
      <c r="H1103">
        <v>4</v>
      </c>
      <c r="I1103">
        <v>1</v>
      </c>
      <c r="J1103">
        <v>2</v>
      </c>
      <c r="K1103">
        <v>43</v>
      </c>
      <c r="L1103">
        <v>22</v>
      </c>
      <c r="M1103">
        <v>13770</v>
      </c>
      <c r="N1103">
        <v>193</v>
      </c>
      <c r="O1103">
        <v>8</v>
      </c>
      <c r="P1103">
        <v>110160</v>
      </c>
      <c r="Q1103">
        <v>3</v>
      </c>
      <c r="R1103">
        <v>1</v>
      </c>
      <c r="S1103">
        <v>20</v>
      </c>
      <c r="T1103">
        <v>9</v>
      </c>
      <c r="U1103">
        <v>3000</v>
      </c>
      <c r="V1103">
        <v>5</v>
      </c>
      <c r="AA1103">
        <v>2</v>
      </c>
      <c r="AB1103">
        <v>23304</v>
      </c>
      <c r="AC1103">
        <v>5</v>
      </c>
      <c r="AJ1103" t="str">
        <f t="shared" si="103"/>
        <v>23304190017</v>
      </c>
      <c r="AK1103">
        <v>9.9750687386627845E-2</v>
      </c>
      <c r="AL1103">
        <f>IF(AK1103&lt;'Company Market Shares'!$E$4,1,IF(AND(AK1103&gt;'Company Market Shares'!$E$4,AK1103&lt;'Company Market Shares'!$E$5),2,IF(AND(AK1103&gt;'Company Market Shares'!$E$5,AK1103&lt;'Company Market Shares'!$E$6),3,IF(AND(AK1103&gt;'Company Market Shares'!$E$6,AK1103&lt;'Company Market Shares'!$E$7),4,5))))</f>
        <v>1</v>
      </c>
      <c r="AM1103">
        <f>VLOOKUP($U1103,'Zone Coordinates'!$D$2:$G$2058,2)</f>
        <v>39.930278299999998</v>
      </c>
      <c r="AN1103">
        <f t="shared" si="104"/>
        <v>0.696914827572644</v>
      </c>
      <c r="AO1103">
        <f>VLOOKUP($U1103,'Zone Coordinates'!$D$2:$G$2058,3)</f>
        <v>141.52733280000001</v>
      </c>
      <c r="AP1103">
        <f t="shared" si="105"/>
        <v>2.4701179389257657</v>
      </c>
      <c r="AQ1103">
        <f>VLOOKUP($AB1103,'Zone Coordinates'!$D$2:$G$2058,2)</f>
        <v>35.125011399999998</v>
      </c>
      <c r="AR1103">
        <f t="shared" si="106"/>
        <v>0.61304709873054297</v>
      </c>
      <c r="AS1103">
        <f>VLOOKUP($AB1103,'Zone Coordinates'!$D$2:$G$2058,3)</f>
        <v>137.08924569999999</v>
      </c>
      <c r="AT1103">
        <f t="shared" si="107"/>
        <v>2.3926587065404781</v>
      </c>
    </row>
    <row r="1104" spans="1:46" x14ac:dyDescent="0.25">
      <c r="A1104">
        <v>1</v>
      </c>
      <c r="B1104">
        <v>23203</v>
      </c>
      <c r="C1104">
        <v>4</v>
      </c>
      <c r="D1104">
        <v>2005</v>
      </c>
      <c r="E1104" t="str">
        <f t="shared" si="102"/>
        <v>2320342005</v>
      </c>
      <c r="F1104">
        <v>23203</v>
      </c>
      <c r="G1104">
        <v>4</v>
      </c>
      <c r="H1104">
        <v>2</v>
      </c>
      <c r="I1104">
        <v>1</v>
      </c>
      <c r="J1104">
        <v>1</v>
      </c>
      <c r="K1104">
        <v>3</v>
      </c>
      <c r="L1104">
        <v>1</v>
      </c>
      <c r="M1104">
        <v>14000</v>
      </c>
      <c r="N1104">
        <v>129</v>
      </c>
      <c r="O1104">
        <v>5</v>
      </c>
      <c r="P1104">
        <v>728000</v>
      </c>
      <c r="Q1104">
        <v>3</v>
      </c>
      <c r="R1104">
        <v>1</v>
      </c>
      <c r="S1104">
        <v>9</v>
      </c>
      <c r="T1104">
        <v>7</v>
      </c>
      <c r="U1104">
        <v>23203</v>
      </c>
      <c r="V1104">
        <v>3</v>
      </c>
      <c r="AB1104">
        <v>23000</v>
      </c>
      <c r="AC1104">
        <v>3</v>
      </c>
      <c r="AJ1104" t="str">
        <f t="shared" si="103"/>
        <v>23203420057</v>
      </c>
      <c r="AK1104">
        <v>0.19438830641474802</v>
      </c>
      <c r="AL1104">
        <f>IF(AK1104&lt;'Company Market Shares'!$E$4,1,IF(AND(AK1104&gt;'Company Market Shares'!$E$4,AK1104&lt;'Company Market Shares'!$E$5),2,IF(AND(AK1104&gt;'Company Market Shares'!$E$5,AK1104&lt;'Company Market Shares'!$E$6),3,IF(AND(AK1104&gt;'Company Market Shares'!$E$6,AK1104&lt;'Company Market Shares'!$E$7),4,5))))</f>
        <v>1</v>
      </c>
      <c r="AM1104">
        <f>VLOOKUP($U1104,'Zone Coordinates'!$D$2:$G$2058,2)</f>
        <v>35.370100100000002</v>
      </c>
      <c r="AN1104">
        <f t="shared" si="104"/>
        <v>0.6173247035049757</v>
      </c>
      <c r="AO1104">
        <f>VLOOKUP($U1104,'Zone Coordinates'!$D$2:$G$2058,3)</f>
        <v>136.87722289999999</v>
      </c>
      <c r="AP1104">
        <f t="shared" si="105"/>
        <v>2.3889582105911811</v>
      </c>
      <c r="AQ1104">
        <f>VLOOKUP($AB1104,'Zone Coordinates'!$D$2:$G$2058,2)</f>
        <v>35.136727399999998</v>
      </c>
      <c r="AR1104">
        <f t="shared" si="106"/>
        <v>0.61325158150570658</v>
      </c>
      <c r="AS1104">
        <f>VLOOKUP($AB1104,'Zone Coordinates'!$D$2:$G$2058,3)</f>
        <v>136.93514300000001</v>
      </c>
      <c r="AT1104">
        <f t="shared" si="107"/>
        <v>2.3899691070392657</v>
      </c>
    </row>
    <row r="1105" spans="1:46" x14ac:dyDescent="0.25">
      <c r="A1105">
        <v>1</v>
      </c>
      <c r="B1105">
        <v>23203</v>
      </c>
      <c r="C1105">
        <v>4</v>
      </c>
      <c r="D1105">
        <v>2005</v>
      </c>
      <c r="E1105" t="str">
        <f t="shared" si="102"/>
        <v>2320342005</v>
      </c>
      <c r="F1105">
        <v>23203</v>
      </c>
      <c r="G1105">
        <v>4</v>
      </c>
      <c r="H1105">
        <v>2</v>
      </c>
      <c r="I1105">
        <v>1</v>
      </c>
      <c r="J1105">
        <v>1</v>
      </c>
      <c r="K1105">
        <v>3</v>
      </c>
      <c r="L1105">
        <v>3</v>
      </c>
      <c r="M1105">
        <v>14000</v>
      </c>
      <c r="N1105">
        <v>129</v>
      </c>
      <c r="O1105">
        <v>5</v>
      </c>
      <c r="P1105">
        <v>728000</v>
      </c>
      <c r="Q1105">
        <v>3</v>
      </c>
      <c r="R1105">
        <v>1</v>
      </c>
      <c r="S1105">
        <v>9</v>
      </c>
      <c r="T1105">
        <v>7</v>
      </c>
      <c r="U1105">
        <v>23203</v>
      </c>
      <c r="V1105">
        <v>6</v>
      </c>
      <c r="AB1105">
        <v>28000</v>
      </c>
      <c r="AC1105">
        <v>6</v>
      </c>
      <c r="AJ1105" t="str">
        <f t="shared" si="103"/>
        <v>23203420057</v>
      </c>
      <c r="AK1105">
        <v>0.13304131981792777</v>
      </c>
      <c r="AL1105">
        <f>IF(AK1105&lt;'Company Market Shares'!$E$4,1,IF(AND(AK1105&gt;'Company Market Shares'!$E$4,AK1105&lt;'Company Market Shares'!$E$5),2,IF(AND(AK1105&gt;'Company Market Shares'!$E$5,AK1105&lt;'Company Market Shares'!$E$6),3,IF(AND(AK1105&gt;'Company Market Shares'!$E$6,AK1105&lt;'Company Market Shares'!$E$7),4,5))))</f>
        <v>1</v>
      </c>
      <c r="AM1105">
        <f>VLOOKUP($U1105,'Zone Coordinates'!$D$2:$G$2058,2)</f>
        <v>35.370100100000002</v>
      </c>
      <c r="AN1105">
        <f t="shared" si="104"/>
        <v>0.6173247035049757</v>
      </c>
      <c r="AO1105">
        <f>VLOOKUP($U1105,'Zone Coordinates'!$D$2:$G$2058,3)</f>
        <v>136.87722289999999</v>
      </c>
      <c r="AP1105">
        <f t="shared" si="105"/>
        <v>2.3889582105911811</v>
      </c>
      <c r="AQ1105">
        <f>VLOOKUP($AB1105,'Zone Coordinates'!$D$2:$G$2058,2)</f>
        <v>34.650429600000002</v>
      </c>
      <c r="AR1105">
        <f t="shared" si="106"/>
        <v>0.60476408375050184</v>
      </c>
      <c r="AS1105">
        <f>VLOOKUP($AB1105,'Zone Coordinates'!$D$2:$G$2058,3)</f>
        <v>135.24055480000001</v>
      </c>
      <c r="AT1105">
        <f t="shared" si="107"/>
        <v>2.3603929634838217</v>
      </c>
    </row>
    <row r="1106" spans="1:46" x14ac:dyDescent="0.25">
      <c r="A1106">
        <v>1</v>
      </c>
      <c r="B1106">
        <v>23304</v>
      </c>
      <c r="C1106">
        <v>1</v>
      </c>
      <c r="D1106">
        <v>9001</v>
      </c>
      <c r="E1106" t="str">
        <f t="shared" si="102"/>
        <v>2330419001</v>
      </c>
      <c r="F1106">
        <v>23304</v>
      </c>
      <c r="G1106">
        <v>1</v>
      </c>
      <c r="H1106">
        <v>4</v>
      </c>
      <c r="I1106">
        <v>1</v>
      </c>
      <c r="J1106">
        <v>1</v>
      </c>
      <c r="K1106">
        <v>44</v>
      </c>
      <c r="L1106">
        <v>24</v>
      </c>
      <c r="M1106">
        <v>14290</v>
      </c>
      <c r="N1106">
        <v>207</v>
      </c>
      <c r="O1106">
        <v>9</v>
      </c>
      <c r="P1106">
        <v>128610</v>
      </c>
      <c r="Q1106">
        <v>4</v>
      </c>
      <c r="R1106">
        <v>1</v>
      </c>
      <c r="S1106">
        <v>20</v>
      </c>
      <c r="T1106">
        <v>9</v>
      </c>
      <c r="U1106">
        <v>23304</v>
      </c>
      <c r="V1106">
        <v>5</v>
      </c>
      <c r="AB1106">
        <v>5000</v>
      </c>
      <c r="AC1106">
        <v>5</v>
      </c>
      <c r="AI1106">
        <v>2</v>
      </c>
      <c r="AJ1106" t="str">
        <f t="shared" si="103"/>
        <v>23304190017</v>
      </c>
      <c r="AK1106">
        <v>0.85259313680356674</v>
      </c>
      <c r="AL1106">
        <f>IF(AK1106&lt;'Company Market Shares'!$E$4,1,IF(AND(AK1106&gt;'Company Market Shares'!$E$4,AK1106&lt;'Company Market Shares'!$E$5),2,IF(AND(AK1106&gt;'Company Market Shares'!$E$5,AK1106&lt;'Company Market Shares'!$E$6),3,IF(AND(AK1106&gt;'Company Market Shares'!$E$6,AK1106&lt;'Company Market Shares'!$E$7),4,5))))</f>
        <v>3</v>
      </c>
      <c r="AM1106">
        <f>VLOOKUP($U1106,'Zone Coordinates'!$D$2:$G$2058,2)</f>
        <v>35.125011399999998</v>
      </c>
      <c r="AN1106">
        <f t="shared" si="104"/>
        <v>0.61304709873054297</v>
      </c>
      <c r="AO1106">
        <f>VLOOKUP($U1106,'Zone Coordinates'!$D$2:$G$2058,3)</f>
        <v>137.08924569999999</v>
      </c>
      <c r="AP1106">
        <f t="shared" si="105"/>
        <v>2.3926587065404781</v>
      </c>
      <c r="AQ1106">
        <f>VLOOKUP($AB1106,'Zone Coordinates'!$D$2:$G$2058,2)</f>
        <v>39.865274599999999</v>
      </c>
      <c r="AR1106">
        <f t="shared" si="106"/>
        <v>0.69578029898166538</v>
      </c>
      <c r="AS1106">
        <f>VLOOKUP($AB1106,'Zone Coordinates'!$D$2:$G$2058,3)</f>
        <v>140.51541990000001</v>
      </c>
      <c r="AT1106">
        <f t="shared" si="107"/>
        <v>2.4524567270773612</v>
      </c>
    </row>
    <row r="1107" spans="1:46" x14ac:dyDescent="0.25">
      <c r="A1107">
        <v>1</v>
      </c>
      <c r="B1107">
        <v>23206</v>
      </c>
      <c r="C1107">
        <v>1</v>
      </c>
      <c r="D1107">
        <v>97</v>
      </c>
      <c r="E1107" t="str">
        <f t="shared" si="102"/>
        <v>23206197</v>
      </c>
      <c r="F1107">
        <v>23206</v>
      </c>
      <c r="G1107">
        <v>1</v>
      </c>
      <c r="H1107">
        <v>2</v>
      </c>
      <c r="I1107">
        <v>1</v>
      </c>
      <c r="J1107">
        <v>1</v>
      </c>
      <c r="K1107">
        <v>20</v>
      </c>
      <c r="L1107">
        <v>19</v>
      </c>
      <c r="M1107">
        <v>14343</v>
      </c>
      <c r="N1107">
        <v>161</v>
      </c>
      <c r="O1107">
        <v>7</v>
      </c>
      <c r="P1107">
        <v>100401</v>
      </c>
      <c r="Q1107">
        <v>4</v>
      </c>
      <c r="R1107">
        <v>1</v>
      </c>
      <c r="S1107">
        <v>6</v>
      </c>
      <c r="T1107">
        <v>6</v>
      </c>
      <c r="U1107">
        <v>23206</v>
      </c>
      <c r="V1107">
        <v>2</v>
      </c>
      <c r="AB1107">
        <v>23113</v>
      </c>
      <c r="AC1107">
        <v>2</v>
      </c>
      <c r="AD1107">
        <v>2</v>
      </c>
      <c r="AE1107">
        <v>4</v>
      </c>
      <c r="AF1107">
        <v>8</v>
      </c>
      <c r="AG1107">
        <v>2</v>
      </c>
      <c r="AI1107">
        <v>1</v>
      </c>
      <c r="AJ1107" t="str">
        <f t="shared" si="103"/>
        <v>232061977</v>
      </c>
      <c r="AK1107">
        <v>0.20724237588180172</v>
      </c>
      <c r="AL1107">
        <f>IF(AK1107&lt;'Company Market Shares'!$E$4,1,IF(AND(AK1107&gt;'Company Market Shares'!$E$4,AK1107&lt;'Company Market Shares'!$E$5),2,IF(AND(AK1107&gt;'Company Market Shares'!$E$5,AK1107&lt;'Company Market Shares'!$E$6),3,IF(AND(AK1107&gt;'Company Market Shares'!$E$6,AK1107&lt;'Company Market Shares'!$E$7),4,5))))</f>
        <v>1</v>
      </c>
      <c r="AM1107">
        <f>VLOOKUP($U1107,'Zone Coordinates'!$D$2:$G$2058,2)</f>
        <v>35.339554399999997</v>
      </c>
      <c r="AN1107">
        <f t="shared" si="104"/>
        <v>0.61679158046764915</v>
      </c>
      <c r="AO1107">
        <f>VLOOKUP($U1107,'Zone Coordinates'!$D$2:$G$2058,3)</f>
        <v>137.09756680000001</v>
      </c>
      <c r="AP1107">
        <f t="shared" si="105"/>
        <v>2.3928039371328662</v>
      </c>
      <c r="AQ1107">
        <f>VLOOKUP($AB1107,'Zone Coordinates'!$D$2:$G$2058,2)</f>
        <v>35.260454500000002</v>
      </c>
      <c r="AR1107">
        <f t="shared" si="106"/>
        <v>0.61541102677465087</v>
      </c>
      <c r="AS1107">
        <f>VLOOKUP($AB1107,'Zone Coordinates'!$D$2:$G$2058,3)</f>
        <v>137.06092469999999</v>
      </c>
      <c r="AT1107">
        <f t="shared" si="107"/>
        <v>2.3921644118430208</v>
      </c>
    </row>
    <row r="1108" spans="1:46" x14ac:dyDescent="0.25">
      <c r="A1108">
        <v>1</v>
      </c>
      <c r="B1108">
        <v>23304</v>
      </c>
      <c r="C1108">
        <v>1</v>
      </c>
      <c r="D1108">
        <v>9001</v>
      </c>
      <c r="E1108" t="str">
        <f t="shared" si="102"/>
        <v>2330419001</v>
      </c>
      <c r="F1108">
        <v>23304</v>
      </c>
      <c r="G1108">
        <v>1</v>
      </c>
      <c r="H1108">
        <v>4</v>
      </c>
      <c r="I1108">
        <v>1</v>
      </c>
      <c r="J1108">
        <v>2</v>
      </c>
      <c r="K1108">
        <v>43</v>
      </c>
      <c r="L1108">
        <v>19</v>
      </c>
      <c r="M1108">
        <v>14420</v>
      </c>
      <c r="N1108">
        <v>193</v>
      </c>
      <c r="O1108">
        <v>8</v>
      </c>
      <c r="P1108">
        <v>115360</v>
      </c>
      <c r="Q1108">
        <v>3</v>
      </c>
      <c r="R1108">
        <v>1</v>
      </c>
      <c r="S1108">
        <v>20</v>
      </c>
      <c r="T1108">
        <v>9</v>
      </c>
      <c r="U1108">
        <v>1000</v>
      </c>
      <c r="V1108">
        <v>5</v>
      </c>
      <c r="AA1108">
        <v>2</v>
      </c>
      <c r="AB1108">
        <v>23304</v>
      </c>
      <c r="AC1108">
        <v>5</v>
      </c>
      <c r="AJ1108" t="str">
        <f t="shared" si="103"/>
        <v>23304190017</v>
      </c>
      <c r="AK1108">
        <v>0.16996177892908748</v>
      </c>
      <c r="AL1108">
        <f>IF(AK1108&lt;'Company Market Shares'!$E$4,1,IF(AND(AK1108&gt;'Company Market Shares'!$E$4,AK1108&lt;'Company Market Shares'!$E$5),2,IF(AND(AK1108&gt;'Company Market Shares'!$E$5,AK1108&lt;'Company Market Shares'!$E$6),3,IF(AND(AK1108&gt;'Company Market Shares'!$E$6,AK1108&lt;'Company Market Shares'!$E$7),4,5))))</f>
        <v>1</v>
      </c>
      <c r="AM1108">
        <f>VLOOKUP($U1108,'Zone Coordinates'!$D$2:$G$2058,2)</f>
        <v>43.062279099999998</v>
      </c>
      <c r="AN1108">
        <f t="shared" si="104"/>
        <v>0.7515785537077404</v>
      </c>
      <c r="AO1108">
        <f>VLOOKUP($U1108,'Zone Coordinates'!$D$2:$G$2058,3)</f>
        <v>141.3548265</v>
      </c>
      <c r="AP1108">
        <f t="shared" si="105"/>
        <v>2.4671071360103323</v>
      </c>
      <c r="AQ1108">
        <f>VLOOKUP($AB1108,'Zone Coordinates'!$D$2:$G$2058,2)</f>
        <v>35.125011399999998</v>
      </c>
      <c r="AR1108">
        <f t="shared" si="106"/>
        <v>0.61304709873054297</v>
      </c>
      <c r="AS1108">
        <f>VLOOKUP($AB1108,'Zone Coordinates'!$D$2:$G$2058,3)</f>
        <v>137.08924569999999</v>
      </c>
      <c r="AT1108">
        <f t="shared" si="107"/>
        <v>2.3926587065404781</v>
      </c>
    </row>
    <row r="1109" spans="1:46" x14ac:dyDescent="0.25">
      <c r="A1109">
        <v>1</v>
      </c>
      <c r="B1109">
        <v>23304</v>
      </c>
      <c r="C1109">
        <v>1</v>
      </c>
      <c r="D1109">
        <v>9001</v>
      </c>
      <c r="E1109" t="str">
        <f t="shared" si="102"/>
        <v>2330419001</v>
      </c>
      <c r="F1109">
        <v>23304</v>
      </c>
      <c r="G1109">
        <v>1</v>
      </c>
      <c r="H1109">
        <v>4</v>
      </c>
      <c r="I1109">
        <v>1</v>
      </c>
      <c r="J1109">
        <v>2</v>
      </c>
      <c r="K1109">
        <v>43</v>
      </c>
      <c r="L1109">
        <v>43</v>
      </c>
      <c r="M1109">
        <v>14420</v>
      </c>
      <c r="N1109">
        <v>193</v>
      </c>
      <c r="O1109">
        <v>8</v>
      </c>
      <c r="P1109">
        <v>115360</v>
      </c>
      <c r="Q1109">
        <v>3</v>
      </c>
      <c r="R1109">
        <v>1</v>
      </c>
      <c r="S1109">
        <v>20</v>
      </c>
      <c r="T1109">
        <v>9</v>
      </c>
      <c r="U1109">
        <v>29000</v>
      </c>
      <c r="V1109">
        <v>6</v>
      </c>
      <c r="AA1109">
        <v>2</v>
      </c>
      <c r="AB1109">
        <v>23304</v>
      </c>
      <c r="AC1109">
        <v>6</v>
      </c>
      <c r="AJ1109" t="str">
        <f t="shared" si="103"/>
        <v>23304190017</v>
      </c>
      <c r="AK1109">
        <v>0.20681774522283924</v>
      </c>
      <c r="AL1109">
        <f>IF(AK1109&lt;'Company Market Shares'!$E$4,1,IF(AND(AK1109&gt;'Company Market Shares'!$E$4,AK1109&lt;'Company Market Shares'!$E$5),2,IF(AND(AK1109&gt;'Company Market Shares'!$E$5,AK1109&lt;'Company Market Shares'!$E$6),3,IF(AND(AK1109&gt;'Company Market Shares'!$E$6,AK1109&lt;'Company Market Shares'!$E$7),4,5))))</f>
        <v>1</v>
      </c>
      <c r="AM1109">
        <f>VLOOKUP($U1109,'Zone Coordinates'!$D$2:$G$2058,2)</f>
        <v>34.757771400000003</v>
      </c>
      <c r="AN1109">
        <f t="shared" si="104"/>
        <v>0.60663755158551902</v>
      </c>
      <c r="AO1109">
        <f>VLOOKUP($U1109,'Zone Coordinates'!$D$2:$G$2058,3)</f>
        <v>136.0710847</v>
      </c>
      <c r="AP1109">
        <f t="shared" si="105"/>
        <v>2.3748884447750807</v>
      </c>
      <c r="AQ1109">
        <f>VLOOKUP($AB1109,'Zone Coordinates'!$D$2:$G$2058,2)</f>
        <v>35.125011399999998</v>
      </c>
      <c r="AR1109">
        <f t="shared" si="106"/>
        <v>0.61304709873054297</v>
      </c>
      <c r="AS1109">
        <f>VLOOKUP($AB1109,'Zone Coordinates'!$D$2:$G$2058,3)</f>
        <v>137.08924569999999</v>
      </c>
      <c r="AT1109">
        <f t="shared" si="107"/>
        <v>2.3926587065404781</v>
      </c>
    </row>
    <row r="1110" spans="1:46" x14ac:dyDescent="0.25">
      <c r="A1110">
        <v>1</v>
      </c>
      <c r="B1110">
        <v>21403</v>
      </c>
      <c r="C1110">
        <v>1</v>
      </c>
      <c r="D1110">
        <v>8</v>
      </c>
      <c r="E1110" t="str">
        <f t="shared" si="102"/>
        <v>2140318</v>
      </c>
      <c r="F1110">
        <v>21403</v>
      </c>
      <c r="G1110">
        <v>1</v>
      </c>
      <c r="H1110">
        <v>2</v>
      </c>
      <c r="I1110">
        <v>2</v>
      </c>
      <c r="J1110">
        <v>1</v>
      </c>
      <c r="K1110">
        <v>3</v>
      </c>
      <c r="L1110">
        <v>1</v>
      </c>
      <c r="M1110">
        <v>15000</v>
      </c>
      <c r="N1110">
        <v>154</v>
      </c>
      <c r="O1110">
        <v>7</v>
      </c>
      <c r="P1110">
        <v>105000</v>
      </c>
      <c r="Q1110">
        <v>3</v>
      </c>
      <c r="R1110">
        <v>1</v>
      </c>
      <c r="S1110">
        <v>18</v>
      </c>
      <c r="T1110">
        <v>5</v>
      </c>
      <c r="U1110">
        <v>21403</v>
      </c>
      <c r="V1110">
        <v>3</v>
      </c>
      <c r="AB1110">
        <v>21201</v>
      </c>
      <c r="AC1110">
        <v>3</v>
      </c>
      <c r="AE1110">
        <v>21</v>
      </c>
      <c r="AF1110">
        <v>7</v>
      </c>
      <c r="AG1110">
        <v>1</v>
      </c>
      <c r="AI1110">
        <v>1</v>
      </c>
      <c r="AJ1110" t="str">
        <f t="shared" si="103"/>
        <v>21403187</v>
      </c>
      <c r="AK1110">
        <v>5.7782856167856278E-2</v>
      </c>
      <c r="AL1110">
        <f>IF(AK1110&lt;'Company Market Shares'!$E$4,1,IF(AND(AK1110&gt;'Company Market Shares'!$E$4,AK1110&lt;'Company Market Shares'!$E$5),2,IF(AND(AK1110&gt;'Company Market Shares'!$E$5,AK1110&lt;'Company Market Shares'!$E$6),3,IF(AND(AK1110&gt;'Company Market Shares'!$E$6,AK1110&lt;'Company Market Shares'!$E$7),4,5))))</f>
        <v>1</v>
      </c>
      <c r="AM1110">
        <f>VLOOKUP($U1110,'Zone Coordinates'!$D$2:$G$2058,2)</f>
        <v>35.510264599999999</v>
      </c>
      <c r="AN1110">
        <f t="shared" si="104"/>
        <v>0.61977103552438717</v>
      </c>
      <c r="AO1110">
        <f>VLOOKUP($U1110,'Zone Coordinates'!$D$2:$G$2058,3)</f>
        <v>136.66027589999999</v>
      </c>
      <c r="AP1110">
        <f t="shared" si="105"/>
        <v>2.3851717711388569</v>
      </c>
      <c r="AQ1110">
        <f>VLOOKUP($AB1110,'Zone Coordinates'!$D$2:$G$2058,2)</f>
        <v>35.543131000000002</v>
      </c>
      <c r="AR1110">
        <f t="shared" si="106"/>
        <v>0.62034466241766473</v>
      </c>
      <c r="AS1110">
        <f>VLOOKUP($AB1110,'Zone Coordinates'!$D$2:$G$2058,3)</f>
        <v>136.8861857</v>
      </c>
      <c r="AT1110">
        <f t="shared" si="107"/>
        <v>2.3891146409613788</v>
      </c>
    </row>
    <row r="1111" spans="1:46" x14ac:dyDescent="0.25">
      <c r="A1111">
        <v>1</v>
      </c>
      <c r="B1111">
        <v>23101</v>
      </c>
      <c r="C1111">
        <v>1</v>
      </c>
      <c r="D1111">
        <v>4</v>
      </c>
      <c r="E1111" t="str">
        <f t="shared" si="102"/>
        <v>2310114</v>
      </c>
      <c r="F1111">
        <v>23101</v>
      </c>
      <c r="G1111">
        <v>1</v>
      </c>
      <c r="H1111">
        <v>3</v>
      </c>
      <c r="I1111">
        <v>1</v>
      </c>
      <c r="J1111">
        <v>1</v>
      </c>
      <c r="K1111">
        <v>18</v>
      </c>
      <c r="L1111">
        <v>2</v>
      </c>
      <c r="M1111">
        <v>15000</v>
      </c>
      <c r="N1111">
        <v>187</v>
      </c>
      <c r="O1111">
        <v>7</v>
      </c>
      <c r="P1111">
        <v>105000</v>
      </c>
      <c r="Q1111">
        <v>4</v>
      </c>
      <c r="R1111">
        <v>1</v>
      </c>
      <c r="S1111">
        <v>5</v>
      </c>
      <c r="T1111">
        <v>6</v>
      </c>
      <c r="U1111">
        <v>23101</v>
      </c>
      <c r="V1111">
        <v>2</v>
      </c>
      <c r="AB1111">
        <v>23106</v>
      </c>
      <c r="AC1111">
        <v>2</v>
      </c>
      <c r="AD1111">
        <v>150</v>
      </c>
      <c r="AE1111">
        <v>12</v>
      </c>
      <c r="AF1111">
        <v>4</v>
      </c>
      <c r="AG1111">
        <v>1</v>
      </c>
      <c r="AI1111">
        <v>3</v>
      </c>
      <c r="AJ1111" t="str">
        <f t="shared" si="103"/>
        <v>23101147</v>
      </c>
      <c r="AK1111">
        <v>6.2859898623556787E-2</v>
      </c>
      <c r="AL1111">
        <f>IF(AK1111&lt;'Company Market Shares'!$E$4,1,IF(AND(AK1111&gt;'Company Market Shares'!$E$4,AK1111&lt;'Company Market Shares'!$E$5),2,IF(AND(AK1111&gt;'Company Market Shares'!$E$5,AK1111&lt;'Company Market Shares'!$E$6),3,IF(AND(AK1111&gt;'Company Market Shares'!$E$6,AK1111&lt;'Company Market Shares'!$E$7),4,5))))</f>
        <v>1</v>
      </c>
      <c r="AM1111">
        <f>VLOOKUP($U1111,'Zone Coordinates'!$D$2:$G$2058,2)</f>
        <v>35.193533100000003</v>
      </c>
      <c r="AN1111">
        <f t="shared" si="104"/>
        <v>0.61424302800460684</v>
      </c>
      <c r="AO1111">
        <f>VLOOKUP($U1111,'Zone Coordinates'!$D$2:$G$2058,3)</f>
        <v>136.99241520000001</v>
      </c>
      <c r="AP1111">
        <f t="shared" si="105"/>
        <v>2.3909686954991263</v>
      </c>
      <c r="AQ1111">
        <f>VLOOKUP($AB1111,'Zone Coordinates'!$D$2:$G$2058,2)</f>
        <v>35.187503599999999</v>
      </c>
      <c r="AR1111">
        <f t="shared" si="106"/>
        <v>0.61413779337735774</v>
      </c>
      <c r="AS1111">
        <f>VLOOKUP($AB1111,'Zone Coordinates'!$D$2:$G$2058,3)</f>
        <v>136.92979410000001</v>
      </c>
      <c r="AT1111">
        <f t="shared" si="107"/>
        <v>2.3898757511229056</v>
      </c>
    </row>
    <row r="1112" spans="1:46" x14ac:dyDescent="0.25">
      <c r="A1112">
        <v>1</v>
      </c>
      <c r="B1112">
        <v>23111</v>
      </c>
      <c r="C1112">
        <v>1</v>
      </c>
      <c r="D1112">
        <v>146</v>
      </c>
      <c r="E1112" t="str">
        <f t="shared" si="102"/>
        <v>231111146</v>
      </c>
      <c r="F1112">
        <v>23110</v>
      </c>
      <c r="G1112">
        <v>1</v>
      </c>
      <c r="H1112">
        <v>3</v>
      </c>
      <c r="I1112">
        <v>1</v>
      </c>
      <c r="J1112">
        <v>3</v>
      </c>
      <c r="K1112">
        <v>1</v>
      </c>
      <c r="L1112">
        <v>1</v>
      </c>
      <c r="M1112">
        <v>15000</v>
      </c>
      <c r="Q1112">
        <v>4</v>
      </c>
      <c r="R1112">
        <v>1</v>
      </c>
      <c r="S1112">
        <v>3</v>
      </c>
      <c r="T1112">
        <v>6</v>
      </c>
      <c r="U1112">
        <v>23111</v>
      </c>
      <c r="V1112">
        <v>5</v>
      </c>
      <c r="W1112">
        <v>2</v>
      </c>
      <c r="X1112">
        <v>13</v>
      </c>
      <c r="Y1112">
        <v>9</v>
      </c>
      <c r="Z1112">
        <v>2</v>
      </c>
      <c r="AA1112">
        <v>1</v>
      </c>
      <c r="AB1112">
        <v>17201</v>
      </c>
      <c r="AC1112">
        <v>5</v>
      </c>
      <c r="AD1112">
        <v>10</v>
      </c>
      <c r="AE1112">
        <v>13</v>
      </c>
      <c r="AF1112">
        <v>9</v>
      </c>
      <c r="AG1112">
        <v>2</v>
      </c>
      <c r="AI1112">
        <v>1</v>
      </c>
      <c r="AJ1112" t="str">
        <f t="shared" si="103"/>
        <v>2311111467</v>
      </c>
      <c r="AK1112">
        <v>0.58786106606078814</v>
      </c>
      <c r="AL1112">
        <f>IF(AK1112&lt;'Company Market Shares'!$E$4,1,IF(AND(AK1112&gt;'Company Market Shares'!$E$4,AK1112&lt;'Company Market Shares'!$E$5),2,IF(AND(AK1112&gt;'Company Market Shares'!$E$5,AK1112&lt;'Company Market Shares'!$E$6),3,IF(AND(AK1112&gt;'Company Market Shares'!$E$6,AK1112&lt;'Company Market Shares'!$E$7),4,5))))</f>
        <v>2</v>
      </c>
      <c r="AM1112">
        <f>VLOOKUP($U1112,'Zone Coordinates'!$D$2:$G$2058,2)</f>
        <v>35.12724</v>
      </c>
      <c r="AN1112">
        <f t="shared" si="104"/>
        <v>0.6130859951382529</v>
      </c>
      <c r="AO1112">
        <f>VLOOKUP($U1112,'Zone Coordinates'!$D$2:$G$2058,3)</f>
        <v>136.9121284</v>
      </c>
      <c r="AP1112">
        <f t="shared" si="105"/>
        <v>2.3895674264932358</v>
      </c>
      <c r="AQ1112">
        <f>VLOOKUP($AB1112,'Zone Coordinates'!$D$2:$G$2058,2)</f>
        <v>36.674077400000002</v>
      </c>
      <c r="AR1112">
        <f t="shared" si="106"/>
        <v>0.64008340076124148</v>
      </c>
      <c r="AS1112">
        <f>VLOOKUP($AB1112,'Zone Coordinates'!$D$2:$G$2058,3)</f>
        <v>136.8172874</v>
      </c>
      <c r="AT1112">
        <f t="shared" si="107"/>
        <v>2.3879121387773519</v>
      </c>
    </row>
    <row r="1113" spans="1:46" x14ac:dyDescent="0.25">
      <c r="A1113">
        <v>1</v>
      </c>
      <c r="B1113">
        <v>23111</v>
      </c>
      <c r="C1113">
        <v>1</v>
      </c>
      <c r="D1113">
        <v>211</v>
      </c>
      <c r="E1113" t="str">
        <f t="shared" si="102"/>
        <v>231111211</v>
      </c>
      <c r="F1113">
        <v>23111</v>
      </c>
      <c r="G1113">
        <v>1</v>
      </c>
      <c r="H1113">
        <v>2</v>
      </c>
      <c r="I1113">
        <v>1</v>
      </c>
      <c r="J1113">
        <v>1</v>
      </c>
      <c r="K1113">
        <v>12</v>
      </c>
      <c r="L1113">
        <v>8</v>
      </c>
      <c r="M1113">
        <v>15000</v>
      </c>
      <c r="N1113">
        <v>148</v>
      </c>
      <c r="O1113">
        <v>6</v>
      </c>
      <c r="P1113">
        <v>90000</v>
      </c>
      <c r="Q1113">
        <v>4</v>
      </c>
      <c r="R1113">
        <v>1</v>
      </c>
      <c r="S1113">
        <v>8</v>
      </c>
      <c r="T1113">
        <v>7</v>
      </c>
      <c r="U1113">
        <v>23111</v>
      </c>
      <c r="V1113">
        <v>3</v>
      </c>
      <c r="AB1113">
        <v>23103</v>
      </c>
      <c r="AC1113">
        <v>3</v>
      </c>
      <c r="AD1113">
        <v>1</v>
      </c>
      <c r="AE1113">
        <v>12</v>
      </c>
      <c r="AF1113">
        <v>3</v>
      </c>
      <c r="AG1113">
        <v>1</v>
      </c>
      <c r="AI1113">
        <v>2</v>
      </c>
      <c r="AJ1113" t="str">
        <f t="shared" si="103"/>
        <v>2311112117</v>
      </c>
      <c r="AK1113">
        <v>0.91053090479469967</v>
      </c>
      <c r="AL1113">
        <f>IF(AK1113&lt;'Company Market Shares'!$E$4,1,IF(AND(AK1113&gt;'Company Market Shares'!$E$4,AK1113&lt;'Company Market Shares'!$E$5),2,IF(AND(AK1113&gt;'Company Market Shares'!$E$5,AK1113&lt;'Company Market Shares'!$E$6),3,IF(AND(AK1113&gt;'Company Market Shares'!$E$6,AK1113&lt;'Company Market Shares'!$E$7),4,5))))</f>
        <v>3</v>
      </c>
      <c r="AM1113">
        <f>VLOOKUP($U1113,'Zone Coordinates'!$D$2:$G$2058,2)</f>
        <v>35.12724</v>
      </c>
      <c r="AN1113">
        <f t="shared" si="104"/>
        <v>0.6130859951382529</v>
      </c>
      <c r="AO1113">
        <f>VLOOKUP($U1113,'Zone Coordinates'!$D$2:$G$2058,3)</f>
        <v>136.9121284</v>
      </c>
      <c r="AP1113">
        <f t="shared" si="105"/>
        <v>2.3895674264932358</v>
      </c>
      <c r="AQ1113">
        <f>VLOOKUP($AB1113,'Zone Coordinates'!$D$2:$G$2058,2)</f>
        <v>35.243626900000002</v>
      </c>
      <c r="AR1113">
        <f t="shared" si="106"/>
        <v>0.61511732974944233</v>
      </c>
      <c r="AS1113">
        <f>VLOOKUP($AB1113,'Zone Coordinates'!$D$2:$G$2058,3)</f>
        <v>136.94394070000001</v>
      </c>
      <c r="AT1113">
        <f t="shared" si="107"/>
        <v>2.3901226558708681</v>
      </c>
    </row>
    <row r="1114" spans="1:46" x14ac:dyDescent="0.25">
      <c r="A1114">
        <v>1</v>
      </c>
      <c r="B1114">
        <v>23203</v>
      </c>
      <c r="C1114">
        <v>1</v>
      </c>
      <c r="D1114">
        <v>18</v>
      </c>
      <c r="E1114" t="str">
        <f t="shared" si="102"/>
        <v>23203118</v>
      </c>
      <c r="F1114">
        <v>23203</v>
      </c>
      <c r="G1114">
        <v>1</v>
      </c>
      <c r="H1114">
        <v>2</v>
      </c>
      <c r="I1114">
        <v>1</v>
      </c>
      <c r="J1114">
        <v>2</v>
      </c>
      <c r="K1114">
        <v>2</v>
      </c>
      <c r="L1114">
        <v>1</v>
      </c>
      <c r="M1114">
        <v>15000</v>
      </c>
      <c r="N1114">
        <v>154</v>
      </c>
      <c r="O1114">
        <v>6</v>
      </c>
      <c r="P1114">
        <v>90000</v>
      </c>
      <c r="Q1114">
        <v>4</v>
      </c>
      <c r="R1114">
        <v>1</v>
      </c>
      <c r="S1114">
        <v>20</v>
      </c>
      <c r="T1114">
        <v>9</v>
      </c>
      <c r="U1114">
        <v>21214</v>
      </c>
      <c r="V1114">
        <v>4</v>
      </c>
      <c r="W1114">
        <v>1</v>
      </c>
      <c r="X1114">
        <v>15</v>
      </c>
      <c r="Y1114">
        <v>16</v>
      </c>
      <c r="Z1114">
        <v>3</v>
      </c>
      <c r="AB1114">
        <v>23203</v>
      </c>
      <c r="AC1114">
        <v>4</v>
      </c>
      <c r="AJ1114" t="str">
        <f t="shared" si="103"/>
        <v>232031187</v>
      </c>
      <c r="AK1114">
        <v>0.30202286130481359</v>
      </c>
      <c r="AL1114">
        <f>IF(AK1114&lt;'Company Market Shares'!$E$4,1,IF(AND(AK1114&gt;'Company Market Shares'!$E$4,AK1114&lt;'Company Market Shares'!$E$5),2,IF(AND(AK1114&gt;'Company Market Shares'!$E$5,AK1114&lt;'Company Market Shares'!$E$6),3,IF(AND(AK1114&gt;'Company Market Shares'!$E$6,AK1114&lt;'Company Market Shares'!$E$7),4,5))))</f>
        <v>1</v>
      </c>
      <c r="AM1114">
        <f>VLOOKUP($U1114,'Zone Coordinates'!$D$2:$G$2058,2)</f>
        <v>35.4643941</v>
      </c>
      <c r="AN1114">
        <f t="shared" si="104"/>
        <v>0.61897044426985104</v>
      </c>
      <c r="AO1114">
        <f>VLOOKUP($U1114,'Zone Coordinates'!$D$2:$G$2058,3)</f>
        <v>137.16074140000001</v>
      </c>
      <c r="AP1114">
        <f t="shared" si="105"/>
        <v>2.3939065419064969</v>
      </c>
      <c r="AQ1114">
        <f>VLOOKUP($AB1114,'Zone Coordinates'!$D$2:$G$2058,2)</f>
        <v>35.370100100000002</v>
      </c>
      <c r="AR1114">
        <f t="shared" si="106"/>
        <v>0.6173247035049757</v>
      </c>
      <c r="AS1114">
        <f>VLOOKUP($AB1114,'Zone Coordinates'!$D$2:$G$2058,3)</f>
        <v>136.87722289999999</v>
      </c>
      <c r="AT1114">
        <f t="shared" si="107"/>
        <v>2.3889582105911811</v>
      </c>
    </row>
    <row r="1115" spans="1:46" x14ac:dyDescent="0.25">
      <c r="A1115">
        <v>1</v>
      </c>
      <c r="B1115">
        <v>23203</v>
      </c>
      <c r="C1115">
        <v>1</v>
      </c>
      <c r="D1115">
        <v>18</v>
      </c>
      <c r="E1115" t="str">
        <f t="shared" si="102"/>
        <v>23203118</v>
      </c>
      <c r="F1115">
        <v>23203</v>
      </c>
      <c r="G1115">
        <v>1</v>
      </c>
      <c r="H1115">
        <v>2</v>
      </c>
      <c r="I1115">
        <v>1</v>
      </c>
      <c r="J1115">
        <v>2</v>
      </c>
      <c r="K1115">
        <v>2</v>
      </c>
      <c r="L1115">
        <v>2</v>
      </c>
      <c r="M1115">
        <v>15000</v>
      </c>
      <c r="N1115">
        <v>154</v>
      </c>
      <c r="O1115">
        <v>6</v>
      </c>
      <c r="P1115">
        <v>90000</v>
      </c>
      <c r="Q1115">
        <v>3</v>
      </c>
      <c r="R1115">
        <v>1</v>
      </c>
      <c r="S1115">
        <v>20</v>
      </c>
      <c r="T1115">
        <v>9</v>
      </c>
      <c r="U1115">
        <v>23203</v>
      </c>
      <c r="V1115">
        <v>1</v>
      </c>
      <c r="W1115">
        <v>1</v>
      </c>
      <c r="X1115">
        <v>15</v>
      </c>
      <c r="Y1115">
        <v>17</v>
      </c>
      <c r="Z1115">
        <v>3</v>
      </c>
      <c r="AB1115">
        <v>23203</v>
      </c>
      <c r="AC1115">
        <v>1</v>
      </c>
      <c r="AJ1115" t="str">
        <f t="shared" si="103"/>
        <v>232031187</v>
      </c>
      <c r="AK1115">
        <v>0.53624772348045313</v>
      </c>
      <c r="AL1115">
        <f>IF(AK1115&lt;'Company Market Shares'!$E$4,1,IF(AND(AK1115&gt;'Company Market Shares'!$E$4,AK1115&lt;'Company Market Shares'!$E$5),2,IF(AND(AK1115&gt;'Company Market Shares'!$E$5,AK1115&lt;'Company Market Shares'!$E$6),3,IF(AND(AK1115&gt;'Company Market Shares'!$E$6,AK1115&lt;'Company Market Shares'!$E$7),4,5))))</f>
        <v>2</v>
      </c>
      <c r="AM1115">
        <f>VLOOKUP($U1115,'Zone Coordinates'!$D$2:$G$2058,2)</f>
        <v>35.370100100000002</v>
      </c>
      <c r="AN1115">
        <f t="shared" si="104"/>
        <v>0.6173247035049757</v>
      </c>
      <c r="AO1115">
        <f>VLOOKUP($U1115,'Zone Coordinates'!$D$2:$G$2058,3)</f>
        <v>136.87722289999999</v>
      </c>
      <c r="AP1115">
        <f t="shared" si="105"/>
        <v>2.3889582105911811</v>
      </c>
      <c r="AQ1115">
        <f>VLOOKUP($AB1115,'Zone Coordinates'!$D$2:$G$2058,2)</f>
        <v>35.370100100000002</v>
      </c>
      <c r="AR1115">
        <f t="shared" si="106"/>
        <v>0.6173247035049757</v>
      </c>
      <c r="AS1115">
        <f>VLOOKUP($AB1115,'Zone Coordinates'!$D$2:$G$2058,3)</f>
        <v>136.87722289999999</v>
      </c>
      <c r="AT1115">
        <f t="shared" si="107"/>
        <v>2.3889582105911811</v>
      </c>
    </row>
    <row r="1116" spans="1:46" x14ac:dyDescent="0.25">
      <c r="A1116">
        <v>1</v>
      </c>
      <c r="B1116">
        <v>23304</v>
      </c>
      <c r="C1116">
        <v>1</v>
      </c>
      <c r="D1116">
        <v>9001</v>
      </c>
      <c r="E1116" t="str">
        <f t="shared" si="102"/>
        <v>2330419001</v>
      </c>
      <c r="F1116">
        <v>23304</v>
      </c>
      <c r="G1116">
        <v>1</v>
      </c>
      <c r="H1116">
        <v>4</v>
      </c>
      <c r="I1116">
        <v>1</v>
      </c>
      <c r="J1116">
        <v>1</v>
      </c>
      <c r="K1116">
        <v>44</v>
      </c>
      <c r="L1116">
        <v>28</v>
      </c>
      <c r="M1116">
        <v>15480</v>
      </c>
      <c r="N1116">
        <v>207</v>
      </c>
      <c r="O1116">
        <v>9</v>
      </c>
      <c r="P1116">
        <v>139320</v>
      </c>
      <c r="Q1116">
        <v>4</v>
      </c>
      <c r="R1116">
        <v>1</v>
      </c>
      <c r="S1116">
        <v>20</v>
      </c>
      <c r="T1116">
        <v>9</v>
      </c>
      <c r="U1116">
        <v>23304</v>
      </c>
      <c r="V1116">
        <v>6</v>
      </c>
      <c r="AB1116">
        <v>29000</v>
      </c>
      <c r="AC1116">
        <v>6</v>
      </c>
      <c r="AI1116">
        <v>2</v>
      </c>
      <c r="AJ1116" t="str">
        <f t="shared" si="103"/>
        <v>23304190017</v>
      </c>
      <c r="AK1116">
        <v>0.85018201290718987</v>
      </c>
      <c r="AL1116">
        <f>IF(AK1116&lt;'Company Market Shares'!$E$4,1,IF(AND(AK1116&gt;'Company Market Shares'!$E$4,AK1116&lt;'Company Market Shares'!$E$5),2,IF(AND(AK1116&gt;'Company Market Shares'!$E$5,AK1116&lt;'Company Market Shares'!$E$6),3,IF(AND(AK1116&gt;'Company Market Shares'!$E$6,AK1116&lt;'Company Market Shares'!$E$7),4,5))))</f>
        <v>3</v>
      </c>
      <c r="AM1116">
        <f>VLOOKUP($U1116,'Zone Coordinates'!$D$2:$G$2058,2)</f>
        <v>35.125011399999998</v>
      </c>
      <c r="AN1116">
        <f t="shared" si="104"/>
        <v>0.61304709873054297</v>
      </c>
      <c r="AO1116">
        <f>VLOOKUP($U1116,'Zone Coordinates'!$D$2:$G$2058,3)</f>
        <v>137.08924569999999</v>
      </c>
      <c r="AP1116">
        <f t="shared" si="105"/>
        <v>2.3926587065404781</v>
      </c>
      <c r="AQ1116">
        <f>VLOOKUP($AB1116,'Zone Coordinates'!$D$2:$G$2058,2)</f>
        <v>34.757771400000003</v>
      </c>
      <c r="AR1116">
        <f t="shared" si="106"/>
        <v>0.60663755158551902</v>
      </c>
      <c r="AS1116">
        <f>VLOOKUP($AB1116,'Zone Coordinates'!$D$2:$G$2058,3)</f>
        <v>136.0710847</v>
      </c>
      <c r="AT1116">
        <f t="shared" si="107"/>
        <v>2.3748884447750807</v>
      </c>
    </row>
    <row r="1117" spans="1:46" x14ac:dyDescent="0.25">
      <c r="A1117">
        <v>1</v>
      </c>
      <c r="B1117">
        <v>21403</v>
      </c>
      <c r="C1117">
        <v>4</v>
      </c>
      <c r="D1117">
        <v>2002</v>
      </c>
      <c r="E1117" t="str">
        <f t="shared" si="102"/>
        <v>2140342002</v>
      </c>
      <c r="F1117">
        <v>21403</v>
      </c>
      <c r="G1117">
        <v>4</v>
      </c>
      <c r="H1117">
        <v>2</v>
      </c>
      <c r="I1117">
        <v>1</v>
      </c>
      <c r="J1117">
        <v>1</v>
      </c>
      <c r="K1117">
        <v>3</v>
      </c>
      <c r="L1117">
        <v>1</v>
      </c>
      <c r="M1117">
        <v>16000</v>
      </c>
      <c r="N1117">
        <v>115</v>
      </c>
      <c r="O1117">
        <v>5</v>
      </c>
      <c r="P1117">
        <v>896000</v>
      </c>
      <c r="Q1117">
        <v>3</v>
      </c>
      <c r="R1117">
        <v>1</v>
      </c>
      <c r="S1117">
        <v>18</v>
      </c>
      <c r="T1117">
        <v>5</v>
      </c>
      <c r="U1117">
        <v>21403</v>
      </c>
      <c r="V1117">
        <v>3</v>
      </c>
      <c r="AB1117">
        <v>21201</v>
      </c>
      <c r="AC1117">
        <v>3</v>
      </c>
      <c r="AD1117">
        <v>160</v>
      </c>
      <c r="AE1117">
        <v>21</v>
      </c>
      <c r="AF1117">
        <v>7</v>
      </c>
      <c r="AG1117">
        <v>1</v>
      </c>
      <c r="AI1117">
        <v>1</v>
      </c>
      <c r="AJ1117" t="str">
        <f t="shared" si="103"/>
        <v>21403420027</v>
      </c>
      <c r="AK1117">
        <v>0.51802987415187496</v>
      </c>
      <c r="AL1117">
        <f>IF(AK1117&lt;'Company Market Shares'!$E$4,1,IF(AND(AK1117&gt;'Company Market Shares'!$E$4,AK1117&lt;'Company Market Shares'!$E$5),2,IF(AND(AK1117&gt;'Company Market Shares'!$E$5,AK1117&lt;'Company Market Shares'!$E$6),3,IF(AND(AK1117&gt;'Company Market Shares'!$E$6,AK1117&lt;'Company Market Shares'!$E$7),4,5))))</f>
        <v>2</v>
      </c>
      <c r="AM1117">
        <f>VLOOKUP($U1117,'Zone Coordinates'!$D$2:$G$2058,2)</f>
        <v>35.510264599999999</v>
      </c>
      <c r="AN1117">
        <f t="shared" si="104"/>
        <v>0.61977103552438717</v>
      </c>
      <c r="AO1117">
        <f>VLOOKUP($U1117,'Zone Coordinates'!$D$2:$G$2058,3)</f>
        <v>136.66027589999999</v>
      </c>
      <c r="AP1117">
        <f t="shared" si="105"/>
        <v>2.3851717711388569</v>
      </c>
      <c r="AQ1117">
        <f>VLOOKUP($AB1117,'Zone Coordinates'!$D$2:$G$2058,2)</f>
        <v>35.543131000000002</v>
      </c>
      <c r="AR1117">
        <f t="shared" si="106"/>
        <v>0.62034466241766473</v>
      </c>
      <c r="AS1117">
        <f>VLOOKUP($AB1117,'Zone Coordinates'!$D$2:$G$2058,3)</f>
        <v>136.8861857</v>
      </c>
      <c r="AT1117">
        <f t="shared" si="107"/>
        <v>2.3891146409613788</v>
      </c>
    </row>
    <row r="1118" spans="1:46" x14ac:dyDescent="0.25">
      <c r="A1118">
        <v>1</v>
      </c>
      <c r="B1118">
        <v>23228</v>
      </c>
      <c r="C1118">
        <v>1</v>
      </c>
      <c r="D1118">
        <v>18</v>
      </c>
      <c r="E1118" t="str">
        <f t="shared" si="102"/>
        <v>23228118</v>
      </c>
      <c r="F1118">
        <v>23228</v>
      </c>
      <c r="G1118">
        <v>1</v>
      </c>
      <c r="H1118">
        <v>2</v>
      </c>
      <c r="I1118">
        <v>1</v>
      </c>
      <c r="J1118">
        <v>1</v>
      </c>
      <c r="K1118">
        <v>1</v>
      </c>
      <c r="L1118">
        <v>1</v>
      </c>
      <c r="M1118">
        <v>16000</v>
      </c>
      <c r="N1118">
        <v>161</v>
      </c>
      <c r="O1118">
        <v>7</v>
      </c>
      <c r="P1118">
        <v>112000</v>
      </c>
      <c r="Q1118">
        <v>3</v>
      </c>
      <c r="R1118">
        <v>1</v>
      </c>
      <c r="S1118">
        <v>5</v>
      </c>
      <c r="T1118">
        <v>6</v>
      </c>
      <c r="U1118">
        <v>23228</v>
      </c>
      <c r="V1118">
        <v>3</v>
      </c>
      <c r="AB1118">
        <v>23304</v>
      </c>
      <c r="AC1118">
        <v>3</v>
      </c>
      <c r="AE1118">
        <v>17</v>
      </c>
      <c r="AF1118">
        <v>18</v>
      </c>
      <c r="AG1118">
        <v>3</v>
      </c>
      <c r="AH1118">
        <v>700</v>
      </c>
      <c r="AI1118">
        <v>1</v>
      </c>
      <c r="AJ1118" t="str">
        <f t="shared" si="103"/>
        <v>232281187</v>
      </c>
      <c r="AK1118">
        <v>0.7889955287945426</v>
      </c>
      <c r="AL1118">
        <f>IF(AK1118&lt;'Company Market Shares'!$E$4,1,IF(AND(AK1118&gt;'Company Market Shares'!$E$4,AK1118&lt;'Company Market Shares'!$E$5),2,IF(AND(AK1118&gt;'Company Market Shares'!$E$5,AK1118&lt;'Company Market Shares'!$E$6),3,IF(AND(AK1118&gt;'Company Market Shares'!$E$6,AK1118&lt;'Company Market Shares'!$E$7),4,5))))</f>
        <v>2</v>
      </c>
      <c r="AM1118">
        <f>VLOOKUP($U1118,'Zone Coordinates'!$D$2:$G$2058,2)</f>
        <v>35.3022122</v>
      </c>
      <c r="AN1118">
        <f t="shared" si="104"/>
        <v>0.61613983612771095</v>
      </c>
      <c r="AO1118">
        <f>VLOOKUP($U1118,'Zone Coordinates'!$D$2:$G$2058,3)</f>
        <v>136.88557739999999</v>
      </c>
      <c r="AP1118">
        <f t="shared" si="105"/>
        <v>2.3891040241235388</v>
      </c>
      <c r="AQ1118">
        <f>VLOOKUP($AB1118,'Zone Coordinates'!$D$2:$G$2058,2)</f>
        <v>35.125011399999998</v>
      </c>
      <c r="AR1118">
        <f t="shared" si="106"/>
        <v>0.61304709873054297</v>
      </c>
      <c r="AS1118">
        <f>VLOOKUP($AB1118,'Zone Coordinates'!$D$2:$G$2058,3)</f>
        <v>137.08924569999999</v>
      </c>
      <c r="AT1118">
        <f t="shared" si="107"/>
        <v>2.3926587065404781</v>
      </c>
    </row>
    <row r="1119" spans="1:46" x14ac:dyDescent="0.25">
      <c r="A1119">
        <v>1</v>
      </c>
      <c r="B1119">
        <v>23228</v>
      </c>
      <c r="C1119">
        <v>1</v>
      </c>
      <c r="D1119">
        <v>18</v>
      </c>
      <c r="E1119" t="str">
        <f t="shared" si="102"/>
        <v>23228118</v>
      </c>
      <c r="F1119">
        <v>23228</v>
      </c>
      <c r="G1119">
        <v>1</v>
      </c>
      <c r="H1119">
        <v>2</v>
      </c>
      <c r="I1119">
        <v>1</v>
      </c>
      <c r="J1119">
        <v>2</v>
      </c>
      <c r="K1119">
        <v>1</v>
      </c>
      <c r="L1119">
        <v>1</v>
      </c>
      <c r="M1119">
        <v>16000</v>
      </c>
      <c r="N1119">
        <v>154</v>
      </c>
      <c r="O1119">
        <v>6</v>
      </c>
      <c r="P1119">
        <v>96000</v>
      </c>
      <c r="Q1119">
        <v>3</v>
      </c>
      <c r="R1119">
        <v>1</v>
      </c>
      <c r="S1119">
        <v>20</v>
      </c>
      <c r="T1119">
        <v>9</v>
      </c>
      <c r="U1119">
        <v>23304</v>
      </c>
      <c r="V1119">
        <v>3</v>
      </c>
      <c r="X1119">
        <v>17</v>
      </c>
      <c r="Y1119">
        <v>17</v>
      </c>
      <c r="Z1119">
        <v>3</v>
      </c>
      <c r="AA1119">
        <v>4</v>
      </c>
      <c r="AB1119">
        <v>23228</v>
      </c>
      <c r="AC1119">
        <v>3</v>
      </c>
      <c r="AJ1119" t="str">
        <f t="shared" si="103"/>
        <v>232281187</v>
      </c>
      <c r="AK1119">
        <v>0.99440363017835509</v>
      </c>
      <c r="AL1119">
        <f>IF(AK1119&lt;'Company Market Shares'!$E$4,1,IF(AND(AK1119&gt;'Company Market Shares'!$E$4,AK1119&lt;'Company Market Shares'!$E$5),2,IF(AND(AK1119&gt;'Company Market Shares'!$E$5,AK1119&lt;'Company Market Shares'!$E$6),3,IF(AND(AK1119&gt;'Company Market Shares'!$E$6,AK1119&lt;'Company Market Shares'!$E$7),4,5))))</f>
        <v>5</v>
      </c>
      <c r="AM1119">
        <f>VLOOKUP($U1119,'Zone Coordinates'!$D$2:$G$2058,2)</f>
        <v>35.125011399999998</v>
      </c>
      <c r="AN1119">
        <f t="shared" si="104"/>
        <v>0.61304709873054297</v>
      </c>
      <c r="AO1119">
        <f>VLOOKUP($U1119,'Zone Coordinates'!$D$2:$G$2058,3)</f>
        <v>137.08924569999999</v>
      </c>
      <c r="AP1119">
        <f t="shared" si="105"/>
        <v>2.3926587065404781</v>
      </c>
      <c r="AQ1119">
        <f>VLOOKUP($AB1119,'Zone Coordinates'!$D$2:$G$2058,2)</f>
        <v>35.3022122</v>
      </c>
      <c r="AR1119">
        <f t="shared" si="106"/>
        <v>0.61613983612771095</v>
      </c>
      <c r="AS1119">
        <f>VLOOKUP($AB1119,'Zone Coordinates'!$D$2:$G$2058,3)</f>
        <v>136.88557739999999</v>
      </c>
      <c r="AT1119">
        <f t="shared" si="107"/>
        <v>2.3891040241235388</v>
      </c>
    </row>
    <row r="1120" spans="1:46" x14ac:dyDescent="0.25">
      <c r="A1120">
        <v>1</v>
      </c>
      <c r="B1120">
        <v>23212</v>
      </c>
      <c r="C1120">
        <v>1</v>
      </c>
      <c r="D1120">
        <v>21</v>
      </c>
      <c r="E1120" t="str">
        <f t="shared" si="102"/>
        <v>23212121</v>
      </c>
      <c r="F1120">
        <v>23212</v>
      </c>
      <c r="G1120">
        <v>1</v>
      </c>
      <c r="H1120">
        <v>3</v>
      </c>
      <c r="I1120">
        <v>1</v>
      </c>
      <c r="J1120">
        <v>1</v>
      </c>
      <c r="K1120">
        <v>2</v>
      </c>
      <c r="L1120">
        <v>1</v>
      </c>
      <c r="M1120">
        <v>16150</v>
      </c>
      <c r="N1120">
        <v>161</v>
      </c>
      <c r="O1120">
        <v>6</v>
      </c>
      <c r="P1120">
        <v>96900</v>
      </c>
      <c r="Q1120">
        <v>4</v>
      </c>
      <c r="R1120">
        <v>1</v>
      </c>
      <c r="S1120">
        <v>16</v>
      </c>
      <c r="T1120">
        <v>4</v>
      </c>
      <c r="U1120">
        <v>23212</v>
      </c>
      <c r="V1120">
        <v>2</v>
      </c>
      <c r="AB1120">
        <v>23210</v>
      </c>
      <c r="AC1120">
        <v>2</v>
      </c>
      <c r="AE1120">
        <v>15</v>
      </c>
      <c r="AF1120">
        <v>18</v>
      </c>
      <c r="AG1120">
        <v>3</v>
      </c>
      <c r="AI1120">
        <v>4</v>
      </c>
      <c r="AJ1120" t="str">
        <f t="shared" si="103"/>
        <v>232121217</v>
      </c>
      <c r="AK1120">
        <v>0.53240012861725394</v>
      </c>
      <c r="AL1120">
        <f>IF(AK1120&lt;'Company Market Shares'!$E$4,1,IF(AND(AK1120&gt;'Company Market Shares'!$E$4,AK1120&lt;'Company Market Shares'!$E$5),2,IF(AND(AK1120&gt;'Company Market Shares'!$E$5,AK1120&lt;'Company Market Shares'!$E$6),3,IF(AND(AK1120&gt;'Company Market Shares'!$E$6,AK1120&lt;'Company Market Shares'!$E$7),4,5))))</f>
        <v>2</v>
      </c>
      <c r="AM1120">
        <f>VLOOKUP($U1120,'Zone Coordinates'!$D$2:$G$2058,2)</f>
        <v>35.011158199999997</v>
      </c>
      <c r="AN1120">
        <f t="shared" si="104"/>
        <v>0.61105998552661134</v>
      </c>
      <c r="AO1120">
        <f>VLOOKUP($U1120,'Zone Coordinates'!$D$2:$G$2058,3)</f>
        <v>137.12644879999999</v>
      </c>
      <c r="AP1120">
        <f t="shared" si="105"/>
        <v>2.3933080231274269</v>
      </c>
      <c r="AQ1120">
        <f>VLOOKUP($AB1120,'Zone Coordinates'!$D$2:$G$2058,2)</f>
        <v>35.06908</v>
      </c>
      <c r="AR1120">
        <f t="shared" si="106"/>
        <v>0.61207091164529304</v>
      </c>
      <c r="AS1120">
        <f>VLOOKUP($AB1120,'Zone Coordinates'!$D$2:$G$2058,3)</f>
        <v>137.06907720000001</v>
      </c>
      <c r="AT1120">
        <f t="shared" si="107"/>
        <v>2.3923066998102902</v>
      </c>
    </row>
    <row r="1121" spans="1:46" x14ac:dyDescent="0.25">
      <c r="A1121">
        <v>1</v>
      </c>
      <c r="B1121">
        <v>23234</v>
      </c>
      <c r="C1121">
        <v>1</v>
      </c>
      <c r="D1121">
        <v>61</v>
      </c>
      <c r="E1121" t="str">
        <f t="shared" si="102"/>
        <v>23234161</v>
      </c>
      <c r="F1121">
        <v>23234</v>
      </c>
      <c r="G1121">
        <v>1</v>
      </c>
      <c r="H1121">
        <v>4</v>
      </c>
      <c r="I1121">
        <v>1</v>
      </c>
      <c r="J1121">
        <v>1</v>
      </c>
      <c r="K1121">
        <v>9</v>
      </c>
      <c r="L1121">
        <v>6</v>
      </c>
      <c r="M1121">
        <v>16176</v>
      </c>
      <c r="N1121">
        <v>207</v>
      </c>
      <c r="O1121">
        <v>9</v>
      </c>
      <c r="P1121">
        <v>145584</v>
      </c>
      <c r="Q1121">
        <v>3</v>
      </c>
      <c r="R1121">
        <v>1</v>
      </c>
      <c r="S1121">
        <v>20</v>
      </c>
      <c r="T1121">
        <v>9</v>
      </c>
      <c r="U1121">
        <v>23234</v>
      </c>
      <c r="V1121">
        <v>3</v>
      </c>
      <c r="AB1121">
        <v>23220</v>
      </c>
      <c r="AC1121">
        <v>3</v>
      </c>
      <c r="AD1121">
        <v>108</v>
      </c>
      <c r="AE1121">
        <v>12</v>
      </c>
      <c r="AF1121">
        <v>4</v>
      </c>
      <c r="AG1121">
        <v>1</v>
      </c>
      <c r="AH1121">
        <v>810</v>
      </c>
      <c r="AI1121">
        <v>3</v>
      </c>
      <c r="AJ1121" t="str">
        <f t="shared" si="103"/>
        <v>232341617</v>
      </c>
      <c r="AK1121">
        <v>0.9064792114628879</v>
      </c>
      <c r="AL1121">
        <f>IF(AK1121&lt;'Company Market Shares'!$E$4,1,IF(AND(AK1121&gt;'Company Market Shares'!$E$4,AK1121&lt;'Company Market Shares'!$E$5),2,IF(AND(AK1121&gt;'Company Market Shares'!$E$5,AK1121&lt;'Company Market Shares'!$E$6),3,IF(AND(AK1121&gt;'Company Market Shares'!$E$6,AK1121&lt;'Company Market Shares'!$E$7),4,5))))</f>
        <v>3</v>
      </c>
      <c r="AM1121">
        <f>VLOOKUP($U1121,'Zone Coordinates'!$D$2:$G$2058,2)</f>
        <v>35.266612700000003</v>
      </c>
      <c r="AN1121">
        <f t="shared" si="104"/>
        <v>0.61551850764064731</v>
      </c>
      <c r="AO1121">
        <f>VLOOKUP($U1121,'Zone Coordinates'!$D$2:$G$2058,3)</f>
        <v>136.90441809999999</v>
      </c>
      <c r="AP1121">
        <f t="shared" si="105"/>
        <v>2.3894328563719194</v>
      </c>
      <c r="AQ1121">
        <f>VLOOKUP($AB1121,'Zone Coordinates'!$D$2:$G$2058,2)</f>
        <v>35.276843399999997</v>
      </c>
      <c r="AR1121">
        <f t="shared" si="106"/>
        <v>0.61569706704043092</v>
      </c>
      <c r="AS1121">
        <f>VLOOKUP($AB1121,'Zone Coordinates'!$D$2:$G$2058,3)</f>
        <v>136.83898099999999</v>
      </c>
      <c r="AT1121">
        <f t="shared" si="107"/>
        <v>2.3882907635239627</v>
      </c>
    </row>
    <row r="1122" spans="1:46" x14ac:dyDescent="0.25">
      <c r="A1122">
        <v>1</v>
      </c>
      <c r="B1122">
        <v>23234</v>
      </c>
      <c r="C1122">
        <v>1</v>
      </c>
      <c r="D1122">
        <v>61</v>
      </c>
      <c r="E1122" t="str">
        <f t="shared" si="102"/>
        <v>23234161</v>
      </c>
      <c r="F1122">
        <v>23234</v>
      </c>
      <c r="G1122">
        <v>1</v>
      </c>
      <c r="H1122">
        <v>4</v>
      </c>
      <c r="I1122">
        <v>1</v>
      </c>
      <c r="J1122">
        <v>1</v>
      </c>
      <c r="K1122">
        <v>9</v>
      </c>
      <c r="L1122">
        <v>5</v>
      </c>
      <c r="M1122">
        <v>16190</v>
      </c>
      <c r="N1122">
        <v>207</v>
      </c>
      <c r="O1122">
        <v>9</v>
      </c>
      <c r="P1122">
        <v>145710</v>
      </c>
      <c r="Q1122">
        <v>3</v>
      </c>
      <c r="R1122">
        <v>1</v>
      </c>
      <c r="S1122">
        <v>20</v>
      </c>
      <c r="T1122">
        <v>9</v>
      </c>
      <c r="U1122">
        <v>23234</v>
      </c>
      <c r="V1122">
        <v>3</v>
      </c>
      <c r="AB1122">
        <v>23115</v>
      </c>
      <c r="AC1122">
        <v>3</v>
      </c>
      <c r="AD1122">
        <v>240</v>
      </c>
      <c r="AE1122">
        <v>12</v>
      </c>
      <c r="AF1122">
        <v>4</v>
      </c>
      <c r="AG1122">
        <v>1</v>
      </c>
      <c r="AH1122">
        <v>990</v>
      </c>
      <c r="AI1122">
        <v>3</v>
      </c>
      <c r="AJ1122" t="str">
        <f t="shared" si="103"/>
        <v>232341617</v>
      </c>
      <c r="AK1122">
        <v>0.7398064486455459</v>
      </c>
      <c r="AL1122">
        <f>IF(AK1122&lt;'Company Market Shares'!$E$4,1,IF(AND(AK1122&gt;'Company Market Shares'!$E$4,AK1122&lt;'Company Market Shares'!$E$5),2,IF(AND(AK1122&gt;'Company Market Shares'!$E$5,AK1122&lt;'Company Market Shares'!$E$6),3,IF(AND(AK1122&gt;'Company Market Shares'!$E$6,AK1122&lt;'Company Market Shares'!$E$7),4,5))))</f>
        <v>2</v>
      </c>
      <c r="AM1122">
        <f>VLOOKUP($U1122,'Zone Coordinates'!$D$2:$G$2058,2)</f>
        <v>35.266612700000003</v>
      </c>
      <c r="AN1122">
        <f t="shared" si="104"/>
        <v>0.61551850764064731</v>
      </c>
      <c r="AO1122">
        <f>VLOOKUP($U1122,'Zone Coordinates'!$D$2:$G$2058,3)</f>
        <v>136.90441809999999</v>
      </c>
      <c r="AP1122">
        <f t="shared" si="105"/>
        <v>2.3894328563719194</v>
      </c>
      <c r="AQ1122">
        <f>VLOOKUP($AB1122,'Zone Coordinates'!$D$2:$G$2058,2)</f>
        <v>35.197339900000003</v>
      </c>
      <c r="AR1122">
        <f t="shared" si="106"/>
        <v>0.61430946919857177</v>
      </c>
      <c r="AS1122">
        <f>VLOOKUP($AB1122,'Zone Coordinates'!$D$2:$G$2058,3)</f>
        <v>137.0276356</v>
      </c>
      <c r="AT1122">
        <f t="shared" si="107"/>
        <v>2.3915834074429956</v>
      </c>
    </row>
    <row r="1123" spans="1:46" x14ac:dyDescent="0.25">
      <c r="A1123">
        <v>1</v>
      </c>
      <c r="B1123">
        <v>23304</v>
      </c>
      <c r="C1123">
        <v>1</v>
      </c>
      <c r="D1123">
        <v>9001</v>
      </c>
      <c r="E1123" t="str">
        <f t="shared" si="102"/>
        <v>2330419001</v>
      </c>
      <c r="F1123">
        <v>23304</v>
      </c>
      <c r="G1123">
        <v>1</v>
      </c>
      <c r="H1123">
        <v>4</v>
      </c>
      <c r="I1123">
        <v>1</v>
      </c>
      <c r="J1123">
        <v>2</v>
      </c>
      <c r="K1123">
        <v>43</v>
      </c>
      <c r="L1123">
        <v>4</v>
      </c>
      <c r="M1123">
        <v>16390</v>
      </c>
      <c r="N1123">
        <v>193</v>
      </c>
      <c r="O1123">
        <v>8</v>
      </c>
      <c r="P1123">
        <v>131120</v>
      </c>
      <c r="Q1123">
        <v>3</v>
      </c>
      <c r="R1123">
        <v>1</v>
      </c>
      <c r="S1123">
        <v>20</v>
      </c>
      <c r="T1123">
        <v>9</v>
      </c>
      <c r="U1123">
        <v>33000</v>
      </c>
      <c r="V1123">
        <v>6</v>
      </c>
      <c r="AA1123">
        <v>2</v>
      </c>
      <c r="AB1123">
        <v>23304</v>
      </c>
      <c r="AC1123">
        <v>6</v>
      </c>
      <c r="AJ1123" t="str">
        <f t="shared" si="103"/>
        <v>23304190017</v>
      </c>
      <c r="AK1123">
        <v>0.20427066737160715</v>
      </c>
      <c r="AL1123">
        <f>IF(AK1123&lt;'Company Market Shares'!$E$4,1,IF(AND(AK1123&gt;'Company Market Shares'!$E$4,AK1123&lt;'Company Market Shares'!$E$5),2,IF(AND(AK1123&gt;'Company Market Shares'!$E$5,AK1123&lt;'Company Market Shares'!$E$6),3,IF(AND(AK1123&gt;'Company Market Shares'!$E$6,AK1123&lt;'Company Market Shares'!$E$7),4,5))))</f>
        <v>1</v>
      </c>
      <c r="AM1123">
        <f>VLOOKUP($U1123,'Zone Coordinates'!$D$2:$G$2058,2)</f>
        <v>34.948912700000001</v>
      </c>
      <c r="AN1123">
        <f t="shared" si="104"/>
        <v>0.6099735966070613</v>
      </c>
      <c r="AO1123">
        <f>VLOOKUP($U1123,'Zone Coordinates'!$D$2:$G$2058,3)</f>
        <v>134.12300110000001</v>
      </c>
      <c r="AP1123">
        <f t="shared" si="105"/>
        <v>2.3408879718509765</v>
      </c>
      <c r="AQ1123">
        <f>VLOOKUP($AB1123,'Zone Coordinates'!$D$2:$G$2058,2)</f>
        <v>35.125011399999998</v>
      </c>
      <c r="AR1123">
        <f t="shared" si="106"/>
        <v>0.61304709873054297</v>
      </c>
      <c r="AS1123">
        <f>VLOOKUP($AB1123,'Zone Coordinates'!$D$2:$G$2058,3)</f>
        <v>137.08924569999999</v>
      </c>
      <c r="AT1123">
        <f t="shared" si="107"/>
        <v>2.3926587065404781</v>
      </c>
    </row>
    <row r="1124" spans="1:46" x14ac:dyDescent="0.25">
      <c r="A1124">
        <v>1</v>
      </c>
      <c r="B1124">
        <v>23234</v>
      </c>
      <c r="C1124">
        <v>1</v>
      </c>
      <c r="D1124">
        <v>61</v>
      </c>
      <c r="E1124" t="str">
        <f t="shared" si="102"/>
        <v>23234161</v>
      </c>
      <c r="F1124">
        <v>23234</v>
      </c>
      <c r="G1124">
        <v>1</v>
      </c>
      <c r="H1124">
        <v>4</v>
      </c>
      <c r="I1124">
        <v>1</v>
      </c>
      <c r="J1124">
        <v>1</v>
      </c>
      <c r="K1124">
        <v>9</v>
      </c>
      <c r="L1124">
        <v>7</v>
      </c>
      <c r="M1124">
        <v>17154</v>
      </c>
      <c r="N1124">
        <v>207</v>
      </c>
      <c r="O1124">
        <v>9</v>
      </c>
      <c r="P1124">
        <v>154386</v>
      </c>
      <c r="Q1124">
        <v>3</v>
      </c>
      <c r="R1124">
        <v>1</v>
      </c>
      <c r="S1124">
        <v>20</v>
      </c>
      <c r="T1124">
        <v>9</v>
      </c>
      <c r="U1124">
        <v>23234</v>
      </c>
      <c r="V1124">
        <v>3</v>
      </c>
      <c r="AB1124">
        <v>23113</v>
      </c>
      <c r="AC1124">
        <v>3</v>
      </c>
      <c r="AD1124">
        <v>222</v>
      </c>
      <c r="AE1124">
        <v>12</v>
      </c>
      <c r="AF1124">
        <v>4</v>
      </c>
      <c r="AG1124">
        <v>1</v>
      </c>
      <c r="AH1124">
        <v>1044</v>
      </c>
      <c r="AI1124">
        <v>3</v>
      </c>
      <c r="AJ1124" t="str">
        <f t="shared" si="103"/>
        <v>232341617</v>
      </c>
      <c r="AK1124">
        <v>0.60431821979136924</v>
      </c>
      <c r="AL1124">
        <f>IF(AK1124&lt;'Company Market Shares'!$E$4,1,IF(AND(AK1124&gt;'Company Market Shares'!$E$4,AK1124&lt;'Company Market Shares'!$E$5),2,IF(AND(AK1124&gt;'Company Market Shares'!$E$5,AK1124&lt;'Company Market Shares'!$E$6),3,IF(AND(AK1124&gt;'Company Market Shares'!$E$6,AK1124&lt;'Company Market Shares'!$E$7),4,5))))</f>
        <v>2</v>
      </c>
      <c r="AM1124">
        <f>VLOOKUP($U1124,'Zone Coordinates'!$D$2:$G$2058,2)</f>
        <v>35.266612700000003</v>
      </c>
      <c r="AN1124">
        <f t="shared" si="104"/>
        <v>0.61551850764064731</v>
      </c>
      <c r="AO1124">
        <f>VLOOKUP($U1124,'Zone Coordinates'!$D$2:$G$2058,3)</f>
        <v>136.90441809999999</v>
      </c>
      <c r="AP1124">
        <f t="shared" si="105"/>
        <v>2.3894328563719194</v>
      </c>
      <c r="AQ1124">
        <f>VLOOKUP($AB1124,'Zone Coordinates'!$D$2:$G$2058,2)</f>
        <v>35.260454500000002</v>
      </c>
      <c r="AR1124">
        <f t="shared" si="106"/>
        <v>0.61541102677465087</v>
      </c>
      <c r="AS1124">
        <f>VLOOKUP($AB1124,'Zone Coordinates'!$D$2:$G$2058,3)</f>
        <v>137.06092469999999</v>
      </c>
      <c r="AT1124">
        <f t="shared" si="107"/>
        <v>2.3921644118430208</v>
      </c>
    </row>
    <row r="1125" spans="1:46" x14ac:dyDescent="0.25">
      <c r="A1125">
        <v>1</v>
      </c>
      <c r="B1125">
        <v>23226</v>
      </c>
      <c r="C1125">
        <v>1</v>
      </c>
      <c r="D1125">
        <v>16</v>
      </c>
      <c r="E1125" t="str">
        <f t="shared" si="102"/>
        <v>23226116</v>
      </c>
      <c r="F1125">
        <v>23226</v>
      </c>
      <c r="G1125">
        <v>1</v>
      </c>
      <c r="H1125">
        <v>2</v>
      </c>
      <c r="I1125">
        <v>1</v>
      </c>
      <c r="J1125">
        <v>1</v>
      </c>
      <c r="K1125">
        <v>4</v>
      </c>
      <c r="L1125">
        <v>4</v>
      </c>
      <c r="M1125">
        <v>18000</v>
      </c>
      <c r="N1125">
        <v>161</v>
      </c>
      <c r="O1125">
        <v>7</v>
      </c>
      <c r="P1125">
        <v>126000</v>
      </c>
      <c r="Q1125">
        <v>4</v>
      </c>
      <c r="R1125">
        <v>1</v>
      </c>
      <c r="S1125">
        <v>20</v>
      </c>
      <c r="T1125">
        <v>9</v>
      </c>
      <c r="U1125">
        <v>23226</v>
      </c>
      <c r="V1125">
        <v>3</v>
      </c>
      <c r="AB1125">
        <v>23203</v>
      </c>
      <c r="AC1125">
        <v>3</v>
      </c>
      <c r="AD1125">
        <v>4</v>
      </c>
      <c r="AE1125">
        <v>15</v>
      </c>
      <c r="AF1125">
        <v>17</v>
      </c>
      <c r="AG1125">
        <v>3</v>
      </c>
      <c r="AI1125">
        <v>4</v>
      </c>
      <c r="AJ1125" t="str">
        <f t="shared" si="103"/>
        <v>232261167</v>
      </c>
      <c r="AK1125">
        <v>0.9651919769929892</v>
      </c>
      <c r="AL1125">
        <f>IF(AK1125&lt;'Company Market Shares'!$E$4,1,IF(AND(AK1125&gt;'Company Market Shares'!$E$4,AK1125&lt;'Company Market Shares'!$E$5),2,IF(AND(AK1125&gt;'Company Market Shares'!$E$5,AK1125&lt;'Company Market Shares'!$E$6),3,IF(AND(AK1125&gt;'Company Market Shares'!$E$6,AK1125&lt;'Company Market Shares'!$E$7),4,5))))</f>
        <v>5</v>
      </c>
      <c r="AM1125">
        <f>VLOOKUP($U1125,'Zone Coordinates'!$D$2:$G$2058,2)</f>
        <v>35.2466042</v>
      </c>
      <c r="AN1125">
        <f t="shared" si="104"/>
        <v>0.6151692934372619</v>
      </c>
      <c r="AO1125">
        <f>VLOOKUP($U1125,'Zone Coordinates'!$D$2:$G$2058,3)</f>
        <v>137.06826810000001</v>
      </c>
      <c r="AP1125">
        <f t="shared" si="105"/>
        <v>2.3922925783513125</v>
      </c>
      <c r="AQ1125">
        <f>VLOOKUP($AB1125,'Zone Coordinates'!$D$2:$G$2058,2)</f>
        <v>35.370100100000002</v>
      </c>
      <c r="AR1125">
        <f t="shared" si="106"/>
        <v>0.6173247035049757</v>
      </c>
      <c r="AS1125">
        <f>VLOOKUP($AB1125,'Zone Coordinates'!$D$2:$G$2058,3)</f>
        <v>136.87722289999999</v>
      </c>
      <c r="AT1125">
        <f t="shared" si="107"/>
        <v>2.3889582105911811</v>
      </c>
    </row>
    <row r="1126" spans="1:46" x14ac:dyDescent="0.25">
      <c r="A1126">
        <v>1</v>
      </c>
      <c r="B1126">
        <v>23304</v>
      </c>
      <c r="C1126">
        <v>1</v>
      </c>
      <c r="D1126">
        <v>9001</v>
      </c>
      <c r="E1126" t="str">
        <f t="shared" si="102"/>
        <v>2330419001</v>
      </c>
      <c r="F1126">
        <v>23304</v>
      </c>
      <c r="G1126">
        <v>1</v>
      </c>
      <c r="H1126">
        <v>4</v>
      </c>
      <c r="I1126">
        <v>1</v>
      </c>
      <c r="J1126">
        <v>2</v>
      </c>
      <c r="K1126">
        <v>43</v>
      </c>
      <c r="L1126">
        <v>26</v>
      </c>
      <c r="M1126">
        <v>18350</v>
      </c>
      <c r="N1126">
        <v>193</v>
      </c>
      <c r="O1126">
        <v>8</v>
      </c>
      <c r="P1126">
        <v>146800</v>
      </c>
      <c r="Q1126">
        <v>3</v>
      </c>
      <c r="R1126">
        <v>1</v>
      </c>
      <c r="S1126">
        <v>20</v>
      </c>
      <c r="T1126">
        <v>9</v>
      </c>
      <c r="U1126">
        <v>9000</v>
      </c>
      <c r="V1126">
        <v>5</v>
      </c>
      <c r="AA1126">
        <v>2</v>
      </c>
      <c r="AB1126">
        <v>23304</v>
      </c>
      <c r="AC1126">
        <v>5</v>
      </c>
      <c r="AJ1126" t="str">
        <f t="shared" si="103"/>
        <v>23304190017</v>
      </c>
      <c r="AK1126">
        <v>0.74687837452990613</v>
      </c>
      <c r="AL1126">
        <f>IF(AK1126&lt;'Company Market Shares'!$E$4,1,IF(AND(AK1126&gt;'Company Market Shares'!$E$4,AK1126&lt;'Company Market Shares'!$E$5),2,IF(AND(AK1126&gt;'Company Market Shares'!$E$5,AK1126&lt;'Company Market Shares'!$E$6),3,IF(AND(AK1126&gt;'Company Market Shares'!$E$6,AK1126&lt;'Company Market Shares'!$E$7),4,5))))</f>
        <v>2</v>
      </c>
      <c r="AM1126">
        <f>VLOOKUP($U1126,'Zone Coordinates'!$D$2:$G$2058,2)</f>
        <v>36.7264002</v>
      </c>
      <c r="AN1126">
        <f t="shared" si="104"/>
        <v>0.64099660589510399</v>
      </c>
      <c r="AO1126">
        <f>VLOOKUP($U1126,'Zone Coordinates'!$D$2:$G$2058,3)</f>
        <v>140.0108621</v>
      </c>
      <c r="AP1126">
        <f t="shared" si="105"/>
        <v>2.443650532200742</v>
      </c>
      <c r="AQ1126">
        <f>VLOOKUP($AB1126,'Zone Coordinates'!$D$2:$G$2058,2)</f>
        <v>35.125011399999998</v>
      </c>
      <c r="AR1126">
        <f t="shared" si="106"/>
        <v>0.61304709873054297</v>
      </c>
      <c r="AS1126">
        <f>VLOOKUP($AB1126,'Zone Coordinates'!$D$2:$G$2058,3)</f>
        <v>137.08924569999999</v>
      </c>
      <c r="AT1126">
        <f t="shared" si="107"/>
        <v>2.3926587065404781</v>
      </c>
    </row>
    <row r="1127" spans="1:46" x14ac:dyDescent="0.25">
      <c r="A1127">
        <v>1</v>
      </c>
      <c r="B1127">
        <v>23304</v>
      </c>
      <c r="C1127">
        <v>1</v>
      </c>
      <c r="D1127">
        <v>9001</v>
      </c>
      <c r="E1127" t="str">
        <f t="shared" si="102"/>
        <v>2330419001</v>
      </c>
      <c r="F1127">
        <v>23304</v>
      </c>
      <c r="G1127">
        <v>1</v>
      </c>
      <c r="H1127">
        <v>4</v>
      </c>
      <c r="I1127">
        <v>1</v>
      </c>
      <c r="J1127">
        <v>2</v>
      </c>
      <c r="K1127">
        <v>43</v>
      </c>
      <c r="L1127">
        <v>29</v>
      </c>
      <c r="M1127">
        <v>18350</v>
      </c>
      <c r="N1127">
        <v>193</v>
      </c>
      <c r="O1127">
        <v>8</v>
      </c>
      <c r="P1127">
        <v>146800</v>
      </c>
      <c r="Q1127">
        <v>3</v>
      </c>
      <c r="R1127">
        <v>1</v>
      </c>
      <c r="S1127">
        <v>20</v>
      </c>
      <c r="T1127">
        <v>9</v>
      </c>
      <c r="U1127">
        <v>11000</v>
      </c>
      <c r="V1127">
        <v>5</v>
      </c>
      <c r="AA1127">
        <v>2</v>
      </c>
      <c r="AB1127">
        <v>23304</v>
      </c>
      <c r="AC1127">
        <v>5</v>
      </c>
      <c r="AJ1127" t="str">
        <f t="shared" si="103"/>
        <v>23304190017</v>
      </c>
      <c r="AK1127">
        <v>0.83677402481646568</v>
      </c>
      <c r="AL1127">
        <f>IF(AK1127&lt;'Company Market Shares'!$E$4,1,IF(AND(AK1127&gt;'Company Market Shares'!$E$4,AK1127&lt;'Company Market Shares'!$E$5),2,IF(AND(AK1127&gt;'Company Market Shares'!$E$5,AK1127&lt;'Company Market Shares'!$E$6),3,IF(AND(AK1127&gt;'Company Market Shares'!$E$6,AK1127&lt;'Company Market Shares'!$E$7),4,5))))</f>
        <v>3</v>
      </c>
      <c r="AM1127">
        <f>VLOOKUP($U1127,'Zone Coordinates'!$D$2:$G$2058,2)</f>
        <v>35.9279188</v>
      </c>
      <c r="AN1127">
        <f t="shared" si="104"/>
        <v>0.62706047644917007</v>
      </c>
      <c r="AO1127">
        <f>VLOOKUP($U1127,'Zone Coordinates'!$D$2:$G$2058,3)</f>
        <v>139.71990890000001</v>
      </c>
      <c r="AP1127">
        <f t="shared" si="105"/>
        <v>2.4385724408915288</v>
      </c>
      <c r="AQ1127">
        <f>VLOOKUP($AB1127,'Zone Coordinates'!$D$2:$G$2058,2)</f>
        <v>35.125011399999998</v>
      </c>
      <c r="AR1127">
        <f t="shared" si="106"/>
        <v>0.61304709873054297</v>
      </c>
      <c r="AS1127">
        <f>VLOOKUP($AB1127,'Zone Coordinates'!$D$2:$G$2058,3)</f>
        <v>137.08924569999999</v>
      </c>
      <c r="AT1127">
        <f t="shared" si="107"/>
        <v>2.3926587065404781</v>
      </c>
    </row>
    <row r="1128" spans="1:46" x14ac:dyDescent="0.25">
      <c r="A1128">
        <v>1</v>
      </c>
      <c r="B1128">
        <v>23304</v>
      </c>
      <c r="C1128">
        <v>1</v>
      </c>
      <c r="D1128">
        <v>9001</v>
      </c>
      <c r="E1128" t="str">
        <f t="shared" si="102"/>
        <v>2330419001</v>
      </c>
      <c r="F1128">
        <v>23304</v>
      </c>
      <c r="G1128">
        <v>1</v>
      </c>
      <c r="H1128">
        <v>4</v>
      </c>
      <c r="I1128">
        <v>1</v>
      </c>
      <c r="J1128">
        <v>2</v>
      </c>
      <c r="K1128">
        <v>43</v>
      </c>
      <c r="L1128">
        <v>32</v>
      </c>
      <c r="M1128">
        <v>18350</v>
      </c>
      <c r="N1128">
        <v>193</v>
      </c>
      <c r="O1128">
        <v>8</v>
      </c>
      <c r="P1128">
        <v>146800</v>
      </c>
      <c r="Q1128">
        <v>3</v>
      </c>
      <c r="R1128">
        <v>1</v>
      </c>
      <c r="S1128">
        <v>20</v>
      </c>
      <c r="T1128">
        <v>9</v>
      </c>
      <c r="U1128">
        <v>15000</v>
      </c>
      <c r="V1128">
        <v>5</v>
      </c>
      <c r="AA1128">
        <v>2</v>
      </c>
      <c r="AB1128">
        <v>23304</v>
      </c>
      <c r="AC1128">
        <v>5</v>
      </c>
      <c r="AJ1128" t="str">
        <f t="shared" si="103"/>
        <v>23304190017</v>
      </c>
      <c r="AK1128">
        <v>0.72792939956343494</v>
      </c>
      <c r="AL1128">
        <f>IF(AK1128&lt;'Company Market Shares'!$E$4,1,IF(AND(AK1128&gt;'Company Market Shares'!$E$4,AK1128&lt;'Company Market Shares'!$E$5),2,IF(AND(AK1128&gt;'Company Market Shares'!$E$5,AK1128&lt;'Company Market Shares'!$E$6),3,IF(AND(AK1128&gt;'Company Market Shares'!$E$6,AK1128&lt;'Company Market Shares'!$E$7),4,5))))</f>
        <v>2</v>
      </c>
      <c r="AM1128">
        <f>VLOOKUP($U1128,'Zone Coordinates'!$D$2:$G$2058,2)</f>
        <v>38.019637299999999</v>
      </c>
      <c r="AN1128">
        <f t="shared" si="104"/>
        <v>0.66356785129904705</v>
      </c>
      <c r="AO1128">
        <f>VLOOKUP($U1128,'Zone Coordinates'!$D$2:$G$2058,3)</f>
        <v>139.26688139999999</v>
      </c>
      <c r="AP1128">
        <f t="shared" si="105"/>
        <v>2.4306656194144498</v>
      </c>
      <c r="AQ1128">
        <f>VLOOKUP($AB1128,'Zone Coordinates'!$D$2:$G$2058,2)</f>
        <v>35.125011399999998</v>
      </c>
      <c r="AR1128">
        <f t="shared" si="106"/>
        <v>0.61304709873054297</v>
      </c>
      <c r="AS1128">
        <f>VLOOKUP($AB1128,'Zone Coordinates'!$D$2:$G$2058,3)</f>
        <v>137.08924569999999</v>
      </c>
      <c r="AT1128">
        <f t="shared" si="107"/>
        <v>2.3926587065404781</v>
      </c>
    </row>
    <row r="1129" spans="1:46" x14ac:dyDescent="0.25">
      <c r="A1129">
        <v>1</v>
      </c>
      <c r="B1129">
        <v>23304</v>
      </c>
      <c r="C1129">
        <v>1</v>
      </c>
      <c r="D1129">
        <v>9001</v>
      </c>
      <c r="E1129" t="str">
        <f t="shared" si="102"/>
        <v>2330419001</v>
      </c>
      <c r="F1129">
        <v>23304</v>
      </c>
      <c r="G1129">
        <v>1</v>
      </c>
      <c r="H1129">
        <v>4</v>
      </c>
      <c r="I1129">
        <v>1</v>
      </c>
      <c r="J1129">
        <v>1</v>
      </c>
      <c r="K1129">
        <v>44</v>
      </c>
      <c r="L1129">
        <v>30</v>
      </c>
      <c r="M1129">
        <v>18460</v>
      </c>
      <c r="N1129">
        <v>207</v>
      </c>
      <c r="O1129">
        <v>9</v>
      </c>
      <c r="P1129">
        <v>166140</v>
      </c>
      <c r="Q1129">
        <v>4</v>
      </c>
      <c r="R1129">
        <v>1</v>
      </c>
      <c r="S1129">
        <v>20</v>
      </c>
      <c r="T1129">
        <v>9</v>
      </c>
      <c r="U1129">
        <v>23304</v>
      </c>
      <c r="V1129">
        <v>6</v>
      </c>
      <c r="AB1129">
        <v>25000</v>
      </c>
      <c r="AC1129">
        <v>6</v>
      </c>
      <c r="AI1129">
        <v>2</v>
      </c>
      <c r="AJ1129" t="str">
        <f t="shared" si="103"/>
        <v>23304190017</v>
      </c>
      <c r="AK1129">
        <v>0.4293604152554843</v>
      </c>
      <c r="AL1129">
        <f>IF(AK1129&lt;'Company Market Shares'!$E$4,1,IF(AND(AK1129&gt;'Company Market Shares'!$E$4,AK1129&lt;'Company Market Shares'!$E$5),2,IF(AND(AK1129&gt;'Company Market Shares'!$E$5,AK1129&lt;'Company Market Shares'!$E$6),3,IF(AND(AK1129&gt;'Company Market Shares'!$E$6,AK1129&lt;'Company Market Shares'!$E$7),4,5))))</f>
        <v>1</v>
      </c>
      <c r="AM1129">
        <f>VLOOKUP($U1129,'Zone Coordinates'!$D$2:$G$2058,2)</f>
        <v>35.125011399999998</v>
      </c>
      <c r="AN1129">
        <f t="shared" si="104"/>
        <v>0.61304709873054297</v>
      </c>
      <c r="AO1129">
        <f>VLOOKUP($U1129,'Zone Coordinates'!$D$2:$G$2058,3)</f>
        <v>137.08924569999999</v>
      </c>
      <c r="AP1129">
        <f t="shared" si="105"/>
        <v>2.3926587065404781</v>
      </c>
      <c r="AQ1129">
        <f>VLOOKUP($AB1129,'Zone Coordinates'!$D$2:$G$2058,2)</f>
        <v>35.2846878</v>
      </c>
      <c r="AR1129">
        <f t="shared" si="106"/>
        <v>0.61583397764827441</v>
      </c>
      <c r="AS1129">
        <f>VLOOKUP($AB1129,'Zone Coordinates'!$D$2:$G$2058,3)</f>
        <v>136.04535369999999</v>
      </c>
      <c r="AT1129">
        <f t="shared" si="107"/>
        <v>2.3744393541052498</v>
      </c>
    </row>
    <row r="1130" spans="1:46" x14ac:dyDescent="0.25">
      <c r="A1130">
        <v>1</v>
      </c>
      <c r="B1130">
        <v>23304</v>
      </c>
      <c r="C1130">
        <v>1</v>
      </c>
      <c r="D1130">
        <v>9001</v>
      </c>
      <c r="E1130" t="str">
        <f t="shared" si="102"/>
        <v>2330419001</v>
      </c>
      <c r="F1130">
        <v>23304</v>
      </c>
      <c r="G1130">
        <v>1</v>
      </c>
      <c r="H1130">
        <v>4</v>
      </c>
      <c r="I1130">
        <v>1</v>
      </c>
      <c r="J1130">
        <v>1</v>
      </c>
      <c r="K1130">
        <v>44</v>
      </c>
      <c r="L1130">
        <v>32</v>
      </c>
      <c r="M1130">
        <v>18460</v>
      </c>
      <c r="N1130">
        <v>207</v>
      </c>
      <c r="O1130">
        <v>9</v>
      </c>
      <c r="P1130">
        <v>166140</v>
      </c>
      <c r="Q1130">
        <v>4</v>
      </c>
      <c r="R1130">
        <v>1</v>
      </c>
      <c r="S1130">
        <v>20</v>
      </c>
      <c r="T1130">
        <v>9</v>
      </c>
      <c r="U1130">
        <v>23304</v>
      </c>
      <c r="V1130">
        <v>5</v>
      </c>
      <c r="AB1130">
        <v>22000</v>
      </c>
      <c r="AC1130">
        <v>5</v>
      </c>
      <c r="AI1130">
        <v>2</v>
      </c>
      <c r="AJ1130" t="str">
        <f t="shared" si="103"/>
        <v>23304190017</v>
      </c>
      <c r="AK1130">
        <v>0.12556896765367209</v>
      </c>
      <c r="AL1130">
        <f>IF(AK1130&lt;'Company Market Shares'!$E$4,1,IF(AND(AK1130&gt;'Company Market Shares'!$E$4,AK1130&lt;'Company Market Shares'!$E$5),2,IF(AND(AK1130&gt;'Company Market Shares'!$E$5,AK1130&lt;'Company Market Shares'!$E$6),3,IF(AND(AK1130&gt;'Company Market Shares'!$E$6,AK1130&lt;'Company Market Shares'!$E$7),4,5))))</f>
        <v>1</v>
      </c>
      <c r="AM1130">
        <f>VLOOKUP($U1130,'Zone Coordinates'!$D$2:$G$2058,2)</f>
        <v>35.125011399999998</v>
      </c>
      <c r="AN1130">
        <f t="shared" si="104"/>
        <v>0.61304709873054297</v>
      </c>
      <c r="AO1130">
        <f>VLOOKUP($U1130,'Zone Coordinates'!$D$2:$G$2058,3)</f>
        <v>137.08924569999999</v>
      </c>
      <c r="AP1130">
        <f t="shared" si="105"/>
        <v>2.3926587065404781</v>
      </c>
      <c r="AQ1130">
        <f>VLOOKUP($AB1130,'Zone Coordinates'!$D$2:$G$2058,2)</f>
        <v>35.645988199999998</v>
      </c>
      <c r="AR1130">
        <f t="shared" si="106"/>
        <v>0.62213985921704695</v>
      </c>
      <c r="AS1130">
        <f>VLOOKUP($AB1130,'Zone Coordinates'!$D$2:$G$2058,3)</f>
        <v>138.63582600000001</v>
      </c>
      <c r="AT1130">
        <f t="shared" si="107"/>
        <v>2.4196516249219604</v>
      </c>
    </row>
    <row r="1131" spans="1:46" x14ac:dyDescent="0.25">
      <c r="A1131">
        <v>1</v>
      </c>
      <c r="B1131">
        <v>23206</v>
      </c>
      <c r="C1131">
        <v>1</v>
      </c>
      <c r="D1131">
        <v>97</v>
      </c>
      <c r="E1131" t="str">
        <f t="shared" si="102"/>
        <v>23206197</v>
      </c>
      <c r="F1131">
        <v>23206</v>
      </c>
      <c r="G1131">
        <v>1</v>
      </c>
      <c r="H1131">
        <v>2</v>
      </c>
      <c r="I1131">
        <v>1</v>
      </c>
      <c r="J1131">
        <v>1</v>
      </c>
      <c r="K1131">
        <v>20</v>
      </c>
      <c r="L1131">
        <v>16</v>
      </c>
      <c r="M1131">
        <v>18550</v>
      </c>
      <c r="N1131">
        <v>161</v>
      </c>
      <c r="O1131">
        <v>7</v>
      </c>
      <c r="P1131">
        <v>129850</v>
      </c>
      <c r="Q1131">
        <v>4</v>
      </c>
      <c r="R1131">
        <v>1</v>
      </c>
      <c r="S1131">
        <v>6</v>
      </c>
      <c r="T1131">
        <v>6</v>
      </c>
      <c r="U1131">
        <v>23206</v>
      </c>
      <c r="V1131">
        <v>4</v>
      </c>
      <c r="AB1131">
        <v>21201</v>
      </c>
      <c r="AC1131">
        <v>4</v>
      </c>
      <c r="AD1131">
        <v>1</v>
      </c>
      <c r="AE1131">
        <v>4</v>
      </c>
      <c r="AF1131">
        <v>8</v>
      </c>
      <c r="AG1131">
        <v>2</v>
      </c>
      <c r="AI1131">
        <v>1</v>
      </c>
      <c r="AJ1131" t="str">
        <f t="shared" si="103"/>
        <v>232061977</v>
      </c>
      <c r="AK1131">
        <v>9.8387417472359018E-2</v>
      </c>
      <c r="AL1131">
        <f>IF(AK1131&lt;'Company Market Shares'!$E$4,1,IF(AND(AK1131&gt;'Company Market Shares'!$E$4,AK1131&lt;'Company Market Shares'!$E$5),2,IF(AND(AK1131&gt;'Company Market Shares'!$E$5,AK1131&lt;'Company Market Shares'!$E$6),3,IF(AND(AK1131&gt;'Company Market Shares'!$E$6,AK1131&lt;'Company Market Shares'!$E$7),4,5))))</f>
        <v>1</v>
      </c>
      <c r="AM1131">
        <f>VLOOKUP($U1131,'Zone Coordinates'!$D$2:$G$2058,2)</f>
        <v>35.339554399999997</v>
      </c>
      <c r="AN1131">
        <f t="shared" si="104"/>
        <v>0.61679158046764915</v>
      </c>
      <c r="AO1131">
        <f>VLOOKUP($U1131,'Zone Coordinates'!$D$2:$G$2058,3)</f>
        <v>137.09756680000001</v>
      </c>
      <c r="AP1131">
        <f t="shared" si="105"/>
        <v>2.3928039371328662</v>
      </c>
      <c r="AQ1131">
        <f>VLOOKUP($AB1131,'Zone Coordinates'!$D$2:$G$2058,2)</f>
        <v>35.543131000000002</v>
      </c>
      <c r="AR1131">
        <f t="shared" si="106"/>
        <v>0.62034466241766473</v>
      </c>
      <c r="AS1131">
        <f>VLOOKUP($AB1131,'Zone Coordinates'!$D$2:$G$2058,3)</f>
        <v>136.8861857</v>
      </c>
      <c r="AT1131">
        <f t="shared" si="107"/>
        <v>2.3891146409613788</v>
      </c>
    </row>
    <row r="1132" spans="1:46" x14ac:dyDescent="0.25">
      <c r="A1132">
        <v>1</v>
      </c>
      <c r="B1132">
        <v>23234</v>
      </c>
      <c r="C1132">
        <v>1</v>
      </c>
      <c r="D1132">
        <v>61</v>
      </c>
      <c r="E1132" t="str">
        <f t="shared" si="102"/>
        <v>23234161</v>
      </c>
      <c r="F1132">
        <v>23234</v>
      </c>
      <c r="G1132">
        <v>1</v>
      </c>
      <c r="H1132">
        <v>4</v>
      </c>
      <c r="I1132">
        <v>1</v>
      </c>
      <c r="J1132">
        <v>2</v>
      </c>
      <c r="K1132">
        <v>14</v>
      </c>
      <c r="L1132">
        <v>9</v>
      </c>
      <c r="M1132">
        <v>18848</v>
      </c>
      <c r="N1132">
        <v>193</v>
      </c>
      <c r="O1132">
        <v>8</v>
      </c>
      <c r="P1132">
        <v>150784</v>
      </c>
      <c r="Q1132">
        <v>3</v>
      </c>
      <c r="R1132">
        <v>1</v>
      </c>
      <c r="S1132">
        <v>20</v>
      </c>
      <c r="T1132">
        <v>9</v>
      </c>
      <c r="U1132">
        <v>23220</v>
      </c>
      <c r="V1132">
        <v>3</v>
      </c>
      <c r="W1132">
        <v>24</v>
      </c>
      <c r="X1132">
        <v>5</v>
      </c>
      <c r="Y1132">
        <v>2</v>
      </c>
      <c r="Z1132">
        <v>1</v>
      </c>
      <c r="AA1132">
        <v>3</v>
      </c>
      <c r="AB1132">
        <v>23234</v>
      </c>
      <c r="AC1132">
        <v>3</v>
      </c>
      <c r="AJ1132" t="str">
        <f t="shared" si="103"/>
        <v>232341617</v>
      </c>
      <c r="AK1132">
        <v>0.1865489523167897</v>
      </c>
      <c r="AL1132">
        <f>IF(AK1132&lt;'Company Market Shares'!$E$4,1,IF(AND(AK1132&gt;'Company Market Shares'!$E$4,AK1132&lt;'Company Market Shares'!$E$5),2,IF(AND(AK1132&gt;'Company Market Shares'!$E$5,AK1132&lt;'Company Market Shares'!$E$6),3,IF(AND(AK1132&gt;'Company Market Shares'!$E$6,AK1132&lt;'Company Market Shares'!$E$7),4,5))))</f>
        <v>1</v>
      </c>
      <c r="AM1132">
        <f>VLOOKUP($U1132,'Zone Coordinates'!$D$2:$G$2058,2)</f>
        <v>35.276843399999997</v>
      </c>
      <c r="AN1132">
        <f t="shared" si="104"/>
        <v>0.61569706704043092</v>
      </c>
      <c r="AO1132">
        <f>VLOOKUP($U1132,'Zone Coordinates'!$D$2:$G$2058,3)</f>
        <v>136.83898099999999</v>
      </c>
      <c r="AP1132">
        <f t="shared" si="105"/>
        <v>2.3882907635239627</v>
      </c>
      <c r="AQ1132">
        <f>VLOOKUP($AB1132,'Zone Coordinates'!$D$2:$G$2058,2)</f>
        <v>35.266612700000003</v>
      </c>
      <c r="AR1132">
        <f t="shared" si="106"/>
        <v>0.61551850764064731</v>
      </c>
      <c r="AS1132">
        <f>VLOOKUP($AB1132,'Zone Coordinates'!$D$2:$G$2058,3)</f>
        <v>136.90441809999999</v>
      </c>
      <c r="AT1132">
        <f t="shared" si="107"/>
        <v>2.3894328563719194</v>
      </c>
    </row>
    <row r="1133" spans="1:46" x14ac:dyDescent="0.25">
      <c r="A1133">
        <v>1</v>
      </c>
      <c r="B1133">
        <v>23101</v>
      </c>
      <c r="C1133">
        <v>1</v>
      </c>
      <c r="D1133">
        <v>4</v>
      </c>
      <c r="E1133" t="str">
        <f t="shared" si="102"/>
        <v>2310114</v>
      </c>
      <c r="F1133">
        <v>23101</v>
      </c>
      <c r="G1133">
        <v>1</v>
      </c>
      <c r="H1133">
        <v>3</v>
      </c>
      <c r="I1133">
        <v>1</v>
      </c>
      <c r="J1133">
        <v>1</v>
      </c>
      <c r="K1133">
        <v>18</v>
      </c>
      <c r="L1133">
        <v>17</v>
      </c>
      <c r="M1133">
        <v>19000</v>
      </c>
      <c r="N1133">
        <v>187</v>
      </c>
      <c r="O1133">
        <v>7</v>
      </c>
      <c r="P1133">
        <v>133000</v>
      </c>
      <c r="Q1133">
        <v>4</v>
      </c>
      <c r="R1133">
        <v>1</v>
      </c>
      <c r="S1133">
        <v>5</v>
      </c>
      <c r="T1133">
        <v>6</v>
      </c>
      <c r="U1133">
        <v>23101</v>
      </c>
      <c r="V1133">
        <v>3</v>
      </c>
      <c r="AB1133">
        <v>23521</v>
      </c>
      <c r="AC1133">
        <v>3</v>
      </c>
      <c r="AD1133">
        <v>10</v>
      </c>
      <c r="AE1133">
        <v>12</v>
      </c>
      <c r="AF1133">
        <v>4</v>
      </c>
      <c r="AG1133">
        <v>1</v>
      </c>
      <c r="AI1133">
        <v>3</v>
      </c>
      <c r="AJ1133" t="str">
        <f t="shared" si="103"/>
        <v>23101147</v>
      </c>
      <c r="AK1133">
        <v>0.29781283576289785</v>
      </c>
      <c r="AL1133">
        <f>IF(AK1133&lt;'Company Market Shares'!$E$4,1,IF(AND(AK1133&gt;'Company Market Shares'!$E$4,AK1133&lt;'Company Market Shares'!$E$5),2,IF(AND(AK1133&gt;'Company Market Shares'!$E$5,AK1133&lt;'Company Market Shares'!$E$6),3,IF(AND(AK1133&gt;'Company Market Shares'!$E$6,AK1133&lt;'Company Market Shares'!$E$7),4,5))))</f>
        <v>1</v>
      </c>
      <c r="AM1133">
        <f>VLOOKUP($U1133,'Zone Coordinates'!$D$2:$G$2058,2)</f>
        <v>35.193533100000003</v>
      </c>
      <c r="AN1133">
        <f t="shared" si="104"/>
        <v>0.61424302800460684</v>
      </c>
      <c r="AO1133">
        <f>VLOOKUP($U1133,'Zone Coordinates'!$D$2:$G$2058,3)</f>
        <v>136.99241520000001</v>
      </c>
      <c r="AP1133">
        <f t="shared" si="105"/>
        <v>2.3909686954991263</v>
      </c>
      <c r="AQ1133">
        <f>VLOOKUP($AB1133,'Zone Coordinates'!$D$2:$G$2058,2)</f>
        <v>35.099335000000004</v>
      </c>
      <c r="AR1133">
        <f t="shared" si="106"/>
        <v>0.61259896101048394</v>
      </c>
      <c r="AS1133">
        <f>VLOOKUP($AB1133,'Zone Coordinates'!$D$2:$G$2058,3)</f>
        <v>137.10044959999999</v>
      </c>
      <c r="AT1133">
        <f t="shared" si="107"/>
        <v>2.3928542514845423</v>
      </c>
    </row>
    <row r="1134" spans="1:46" x14ac:dyDescent="0.25">
      <c r="A1134">
        <v>1</v>
      </c>
      <c r="B1134">
        <v>23304</v>
      </c>
      <c r="C1134">
        <v>1</v>
      </c>
      <c r="D1134">
        <v>9001</v>
      </c>
      <c r="E1134" t="str">
        <f t="shared" si="102"/>
        <v>2330419001</v>
      </c>
      <c r="F1134">
        <v>23304</v>
      </c>
      <c r="G1134">
        <v>1</v>
      </c>
      <c r="H1134">
        <v>4</v>
      </c>
      <c r="I1134">
        <v>1</v>
      </c>
      <c r="J1134">
        <v>1</v>
      </c>
      <c r="K1134">
        <v>44</v>
      </c>
      <c r="L1134">
        <v>33</v>
      </c>
      <c r="M1134">
        <v>19060</v>
      </c>
      <c r="N1134">
        <v>207</v>
      </c>
      <c r="O1134">
        <v>9</v>
      </c>
      <c r="P1134">
        <v>171540</v>
      </c>
      <c r="Q1134">
        <v>4</v>
      </c>
      <c r="R1134">
        <v>1</v>
      </c>
      <c r="S1134">
        <v>20</v>
      </c>
      <c r="T1134">
        <v>9</v>
      </c>
      <c r="U1134">
        <v>23304</v>
      </c>
      <c r="V1134">
        <v>5</v>
      </c>
      <c r="AB1134">
        <v>19000</v>
      </c>
      <c r="AC1134">
        <v>5</v>
      </c>
      <c r="AI1134">
        <v>2</v>
      </c>
      <c r="AJ1134" t="str">
        <f t="shared" si="103"/>
        <v>23304190017</v>
      </c>
      <c r="AK1134">
        <v>0.35894326453116454</v>
      </c>
      <c r="AL1134">
        <f>IF(AK1134&lt;'Company Market Shares'!$E$4,1,IF(AND(AK1134&gt;'Company Market Shares'!$E$4,AK1134&lt;'Company Market Shares'!$E$5),2,IF(AND(AK1134&gt;'Company Market Shares'!$E$5,AK1134&lt;'Company Market Shares'!$E$6),3,IF(AND(AK1134&gt;'Company Market Shares'!$E$6,AK1134&lt;'Company Market Shares'!$E$7),4,5))))</f>
        <v>1</v>
      </c>
      <c r="AM1134">
        <f>VLOOKUP($U1134,'Zone Coordinates'!$D$2:$G$2058,2)</f>
        <v>35.125011399999998</v>
      </c>
      <c r="AN1134">
        <f t="shared" si="104"/>
        <v>0.61304709873054297</v>
      </c>
      <c r="AO1134">
        <f>VLOOKUP($U1134,'Zone Coordinates'!$D$2:$G$2058,3)</f>
        <v>137.08924569999999</v>
      </c>
      <c r="AP1134">
        <f t="shared" si="105"/>
        <v>2.3926587065404781</v>
      </c>
      <c r="AQ1134">
        <f>VLOOKUP($AB1134,'Zone Coordinates'!$D$2:$G$2058,2)</f>
        <v>35.875946800000001</v>
      </c>
      <c r="AR1134">
        <f t="shared" si="106"/>
        <v>0.62615339393032354</v>
      </c>
      <c r="AS1134">
        <f>VLOOKUP($AB1134,'Zone Coordinates'!$D$2:$G$2058,3)</f>
        <v>138.6611834</v>
      </c>
      <c r="AT1134">
        <f t="shared" si="107"/>
        <v>2.4200941950417052</v>
      </c>
    </row>
    <row r="1135" spans="1:46" x14ac:dyDescent="0.25">
      <c r="A1135">
        <v>1</v>
      </c>
      <c r="B1135">
        <v>23304</v>
      </c>
      <c r="C1135">
        <v>1</v>
      </c>
      <c r="D1135">
        <v>9001</v>
      </c>
      <c r="E1135" t="str">
        <f t="shared" si="102"/>
        <v>2330419001</v>
      </c>
      <c r="F1135">
        <v>23304</v>
      </c>
      <c r="G1135">
        <v>1</v>
      </c>
      <c r="H1135">
        <v>4</v>
      </c>
      <c r="I1135">
        <v>1</v>
      </c>
      <c r="J1135">
        <v>1</v>
      </c>
      <c r="K1135">
        <v>44</v>
      </c>
      <c r="L1135">
        <v>38</v>
      </c>
      <c r="M1135">
        <v>19060</v>
      </c>
      <c r="N1135">
        <v>207</v>
      </c>
      <c r="O1135">
        <v>9</v>
      </c>
      <c r="P1135">
        <v>171540</v>
      </c>
      <c r="Q1135">
        <v>4</v>
      </c>
      <c r="R1135">
        <v>1</v>
      </c>
      <c r="S1135">
        <v>20</v>
      </c>
      <c r="T1135">
        <v>9</v>
      </c>
      <c r="U1135">
        <v>23304</v>
      </c>
      <c r="V1135">
        <v>5</v>
      </c>
      <c r="AB1135">
        <v>8000</v>
      </c>
      <c r="AC1135">
        <v>5</v>
      </c>
      <c r="AI1135">
        <v>2</v>
      </c>
      <c r="AJ1135" t="str">
        <f t="shared" si="103"/>
        <v>23304190017</v>
      </c>
      <c r="AK1135">
        <v>0.2003919590219877</v>
      </c>
      <c r="AL1135">
        <f>IF(AK1135&lt;'Company Market Shares'!$E$4,1,IF(AND(AK1135&gt;'Company Market Shares'!$E$4,AK1135&lt;'Company Market Shares'!$E$5),2,IF(AND(AK1135&gt;'Company Market Shares'!$E$5,AK1135&lt;'Company Market Shares'!$E$6),3,IF(AND(AK1135&gt;'Company Market Shares'!$E$6,AK1135&lt;'Company Market Shares'!$E$7),4,5))))</f>
        <v>1</v>
      </c>
      <c r="AM1135">
        <f>VLOOKUP($U1135,'Zone Coordinates'!$D$2:$G$2058,2)</f>
        <v>35.125011399999998</v>
      </c>
      <c r="AN1135">
        <f t="shared" si="104"/>
        <v>0.61304709873054297</v>
      </c>
      <c r="AO1135">
        <f>VLOOKUP($U1135,'Zone Coordinates'!$D$2:$G$2058,3)</f>
        <v>137.08924569999999</v>
      </c>
      <c r="AP1135">
        <f t="shared" si="105"/>
        <v>2.3926587065404781</v>
      </c>
      <c r="AQ1135">
        <f>VLOOKUP($AB1135,'Zone Coordinates'!$D$2:$G$2058,2)</f>
        <v>36.464526399999997</v>
      </c>
      <c r="AR1135">
        <f t="shared" si="106"/>
        <v>0.63642604586039475</v>
      </c>
      <c r="AS1135">
        <f>VLOOKUP($AB1135,'Zone Coordinates'!$D$2:$G$2058,3)</f>
        <v>140.5859389</v>
      </c>
      <c r="AT1135">
        <f t="shared" si="107"/>
        <v>2.4536875158125753</v>
      </c>
    </row>
    <row r="1136" spans="1:46" x14ac:dyDescent="0.25">
      <c r="A1136">
        <v>1</v>
      </c>
      <c r="B1136">
        <v>23234</v>
      </c>
      <c r="C1136">
        <v>1</v>
      </c>
      <c r="D1136">
        <v>61</v>
      </c>
      <c r="E1136" t="str">
        <f t="shared" si="102"/>
        <v>23234161</v>
      </c>
      <c r="F1136">
        <v>23234</v>
      </c>
      <c r="G1136">
        <v>1</v>
      </c>
      <c r="H1136">
        <v>4</v>
      </c>
      <c r="I1136">
        <v>1</v>
      </c>
      <c r="J1136">
        <v>1</v>
      </c>
      <c r="K1136">
        <v>9</v>
      </c>
      <c r="L1136">
        <v>3</v>
      </c>
      <c r="M1136">
        <v>19250</v>
      </c>
      <c r="N1136">
        <v>207</v>
      </c>
      <c r="O1136">
        <v>9</v>
      </c>
      <c r="P1136">
        <v>173250</v>
      </c>
      <c r="Q1136">
        <v>3</v>
      </c>
      <c r="R1136">
        <v>1</v>
      </c>
      <c r="S1136">
        <v>20</v>
      </c>
      <c r="T1136">
        <v>9</v>
      </c>
      <c r="U1136">
        <v>23234</v>
      </c>
      <c r="V1136">
        <v>2</v>
      </c>
      <c r="AB1136">
        <v>23103</v>
      </c>
      <c r="AC1136">
        <v>2</v>
      </c>
      <c r="AD1136">
        <v>230</v>
      </c>
      <c r="AE1136">
        <v>12</v>
      </c>
      <c r="AF1136">
        <v>4</v>
      </c>
      <c r="AG1136">
        <v>1</v>
      </c>
      <c r="AH1136">
        <v>1040</v>
      </c>
      <c r="AI1136">
        <v>3</v>
      </c>
      <c r="AJ1136" t="str">
        <f t="shared" si="103"/>
        <v>232341617</v>
      </c>
      <c r="AK1136">
        <v>0.13050926643795624</v>
      </c>
      <c r="AL1136">
        <f>IF(AK1136&lt;'Company Market Shares'!$E$4,1,IF(AND(AK1136&gt;'Company Market Shares'!$E$4,AK1136&lt;'Company Market Shares'!$E$5),2,IF(AND(AK1136&gt;'Company Market Shares'!$E$5,AK1136&lt;'Company Market Shares'!$E$6),3,IF(AND(AK1136&gt;'Company Market Shares'!$E$6,AK1136&lt;'Company Market Shares'!$E$7),4,5))))</f>
        <v>1</v>
      </c>
      <c r="AM1136">
        <f>VLOOKUP($U1136,'Zone Coordinates'!$D$2:$G$2058,2)</f>
        <v>35.266612700000003</v>
      </c>
      <c r="AN1136">
        <f t="shared" si="104"/>
        <v>0.61551850764064731</v>
      </c>
      <c r="AO1136">
        <f>VLOOKUP($U1136,'Zone Coordinates'!$D$2:$G$2058,3)</f>
        <v>136.90441809999999</v>
      </c>
      <c r="AP1136">
        <f t="shared" si="105"/>
        <v>2.3894328563719194</v>
      </c>
      <c r="AQ1136">
        <f>VLOOKUP($AB1136,'Zone Coordinates'!$D$2:$G$2058,2)</f>
        <v>35.243626900000002</v>
      </c>
      <c r="AR1136">
        <f t="shared" si="106"/>
        <v>0.61511732974944233</v>
      </c>
      <c r="AS1136">
        <f>VLOOKUP($AB1136,'Zone Coordinates'!$D$2:$G$2058,3)</f>
        <v>136.94394070000001</v>
      </c>
      <c r="AT1136">
        <f t="shared" si="107"/>
        <v>2.3901226558708681</v>
      </c>
    </row>
    <row r="1137" spans="1:46" x14ac:dyDescent="0.25">
      <c r="A1137">
        <v>1</v>
      </c>
      <c r="B1137">
        <v>23304</v>
      </c>
      <c r="C1137">
        <v>1</v>
      </c>
      <c r="D1137">
        <v>9001</v>
      </c>
      <c r="E1137" t="str">
        <f t="shared" si="102"/>
        <v>2330419001</v>
      </c>
      <c r="F1137">
        <v>23304</v>
      </c>
      <c r="G1137">
        <v>1</v>
      </c>
      <c r="H1137">
        <v>4</v>
      </c>
      <c r="I1137">
        <v>1</v>
      </c>
      <c r="J1137">
        <v>1</v>
      </c>
      <c r="K1137">
        <v>44</v>
      </c>
      <c r="L1137">
        <v>29</v>
      </c>
      <c r="M1137">
        <v>19650</v>
      </c>
      <c r="N1137">
        <v>207</v>
      </c>
      <c r="O1137">
        <v>9</v>
      </c>
      <c r="P1137">
        <v>176850</v>
      </c>
      <c r="Q1137">
        <v>4</v>
      </c>
      <c r="R1137">
        <v>1</v>
      </c>
      <c r="S1137">
        <v>20</v>
      </c>
      <c r="T1137">
        <v>9</v>
      </c>
      <c r="U1137">
        <v>23304</v>
      </c>
      <c r="V1137">
        <v>6</v>
      </c>
      <c r="AB1137">
        <v>26000</v>
      </c>
      <c r="AC1137">
        <v>6</v>
      </c>
      <c r="AI1137">
        <v>2</v>
      </c>
      <c r="AJ1137" t="str">
        <f t="shared" si="103"/>
        <v>23304190017</v>
      </c>
      <c r="AK1137">
        <v>0.15810110994866289</v>
      </c>
      <c r="AL1137">
        <f>IF(AK1137&lt;'Company Market Shares'!$E$4,1,IF(AND(AK1137&gt;'Company Market Shares'!$E$4,AK1137&lt;'Company Market Shares'!$E$5),2,IF(AND(AK1137&gt;'Company Market Shares'!$E$5,AK1137&lt;'Company Market Shares'!$E$6),3,IF(AND(AK1137&gt;'Company Market Shares'!$E$6,AK1137&lt;'Company Market Shares'!$E$7),4,5))))</f>
        <v>1</v>
      </c>
      <c r="AM1137">
        <f>VLOOKUP($U1137,'Zone Coordinates'!$D$2:$G$2058,2)</f>
        <v>35.125011399999998</v>
      </c>
      <c r="AN1137">
        <f t="shared" si="104"/>
        <v>0.61304709873054297</v>
      </c>
      <c r="AO1137">
        <f>VLOOKUP($U1137,'Zone Coordinates'!$D$2:$G$2058,3)</f>
        <v>137.08924569999999</v>
      </c>
      <c r="AP1137">
        <f t="shared" si="105"/>
        <v>2.3926587065404781</v>
      </c>
      <c r="AQ1137">
        <f>VLOOKUP($AB1137,'Zone Coordinates'!$D$2:$G$2058,2)</f>
        <v>35.3211923</v>
      </c>
      <c r="AR1137">
        <f t="shared" si="106"/>
        <v>0.61647110136506877</v>
      </c>
      <c r="AS1137">
        <f>VLOOKUP($AB1137,'Zone Coordinates'!$D$2:$G$2058,3)</f>
        <v>135.87877889999999</v>
      </c>
      <c r="AT1137">
        <f t="shared" si="107"/>
        <v>2.3715320753943985</v>
      </c>
    </row>
    <row r="1138" spans="1:46" x14ac:dyDescent="0.25">
      <c r="A1138">
        <v>1</v>
      </c>
      <c r="B1138">
        <v>23304</v>
      </c>
      <c r="C1138">
        <v>1</v>
      </c>
      <c r="D1138">
        <v>9001</v>
      </c>
      <c r="E1138" t="str">
        <f t="shared" si="102"/>
        <v>2330419001</v>
      </c>
      <c r="F1138">
        <v>23304</v>
      </c>
      <c r="G1138">
        <v>1</v>
      </c>
      <c r="H1138">
        <v>4</v>
      </c>
      <c r="I1138">
        <v>1</v>
      </c>
      <c r="J1138">
        <v>1</v>
      </c>
      <c r="K1138">
        <v>44</v>
      </c>
      <c r="L1138">
        <v>39</v>
      </c>
      <c r="M1138">
        <v>19650</v>
      </c>
      <c r="N1138">
        <v>207</v>
      </c>
      <c r="O1138">
        <v>9</v>
      </c>
      <c r="P1138">
        <v>176850</v>
      </c>
      <c r="Q1138">
        <v>4</v>
      </c>
      <c r="R1138">
        <v>1</v>
      </c>
      <c r="S1138">
        <v>20</v>
      </c>
      <c r="T1138">
        <v>9</v>
      </c>
      <c r="U1138">
        <v>23304</v>
      </c>
      <c r="V1138">
        <v>5</v>
      </c>
      <c r="AB1138">
        <v>14000</v>
      </c>
      <c r="AC1138">
        <v>5</v>
      </c>
      <c r="AI1138">
        <v>2</v>
      </c>
      <c r="AJ1138" t="str">
        <f t="shared" si="103"/>
        <v>23304190017</v>
      </c>
      <c r="AK1138">
        <v>7.7070354483661507E-2</v>
      </c>
      <c r="AL1138">
        <f>IF(AK1138&lt;'Company Market Shares'!$E$4,1,IF(AND(AK1138&gt;'Company Market Shares'!$E$4,AK1138&lt;'Company Market Shares'!$E$5),2,IF(AND(AK1138&gt;'Company Market Shares'!$E$5,AK1138&lt;'Company Market Shares'!$E$6),3,IF(AND(AK1138&gt;'Company Market Shares'!$E$6,AK1138&lt;'Company Market Shares'!$E$7),4,5))))</f>
        <v>1</v>
      </c>
      <c r="AM1138">
        <f>VLOOKUP($U1138,'Zone Coordinates'!$D$2:$G$2058,2)</f>
        <v>35.125011399999998</v>
      </c>
      <c r="AN1138">
        <f t="shared" si="104"/>
        <v>0.61304709873054297</v>
      </c>
      <c r="AO1138">
        <f>VLOOKUP($U1138,'Zone Coordinates'!$D$2:$G$2058,3)</f>
        <v>137.08924569999999</v>
      </c>
      <c r="AP1138">
        <f t="shared" si="105"/>
        <v>2.3926587065404781</v>
      </c>
      <c r="AQ1138">
        <f>VLOOKUP($AB1138,'Zone Coordinates'!$D$2:$G$2058,2)</f>
        <v>35.416974799999998</v>
      </c>
      <c r="AR1138">
        <f t="shared" si="106"/>
        <v>0.61814282135586018</v>
      </c>
      <c r="AS1138">
        <f>VLOOKUP($AB1138,'Zone Coordinates'!$D$2:$G$2058,3)</f>
        <v>139.56472550000001</v>
      </c>
      <c r="AT1138">
        <f t="shared" si="107"/>
        <v>2.4358639796170891</v>
      </c>
    </row>
    <row r="1139" spans="1:46" x14ac:dyDescent="0.25">
      <c r="A1139">
        <v>1</v>
      </c>
      <c r="B1139">
        <v>23304</v>
      </c>
      <c r="C1139">
        <v>1</v>
      </c>
      <c r="D1139">
        <v>9001</v>
      </c>
      <c r="E1139" t="str">
        <f t="shared" si="102"/>
        <v>2330419001</v>
      </c>
      <c r="F1139">
        <v>23304</v>
      </c>
      <c r="G1139">
        <v>1</v>
      </c>
      <c r="H1139">
        <v>4</v>
      </c>
      <c r="I1139">
        <v>1</v>
      </c>
      <c r="J1139">
        <v>2</v>
      </c>
      <c r="K1139">
        <v>43</v>
      </c>
      <c r="L1139">
        <v>27</v>
      </c>
      <c r="M1139">
        <v>19660</v>
      </c>
      <c r="N1139">
        <v>193</v>
      </c>
      <c r="O1139">
        <v>8</v>
      </c>
      <c r="P1139">
        <v>157280</v>
      </c>
      <c r="Q1139">
        <v>3</v>
      </c>
      <c r="R1139">
        <v>1</v>
      </c>
      <c r="S1139">
        <v>20</v>
      </c>
      <c r="T1139">
        <v>9</v>
      </c>
      <c r="U1139">
        <v>10000</v>
      </c>
      <c r="V1139">
        <v>5</v>
      </c>
      <c r="AA1139">
        <v>2</v>
      </c>
      <c r="AB1139">
        <v>23304</v>
      </c>
      <c r="AC1139">
        <v>5</v>
      </c>
      <c r="AJ1139" t="str">
        <f t="shared" si="103"/>
        <v>23304190017</v>
      </c>
      <c r="AK1139">
        <v>0.1464501241959848</v>
      </c>
      <c r="AL1139">
        <f>IF(AK1139&lt;'Company Market Shares'!$E$4,1,IF(AND(AK1139&gt;'Company Market Shares'!$E$4,AK1139&lt;'Company Market Shares'!$E$5),2,IF(AND(AK1139&gt;'Company Market Shares'!$E$5,AK1139&lt;'Company Market Shares'!$E$6),3,IF(AND(AK1139&gt;'Company Market Shares'!$E$6,AK1139&lt;'Company Market Shares'!$E$7),4,5))))</f>
        <v>1</v>
      </c>
      <c r="AM1139">
        <f>VLOOKUP($U1139,'Zone Coordinates'!$D$2:$G$2058,2)</f>
        <v>36.562518900000001</v>
      </c>
      <c r="AN1139">
        <f t="shared" si="104"/>
        <v>0.63813633762765531</v>
      </c>
      <c r="AO1139">
        <f>VLOOKUP($U1139,'Zone Coordinates'!$D$2:$G$2058,3)</f>
        <v>139.2303359</v>
      </c>
      <c r="AP1139">
        <f t="shared" si="105"/>
        <v>2.4300277801126624</v>
      </c>
      <c r="AQ1139">
        <f>VLOOKUP($AB1139,'Zone Coordinates'!$D$2:$G$2058,2)</f>
        <v>35.125011399999998</v>
      </c>
      <c r="AR1139">
        <f t="shared" si="106"/>
        <v>0.61304709873054297</v>
      </c>
      <c r="AS1139">
        <f>VLOOKUP($AB1139,'Zone Coordinates'!$D$2:$G$2058,3)</f>
        <v>137.08924569999999</v>
      </c>
      <c r="AT1139">
        <f t="shared" si="107"/>
        <v>2.3926587065404781</v>
      </c>
    </row>
    <row r="1140" spans="1:46" x14ac:dyDescent="0.25">
      <c r="A1140">
        <v>1</v>
      </c>
      <c r="B1140">
        <v>23234</v>
      </c>
      <c r="C1140">
        <v>1</v>
      </c>
      <c r="D1140">
        <v>61</v>
      </c>
      <c r="E1140" t="str">
        <f t="shared" si="102"/>
        <v>23234161</v>
      </c>
      <c r="F1140">
        <v>23234</v>
      </c>
      <c r="G1140">
        <v>1</v>
      </c>
      <c r="H1140">
        <v>4</v>
      </c>
      <c r="I1140">
        <v>1</v>
      </c>
      <c r="J1140">
        <v>2</v>
      </c>
      <c r="K1140">
        <v>14</v>
      </c>
      <c r="L1140">
        <v>4</v>
      </c>
      <c r="M1140">
        <v>19878</v>
      </c>
      <c r="N1140">
        <v>193</v>
      </c>
      <c r="O1140">
        <v>8</v>
      </c>
      <c r="P1140">
        <v>159024</v>
      </c>
      <c r="Q1140">
        <v>3</v>
      </c>
      <c r="R1140">
        <v>1</v>
      </c>
      <c r="S1140">
        <v>20</v>
      </c>
      <c r="T1140">
        <v>9</v>
      </c>
      <c r="U1140">
        <v>23233</v>
      </c>
      <c r="V1140">
        <v>3</v>
      </c>
      <c r="W1140">
        <v>64</v>
      </c>
      <c r="X1140">
        <v>4</v>
      </c>
      <c r="Y1140">
        <v>2</v>
      </c>
      <c r="Z1140">
        <v>1</v>
      </c>
      <c r="AA1140">
        <v>3</v>
      </c>
      <c r="AB1140">
        <v>23234</v>
      </c>
      <c r="AC1140">
        <v>3</v>
      </c>
      <c r="AJ1140" t="str">
        <f t="shared" si="103"/>
        <v>232341617</v>
      </c>
      <c r="AK1140">
        <v>0.83365142737867237</v>
      </c>
      <c r="AL1140">
        <f>IF(AK1140&lt;'Company Market Shares'!$E$4,1,IF(AND(AK1140&gt;'Company Market Shares'!$E$4,AK1140&lt;'Company Market Shares'!$E$5),2,IF(AND(AK1140&gt;'Company Market Shares'!$E$5,AK1140&lt;'Company Market Shares'!$E$6),3,IF(AND(AK1140&gt;'Company Market Shares'!$E$6,AK1140&lt;'Company Market Shares'!$E$7),4,5))))</f>
        <v>3</v>
      </c>
      <c r="AM1140">
        <f>VLOOKUP($U1140,'Zone Coordinates'!$D$2:$G$2058,2)</f>
        <v>35.251733999999999</v>
      </c>
      <c r="AN1140">
        <f t="shared" si="104"/>
        <v>0.61525882533723064</v>
      </c>
      <c r="AO1140">
        <f>VLOOKUP($U1140,'Zone Coordinates'!$D$2:$G$2058,3)</f>
        <v>136.8792765</v>
      </c>
      <c r="AP1140">
        <f t="shared" si="105"/>
        <v>2.3889940526727003</v>
      </c>
      <c r="AQ1140">
        <f>VLOOKUP($AB1140,'Zone Coordinates'!$D$2:$G$2058,2)</f>
        <v>35.266612700000003</v>
      </c>
      <c r="AR1140">
        <f t="shared" si="106"/>
        <v>0.61551850764064731</v>
      </c>
      <c r="AS1140">
        <f>VLOOKUP($AB1140,'Zone Coordinates'!$D$2:$G$2058,3)</f>
        <v>136.90441809999999</v>
      </c>
      <c r="AT1140">
        <f t="shared" si="107"/>
        <v>2.3894328563719194</v>
      </c>
    </row>
    <row r="1141" spans="1:46" x14ac:dyDescent="0.25">
      <c r="A1141">
        <v>1</v>
      </c>
      <c r="B1141">
        <v>23211</v>
      </c>
      <c r="C1141">
        <v>1</v>
      </c>
      <c r="D1141">
        <v>164</v>
      </c>
      <c r="E1141" t="str">
        <f t="shared" si="102"/>
        <v>232111164</v>
      </c>
      <c r="F1141">
        <v>23211</v>
      </c>
      <c r="G1141">
        <v>1</v>
      </c>
      <c r="H1141">
        <v>3</v>
      </c>
      <c r="I1141">
        <v>1</v>
      </c>
      <c r="J1141">
        <v>1</v>
      </c>
      <c r="K1141">
        <v>3</v>
      </c>
      <c r="L1141">
        <v>1</v>
      </c>
      <c r="M1141">
        <v>20000</v>
      </c>
      <c r="N1141">
        <v>161</v>
      </c>
      <c r="O1141">
        <v>6</v>
      </c>
      <c r="P1141">
        <v>120000</v>
      </c>
      <c r="Q1141">
        <v>4</v>
      </c>
      <c r="R1141">
        <v>1</v>
      </c>
      <c r="S1141">
        <v>20</v>
      </c>
      <c r="T1141">
        <v>9</v>
      </c>
      <c r="U1141">
        <v>23211</v>
      </c>
      <c r="V1141">
        <v>3</v>
      </c>
      <c r="AB1141">
        <v>23206</v>
      </c>
      <c r="AC1141">
        <v>3</v>
      </c>
      <c r="AD1141">
        <v>1</v>
      </c>
      <c r="AE1141">
        <v>4</v>
      </c>
      <c r="AF1141">
        <v>1</v>
      </c>
      <c r="AG1141">
        <v>1</v>
      </c>
      <c r="AI1141">
        <v>4</v>
      </c>
      <c r="AJ1141" t="str">
        <f t="shared" si="103"/>
        <v>2321111647</v>
      </c>
      <c r="AK1141">
        <v>0.19604477446704405</v>
      </c>
      <c r="AL1141">
        <f>IF(AK1141&lt;'Company Market Shares'!$E$4,1,IF(AND(AK1141&gt;'Company Market Shares'!$E$4,AK1141&lt;'Company Market Shares'!$E$5),2,IF(AND(AK1141&gt;'Company Market Shares'!$E$5,AK1141&lt;'Company Market Shares'!$E$6),3,IF(AND(AK1141&gt;'Company Market Shares'!$E$6,AK1141&lt;'Company Market Shares'!$E$7),4,5))))</f>
        <v>1</v>
      </c>
      <c r="AM1141">
        <f>VLOOKUP($U1141,'Zone Coordinates'!$D$2:$G$2058,2)</f>
        <v>35.2912374</v>
      </c>
      <c r="AN1141">
        <f t="shared" si="104"/>
        <v>0.61594828973296312</v>
      </c>
      <c r="AO1141">
        <f>VLOOKUP($U1141,'Zone Coordinates'!$D$2:$G$2058,3)</f>
        <v>137.58173210000001</v>
      </c>
      <c r="AP1141">
        <f t="shared" si="105"/>
        <v>2.4012542157417727</v>
      </c>
      <c r="AQ1141">
        <f>VLOOKUP($AB1141,'Zone Coordinates'!$D$2:$G$2058,2)</f>
        <v>35.339554399999997</v>
      </c>
      <c r="AR1141">
        <f t="shared" si="106"/>
        <v>0.61679158046764915</v>
      </c>
      <c r="AS1141">
        <f>VLOOKUP($AB1141,'Zone Coordinates'!$D$2:$G$2058,3)</f>
        <v>137.09756680000001</v>
      </c>
      <c r="AT1141">
        <f t="shared" si="107"/>
        <v>2.3928039371328662</v>
      </c>
    </row>
    <row r="1142" spans="1:46" x14ac:dyDescent="0.25">
      <c r="A1142">
        <v>1</v>
      </c>
      <c r="B1142">
        <v>23211</v>
      </c>
      <c r="C1142">
        <v>1</v>
      </c>
      <c r="D1142">
        <v>164</v>
      </c>
      <c r="E1142" t="str">
        <f t="shared" si="102"/>
        <v>232111164</v>
      </c>
      <c r="F1142">
        <v>23211</v>
      </c>
      <c r="G1142">
        <v>1</v>
      </c>
      <c r="H1142">
        <v>3</v>
      </c>
      <c r="I1142">
        <v>1</v>
      </c>
      <c r="J1142">
        <v>2</v>
      </c>
      <c r="K1142">
        <v>3</v>
      </c>
      <c r="L1142">
        <v>1</v>
      </c>
      <c r="M1142">
        <v>20000</v>
      </c>
      <c r="N1142">
        <v>169</v>
      </c>
      <c r="O1142">
        <v>6</v>
      </c>
      <c r="P1142">
        <v>120000</v>
      </c>
      <c r="Q1142">
        <v>4</v>
      </c>
      <c r="R1142">
        <v>1</v>
      </c>
      <c r="S1142">
        <v>20</v>
      </c>
      <c r="T1142">
        <v>9</v>
      </c>
      <c r="U1142">
        <v>23211</v>
      </c>
      <c r="V1142">
        <v>1</v>
      </c>
      <c r="W1142">
        <v>8</v>
      </c>
      <c r="X1142">
        <v>4</v>
      </c>
      <c r="Y1142">
        <v>2</v>
      </c>
      <c r="Z1142">
        <v>1</v>
      </c>
      <c r="AB1142">
        <v>23211</v>
      </c>
      <c r="AC1142">
        <v>1</v>
      </c>
      <c r="AJ1142" t="str">
        <f t="shared" si="103"/>
        <v>2321111647</v>
      </c>
      <c r="AK1142">
        <v>0.37710006353034187</v>
      </c>
      <c r="AL1142">
        <f>IF(AK1142&lt;'Company Market Shares'!$E$4,1,IF(AND(AK1142&gt;'Company Market Shares'!$E$4,AK1142&lt;'Company Market Shares'!$E$5),2,IF(AND(AK1142&gt;'Company Market Shares'!$E$5,AK1142&lt;'Company Market Shares'!$E$6),3,IF(AND(AK1142&gt;'Company Market Shares'!$E$6,AK1142&lt;'Company Market Shares'!$E$7),4,5))))</f>
        <v>1</v>
      </c>
      <c r="AM1142">
        <f>VLOOKUP($U1142,'Zone Coordinates'!$D$2:$G$2058,2)</f>
        <v>35.2912374</v>
      </c>
      <c r="AN1142">
        <f t="shared" si="104"/>
        <v>0.61594828973296312</v>
      </c>
      <c r="AO1142">
        <f>VLOOKUP($U1142,'Zone Coordinates'!$D$2:$G$2058,3)</f>
        <v>137.58173210000001</v>
      </c>
      <c r="AP1142">
        <f t="shared" si="105"/>
        <v>2.4012542157417727</v>
      </c>
      <c r="AQ1142">
        <f>VLOOKUP($AB1142,'Zone Coordinates'!$D$2:$G$2058,2)</f>
        <v>35.2912374</v>
      </c>
      <c r="AR1142">
        <f t="shared" si="106"/>
        <v>0.61594828973296312</v>
      </c>
      <c r="AS1142">
        <f>VLOOKUP($AB1142,'Zone Coordinates'!$D$2:$G$2058,3)</f>
        <v>137.58173210000001</v>
      </c>
      <c r="AT1142">
        <f t="shared" si="107"/>
        <v>2.4012542157417727</v>
      </c>
    </row>
    <row r="1143" spans="1:46" x14ac:dyDescent="0.25">
      <c r="A1143">
        <v>1</v>
      </c>
      <c r="B1143">
        <v>23226</v>
      </c>
      <c r="C1143">
        <v>1</v>
      </c>
      <c r="D1143">
        <v>16</v>
      </c>
      <c r="E1143" t="str">
        <f t="shared" si="102"/>
        <v>23226116</v>
      </c>
      <c r="F1143">
        <v>23226</v>
      </c>
      <c r="G1143">
        <v>1</v>
      </c>
      <c r="H1143">
        <v>2</v>
      </c>
      <c r="I1143">
        <v>1</v>
      </c>
      <c r="J1143">
        <v>2</v>
      </c>
      <c r="K1143">
        <v>5</v>
      </c>
      <c r="L1143">
        <v>3</v>
      </c>
      <c r="M1143">
        <v>20000</v>
      </c>
      <c r="N1143">
        <v>154</v>
      </c>
      <c r="O1143">
        <v>6</v>
      </c>
      <c r="P1143">
        <v>120000</v>
      </c>
      <c r="Q1143">
        <v>4</v>
      </c>
      <c r="R1143">
        <v>1</v>
      </c>
      <c r="S1143">
        <v>20</v>
      </c>
      <c r="T1143">
        <v>9</v>
      </c>
      <c r="U1143">
        <v>23345</v>
      </c>
      <c r="V1143">
        <v>3</v>
      </c>
      <c r="W1143">
        <v>3</v>
      </c>
      <c r="X1143">
        <v>15</v>
      </c>
      <c r="Y1143">
        <v>17</v>
      </c>
      <c r="Z1143">
        <v>3</v>
      </c>
      <c r="AA1143">
        <v>4</v>
      </c>
      <c r="AB1143">
        <v>23226</v>
      </c>
      <c r="AC1143">
        <v>3</v>
      </c>
      <c r="AJ1143" t="str">
        <f t="shared" si="103"/>
        <v>232261167</v>
      </c>
      <c r="AK1143">
        <v>0.16427313908452135</v>
      </c>
      <c r="AL1143">
        <f>IF(AK1143&lt;'Company Market Shares'!$E$4,1,IF(AND(AK1143&gt;'Company Market Shares'!$E$4,AK1143&lt;'Company Market Shares'!$E$5),2,IF(AND(AK1143&gt;'Company Market Shares'!$E$5,AK1143&lt;'Company Market Shares'!$E$6),3,IF(AND(AK1143&gt;'Company Market Shares'!$E$6,AK1143&lt;'Company Market Shares'!$E$7),4,5))))</f>
        <v>1</v>
      </c>
      <c r="AM1143">
        <f>VLOOKUP($U1143,'Zone Coordinates'!$D$2:$G$2058,2)</f>
        <v>35.238062999999997</v>
      </c>
      <c r="AN1143">
        <f t="shared" si="104"/>
        <v>0.61502022137519052</v>
      </c>
      <c r="AO1143">
        <f>VLOOKUP($U1143,'Zone Coordinates'!$D$2:$G$2058,3)</f>
        <v>136.91490039999999</v>
      </c>
      <c r="AP1143">
        <f t="shared" si="105"/>
        <v>2.389615807020101</v>
      </c>
      <c r="AQ1143">
        <f>VLOOKUP($AB1143,'Zone Coordinates'!$D$2:$G$2058,2)</f>
        <v>35.2466042</v>
      </c>
      <c r="AR1143">
        <f t="shared" si="106"/>
        <v>0.6151692934372619</v>
      </c>
      <c r="AS1143">
        <f>VLOOKUP($AB1143,'Zone Coordinates'!$D$2:$G$2058,3)</f>
        <v>137.06826810000001</v>
      </c>
      <c r="AT1143">
        <f t="shared" si="107"/>
        <v>2.3922925783513125</v>
      </c>
    </row>
    <row r="1144" spans="1:46" x14ac:dyDescent="0.25">
      <c r="A1144">
        <v>1</v>
      </c>
      <c r="B1144">
        <v>24341</v>
      </c>
      <c r="C1144">
        <v>4</v>
      </c>
      <c r="D1144">
        <v>3002</v>
      </c>
      <c r="E1144" t="str">
        <f t="shared" si="102"/>
        <v>2434143002</v>
      </c>
      <c r="F1144">
        <v>24341</v>
      </c>
      <c r="G1144">
        <v>4</v>
      </c>
      <c r="H1144">
        <v>3</v>
      </c>
      <c r="I1144">
        <v>3</v>
      </c>
      <c r="J1144">
        <v>2</v>
      </c>
      <c r="K1144">
        <v>1</v>
      </c>
      <c r="L1144">
        <v>1</v>
      </c>
      <c r="M1144">
        <v>20000</v>
      </c>
      <c r="N1144">
        <v>133</v>
      </c>
      <c r="O1144">
        <v>7</v>
      </c>
      <c r="P1144">
        <v>140000</v>
      </c>
      <c r="Q1144">
        <v>4</v>
      </c>
      <c r="R1144">
        <v>1</v>
      </c>
      <c r="S1144">
        <v>11</v>
      </c>
      <c r="T1144">
        <v>3</v>
      </c>
      <c r="U1144">
        <v>21210</v>
      </c>
      <c r="V1144">
        <v>4</v>
      </c>
      <c r="X1144">
        <v>2</v>
      </c>
      <c r="Y1144">
        <v>23</v>
      </c>
      <c r="Z1144">
        <v>4</v>
      </c>
      <c r="AB1144">
        <v>24341</v>
      </c>
      <c r="AC1144">
        <v>4</v>
      </c>
      <c r="AJ1144" t="str">
        <f t="shared" si="103"/>
        <v>24341430027</v>
      </c>
      <c r="AK1144">
        <v>0.36894191681768562</v>
      </c>
      <c r="AL1144">
        <f>IF(AK1144&lt;'Company Market Shares'!$E$4,1,IF(AND(AK1144&gt;'Company Market Shares'!$E$4,AK1144&lt;'Company Market Shares'!$E$5),2,IF(AND(AK1144&gt;'Company Market Shares'!$E$5,AK1144&lt;'Company Market Shares'!$E$6),3,IF(AND(AK1144&gt;'Company Market Shares'!$E$6,AK1144&lt;'Company Market Shares'!$E$7),4,5))))</f>
        <v>1</v>
      </c>
      <c r="AM1144">
        <f>VLOOKUP($U1144,'Zone Coordinates'!$D$2:$G$2058,2)</f>
        <v>35.5475584</v>
      </c>
      <c r="AN1144">
        <f t="shared" si="104"/>
        <v>0.62042193512496746</v>
      </c>
      <c r="AO1144">
        <f>VLOOKUP($U1144,'Zone Coordinates'!$D$2:$G$2058,3)</f>
        <v>137.6040769</v>
      </c>
      <c r="AP1144">
        <f t="shared" si="105"/>
        <v>2.4016442060724716</v>
      </c>
      <c r="AQ1144">
        <f>VLOOKUP($AB1144,'Zone Coordinates'!$D$2:$G$2058,2)</f>
        <v>35.092967600000001</v>
      </c>
      <c r="AR1144">
        <f t="shared" si="106"/>
        <v>0.61248782891569242</v>
      </c>
      <c r="AS1144">
        <f>VLOOKUP($AB1144,'Zone Coordinates'!$D$2:$G$2058,3)</f>
        <v>136.5590953</v>
      </c>
      <c r="AT1144">
        <f t="shared" si="107"/>
        <v>2.3834058365297133</v>
      </c>
    </row>
    <row r="1145" spans="1:46" x14ac:dyDescent="0.25">
      <c r="A1145">
        <v>1</v>
      </c>
      <c r="B1145">
        <v>23304</v>
      </c>
      <c r="C1145">
        <v>1</v>
      </c>
      <c r="D1145">
        <v>9001</v>
      </c>
      <c r="E1145" t="str">
        <f t="shared" si="102"/>
        <v>2330419001</v>
      </c>
      <c r="F1145">
        <v>23304</v>
      </c>
      <c r="G1145">
        <v>1</v>
      </c>
      <c r="H1145">
        <v>4</v>
      </c>
      <c r="I1145">
        <v>1</v>
      </c>
      <c r="J1145">
        <v>1</v>
      </c>
      <c r="K1145">
        <v>44</v>
      </c>
      <c r="L1145">
        <v>25</v>
      </c>
      <c r="M1145">
        <v>20250</v>
      </c>
      <c r="N1145">
        <v>207</v>
      </c>
      <c r="O1145">
        <v>9</v>
      </c>
      <c r="P1145">
        <v>182250</v>
      </c>
      <c r="Q1145">
        <v>4</v>
      </c>
      <c r="R1145">
        <v>1</v>
      </c>
      <c r="S1145">
        <v>20</v>
      </c>
      <c r="T1145">
        <v>9</v>
      </c>
      <c r="U1145">
        <v>23304</v>
      </c>
      <c r="V1145">
        <v>5</v>
      </c>
      <c r="AB1145">
        <v>4000</v>
      </c>
      <c r="AC1145">
        <v>5</v>
      </c>
      <c r="AI1145">
        <v>2</v>
      </c>
      <c r="AJ1145" t="str">
        <f t="shared" si="103"/>
        <v>23304190017</v>
      </c>
      <c r="AK1145">
        <v>0.93868497066409462</v>
      </c>
      <c r="AL1145">
        <f>IF(AK1145&lt;'Company Market Shares'!$E$4,1,IF(AND(AK1145&gt;'Company Market Shares'!$E$4,AK1145&lt;'Company Market Shares'!$E$5),2,IF(AND(AK1145&gt;'Company Market Shares'!$E$5,AK1145&lt;'Company Market Shares'!$E$6),3,IF(AND(AK1145&gt;'Company Market Shares'!$E$6,AK1145&lt;'Company Market Shares'!$E$7),4,5))))</f>
        <v>4</v>
      </c>
      <c r="AM1145">
        <f>VLOOKUP($U1145,'Zone Coordinates'!$D$2:$G$2058,2)</f>
        <v>35.125011399999998</v>
      </c>
      <c r="AN1145">
        <f t="shared" si="104"/>
        <v>0.61304709873054297</v>
      </c>
      <c r="AO1145">
        <f>VLOOKUP($U1145,'Zone Coordinates'!$D$2:$G$2058,3)</f>
        <v>137.08924569999999</v>
      </c>
      <c r="AP1145">
        <f t="shared" si="105"/>
        <v>2.3926587065404781</v>
      </c>
      <c r="AQ1145">
        <f>VLOOKUP($AB1145,'Zone Coordinates'!$D$2:$G$2058,2)</f>
        <v>38.256475999999999</v>
      </c>
      <c r="AR1145">
        <f t="shared" si="106"/>
        <v>0.66770146641019013</v>
      </c>
      <c r="AS1145">
        <f>VLOOKUP($AB1145,'Zone Coordinates'!$D$2:$G$2058,3)</f>
        <v>140.85736900000001</v>
      </c>
      <c r="AT1145">
        <f t="shared" si="107"/>
        <v>2.4584248647465925</v>
      </c>
    </row>
    <row r="1146" spans="1:46" x14ac:dyDescent="0.25">
      <c r="A1146">
        <v>1</v>
      </c>
      <c r="B1146">
        <v>23304</v>
      </c>
      <c r="C1146">
        <v>1</v>
      </c>
      <c r="D1146">
        <v>9001</v>
      </c>
      <c r="E1146" t="str">
        <f t="shared" si="102"/>
        <v>2330419001</v>
      </c>
      <c r="F1146">
        <v>23304</v>
      </c>
      <c r="G1146">
        <v>1</v>
      </c>
      <c r="H1146">
        <v>4</v>
      </c>
      <c r="I1146">
        <v>1</v>
      </c>
      <c r="J1146">
        <v>2</v>
      </c>
      <c r="K1146">
        <v>43</v>
      </c>
      <c r="L1146">
        <v>25</v>
      </c>
      <c r="M1146">
        <v>20320</v>
      </c>
      <c r="N1146">
        <v>193</v>
      </c>
      <c r="O1146">
        <v>8</v>
      </c>
      <c r="P1146">
        <v>162560</v>
      </c>
      <c r="Q1146">
        <v>3</v>
      </c>
      <c r="R1146">
        <v>1</v>
      </c>
      <c r="S1146">
        <v>20</v>
      </c>
      <c r="T1146">
        <v>9</v>
      </c>
      <c r="U1146">
        <v>8000</v>
      </c>
      <c r="V1146">
        <v>5</v>
      </c>
      <c r="AA1146">
        <v>2</v>
      </c>
      <c r="AB1146">
        <v>23304</v>
      </c>
      <c r="AC1146">
        <v>5</v>
      </c>
      <c r="AJ1146" t="str">
        <f t="shared" si="103"/>
        <v>23304190017</v>
      </c>
      <c r="AK1146">
        <v>6.0620205784788439E-2</v>
      </c>
      <c r="AL1146">
        <f>IF(AK1146&lt;'Company Market Shares'!$E$4,1,IF(AND(AK1146&gt;'Company Market Shares'!$E$4,AK1146&lt;'Company Market Shares'!$E$5),2,IF(AND(AK1146&gt;'Company Market Shares'!$E$5,AK1146&lt;'Company Market Shares'!$E$6),3,IF(AND(AK1146&gt;'Company Market Shares'!$E$6,AK1146&lt;'Company Market Shares'!$E$7),4,5))))</f>
        <v>1</v>
      </c>
      <c r="AM1146">
        <f>VLOOKUP($U1146,'Zone Coordinates'!$D$2:$G$2058,2)</f>
        <v>36.464526399999997</v>
      </c>
      <c r="AN1146">
        <f t="shared" si="104"/>
        <v>0.63642604586039475</v>
      </c>
      <c r="AO1146">
        <f>VLOOKUP($U1146,'Zone Coordinates'!$D$2:$G$2058,3)</f>
        <v>140.5859389</v>
      </c>
      <c r="AP1146">
        <f t="shared" si="105"/>
        <v>2.4536875158125753</v>
      </c>
      <c r="AQ1146">
        <f>VLOOKUP($AB1146,'Zone Coordinates'!$D$2:$G$2058,2)</f>
        <v>35.125011399999998</v>
      </c>
      <c r="AR1146">
        <f t="shared" si="106"/>
        <v>0.61304709873054297</v>
      </c>
      <c r="AS1146">
        <f>VLOOKUP($AB1146,'Zone Coordinates'!$D$2:$G$2058,3)</f>
        <v>137.08924569999999</v>
      </c>
      <c r="AT1146">
        <f t="shared" si="107"/>
        <v>2.3926587065404781</v>
      </c>
    </row>
    <row r="1147" spans="1:46" x14ac:dyDescent="0.25">
      <c r="A1147">
        <v>1</v>
      </c>
      <c r="B1147">
        <v>23234</v>
      </c>
      <c r="C1147">
        <v>1</v>
      </c>
      <c r="D1147">
        <v>61</v>
      </c>
      <c r="E1147" t="str">
        <f t="shared" si="102"/>
        <v>23234161</v>
      </c>
      <c r="F1147">
        <v>23234</v>
      </c>
      <c r="G1147">
        <v>1</v>
      </c>
      <c r="H1147">
        <v>4</v>
      </c>
      <c r="I1147">
        <v>1</v>
      </c>
      <c r="J1147">
        <v>2</v>
      </c>
      <c r="K1147">
        <v>14</v>
      </c>
      <c r="L1147">
        <v>11</v>
      </c>
      <c r="M1147">
        <v>20705</v>
      </c>
      <c r="N1147">
        <v>193</v>
      </c>
      <c r="O1147">
        <v>8</v>
      </c>
      <c r="P1147">
        <v>165640</v>
      </c>
      <c r="Q1147">
        <v>3</v>
      </c>
      <c r="R1147">
        <v>1</v>
      </c>
      <c r="S1147">
        <v>20</v>
      </c>
      <c r="T1147">
        <v>9</v>
      </c>
      <c r="U1147">
        <v>23103</v>
      </c>
      <c r="V1147">
        <v>2</v>
      </c>
      <c r="W1147">
        <v>95</v>
      </c>
      <c r="X1147">
        <v>4</v>
      </c>
      <c r="Y1147">
        <v>3</v>
      </c>
      <c r="Z1147">
        <v>1</v>
      </c>
      <c r="AA1147">
        <v>3</v>
      </c>
      <c r="AB1147">
        <v>23234</v>
      </c>
      <c r="AC1147">
        <v>2</v>
      </c>
      <c r="AJ1147" t="str">
        <f t="shared" si="103"/>
        <v>232341617</v>
      </c>
      <c r="AK1147">
        <v>0.43207106600917189</v>
      </c>
      <c r="AL1147">
        <f>IF(AK1147&lt;'Company Market Shares'!$E$4,1,IF(AND(AK1147&gt;'Company Market Shares'!$E$4,AK1147&lt;'Company Market Shares'!$E$5),2,IF(AND(AK1147&gt;'Company Market Shares'!$E$5,AK1147&lt;'Company Market Shares'!$E$6),3,IF(AND(AK1147&gt;'Company Market Shares'!$E$6,AK1147&lt;'Company Market Shares'!$E$7),4,5))))</f>
        <v>1</v>
      </c>
      <c r="AM1147">
        <f>VLOOKUP($U1147,'Zone Coordinates'!$D$2:$G$2058,2)</f>
        <v>35.243626900000002</v>
      </c>
      <c r="AN1147">
        <f t="shared" si="104"/>
        <v>0.61511732974944233</v>
      </c>
      <c r="AO1147">
        <f>VLOOKUP($U1147,'Zone Coordinates'!$D$2:$G$2058,3)</f>
        <v>136.94394070000001</v>
      </c>
      <c r="AP1147">
        <f t="shared" si="105"/>
        <v>2.3901226558708681</v>
      </c>
      <c r="AQ1147">
        <f>VLOOKUP($AB1147,'Zone Coordinates'!$D$2:$G$2058,2)</f>
        <v>35.266612700000003</v>
      </c>
      <c r="AR1147">
        <f t="shared" si="106"/>
        <v>0.61551850764064731</v>
      </c>
      <c r="AS1147">
        <f>VLOOKUP($AB1147,'Zone Coordinates'!$D$2:$G$2058,3)</f>
        <v>136.90441809999999</v>
      </c>
      <c r="AT1147">
        <f t="shared" si="107"/>
        <v>2.3894328563719194</v>
      </c>
    </row>
    <row r="1148" spans="1:46" x14ac:dyDescent="0.25">
      <c r="A1148">
        <v>1</v>
      </c>
      <c r="B1148">
        <v>23304</v>
      </c>
      <c r="C1148">
        <v>1</v>
      </c>
      <c r="D1148">
        <v>9001</v>
      </c>
      <c r="E1148" t="str">
        <f t="shared" si="102"/>
        <v>2330419001</v>
      </c>
      <c r="F1148">
        <v>23304</v>
      </c>
      <c r="G1148">
        <v>1</v>
      </c>
      <c r="H1148">
        <v>4</v>
      </c>
      <c r="I1148">
        <v>1</v>
      </c>
      <c r="J1148">
        <v>2</v>
      </c>
      <c r="K1148">
        <v>43</v>
      </c>
      <c r="L1148">
        <v>12</v>
      </c>
      <c r="M1148">
        <v>20980</v>
      </c>
      <c r="N1148">
        <v>193</v>
      </c>
      <c r="O1148">
        <v>8</v>
      </c>
      <c r="P1148">
        <v>167840</v>
      </c>
      <c r="Q1148">
        <v>3</v>
      </c>
      <c r="R1148">
        <v>1</v>
      </c>
      <c r="S1148">
        <v>20</v>
      </c>
      <c r="T1148">
        <v>9</v>
      </c>
      <c r="U1148">
        <v>40000</v>
      </c>
      <c r="V1148">
        <v>6</v>
      </c>
      <c r="AA1148">
        <v>2</v>
      </c>
      <c r="AB1148">
        <v>23304</v>
      </c>
      <c r="AC1148">
        <v>6</v>
      </c>
      <c r="AJ1148" t="str">
        <f t="shared" si="103"/>
        <v>23304190017</v>
      </c>
      <c r="AK1148">
        <v>0.40174452542824668</v>
      </c>
      <c r="AL1148">
        <f>IF(AK1148&lt;'Company Market Shares'!$E$4,1,IF(AND(AK1148&gt;'Company Market Shares'!$E$4,AK1148&lt;'Company Market Shares'!$E$5),2,IF(AND(AK1148&gt;'Company Market Shares'!$E$5,AK1148&lt;'Company Market Shares'!$E$6),3,IF(AND(AK1148&gt;'Company Market Shares'!$E$6,AK1148&lt;'Company Market Shares'!$E$7),4,5))))</f>
        <v>1</v>
      </c>
      <c r="AM1148">
        <f>VLOOKUP($U1148,'Zone Coordinates'!$D$2:$G$2058,2)</f>
        <v>33.883628700000003</v>
      </c>
      <c r="AN1148">
        <f t="shared" si="104"/>
        <v>0.59138088333824601</v>
      </c>
      <c r="AO1148">
        <f>VLOOKUP($U1148,'Zone Coordinates'!$D$2:$G$2058,3)</f>
        <v>130.87550780000001</v>
      </c>
      <c r="AP1148">
        <f t="shared" si="105"/>
        <v>2.2842085213295205</v>
      </c>
      <c r="AQ1148">
        <f>VLOOKUP($AB1148,'Zone Coordinates'!$D$2:$G$2058,2)</f>
        <v>35.125011399999998</v>
      </c>
      <c r="AR1148">
        <f t="shared" si="106"/>
        <v>0.61304709873054297</v>
      </c>
      <c r="AS1148">
        <f>VLOOKUP($AB1148,'Zone Coordinates'!$D$2:$G$2058,3)</f>
        <v>137.08924569999999</v>
      </c>
      <c r="AT1148">
        <f t="shared" si="107"/>
        <v>2.3926587065404781</v>
      </c>
    </row>
    <row r="1149" spans="1:46" x14ac:dyDescent="0.25">
      <c r="A1149">
        <v>1</v>
      </c>
      <c r="B1149">
        <v>23304</v>
      </c>
      <c r="C1149">
        <v>1</v>
      </c>
      <c r="D1149">
        <v>9001</v>
      </c>
      <c r="E1149" t="str">
        <f t="shared" si="102"/>
        <v>2330419001</v>
      </c>
      <c r="F1149">
        <v>23304</v>
      </c>
      <c r="G1149">
        <v>1</v>
      </c>
      <c r="H1149">
        <v>4</v>
      </c>
      <c r="I1149">
        <v>1</v>
      </c>
      <c r="J1149">
        <v>2</v>
      </c>
      <c r="K1149">
        <v>43</v>
      </c>
      <c r="L1149">
        <v>13</v>
      </c>
      <c r="M1149">
        <v>20980</v>
      </c>
      <c r="N1149">
        <v>193</v>
      </c>
      <c r="O1149">
        <v>8</v>
      </c>
      <c r="P1149">
        <v>167840</v>
      </c>
      <c r="Q1149">
        <v>3</v>
      </c>
      <c r="R1149">
        <v>1</v>
      </c>
      <c r="S1149">
        <v>20</v>
      </c>
      <c r="T1149">
        <v>9</v>
      </c>
      <c r="U1149">
        <v>32000</v>
      </c>
      <c r="V1149">
        <v>6</v>
      </c>
      <c r="AA1149">
        <v>2</v>
      </c>
      <c r="AB1149">
        <v>23304</v>
      </c>
      <c r="AC1149">
        <v>6</v>
      </c>
      <c r="AJ1149" t="str">
        <f t="shared" si="103"/>
        <v>23304190017</v>
      </c>
      <c r="AK1149">
        <v>3.6100616413453301E-2</v>
      </c>
      <c r="AL1149">
        <f>IF(AK1149&lt;'Company Market Shares'!$E$4,1,IF(AND(AK1149&gt;'Company Market Shares'!$E$4,AK1149&lt;'Company Market Shares'!$E$5),2,IF(AND(AK1149&gt;'Company Market Shares'!$E$5,AK1149&lt;'Company Market Shares'!$E$6),3,IF(AND(AK1149&gt;'Company Market Shares'!$E$6,AK1149&lt;'Company Market Shares'!$E$7),4,5))))</f>
        <v>1</v>
      </c>
      <c r="AM1149">
        <f>VLOOKUP($U1149,'Zone Coordinates'!$D$2:$G$2058,2)</f>
        <v>35.363152200000002</v>
      </c>
      <c r="AN1149">
        <f t="shared" si="104"/>
        <v>0.61720343977387626</v>
      </c>
      <c r="AO1149">
        <f>VLOOKUP($U1149,'Zone Coordinates'!$D$2:$G$2058,3)</f>
        <v>133.59608800000001</v>
      </c>
      <c r="AP1149">
        <f t="shared" si="105"/>
        <v>2.3316916033840864</v>
      </c>
      <c r="AQ1149">
        <f>VLOOKUP($AB1149,'Zone Coordinates'!$D$2:$G$2058,2)</f>
        <v>35.125011399999998</v>
      </c>
      <c r="AR1149">
        <f t="shared" si="106"/>
        <v>0.61304709873054297</v>
      </c>
      <c r="AS1149">
        <f>VLOOKUP($AB1149,'Zone Coordinates'!$D$2:$G$2058,3)</f>
        <v>137.08924569999999</v>
      </c>
      <c r="AT1149">
        <f t="shared" si="107"/>
        <v>2.3926587065404781</v>
      </c>
    </row>
    <row r="1150" spans="1:46" x14ac:dyDescent="0.25">
      <c r="A1150">
        <v>1</v>
      </c>
      <c r="B1150">
        <v>23304</v>
      </c>
      <c r="C1150">
        <v>1</v>
      </c>
      <c r="D1150">
        <v>9001</v>
      </c>
      <c r="E1150" t="str">
        <f t="shared" si="102"/>
        <v>2330419001</v>
      </c>
      <c r="F1150">
        <v>23304</v>
      </c>
      <c r="G1150">
        <v>1</v>
      </c>
      <c r="H1150">
        <v>4</v>
      </c>
      <c r="I1150">
        <v>1</v>
      </c>
      <c r="J1150">
        <v>2</v>
      </c>
      <c r="K1150">
        <v>43</v>
      </c>
      <c r="L1150">
        <v>30</v>
      </c>
      <c r="M1150">
        <v>20980</v>
      </c>
      <c r="N1150">
        <v>193</v>
      </c>
      <c r="O1150">
        <v>8</v>
      </c>
      <c r="P1150">
        <v>167840</v>
      </c>
      <c r="Q1150">
        <v>3</v>
      </c>
      <c r="R1150">
        <v>1</v>
      </c>
      <c r="S1150">
        <v>20</v>
      </c>
      <c r="T1150">
        <v>9</v>
      </c>
      <c r="U1150">
        <v>12000</v>
      </c>
      <c r="V1150">
        <v>5</v>
      </c>
      <c r="AA1150">
        <v>2</v>
      </c>
      <c r="AB1150">
        <v>23304</v>
      </c>
      <c r="AC1150">
        <v>5</v>
      </c>
      <c r="AJ1150" t="str">
        <f t="shared" si="103"/>
        <v>23304190017</v>
      </c>
      <c r="AK1150">
        <v>0.61044233579306195</v>
      </c>
      <c r="AL1150">
        <f>IF(AK1150&lt;'Company Market Shares'!$E$4,1,IF(AND(AK1150&gt;'Company Market Shares'!$E$4,AK1150&lt;'Company Market Shares'!$E$5),2,IF(AND(AK1150&gt;'Company Market Shares'!$E$5,AK1150&lt;'Company Market Shares'!$E$6),3,IF(AND(AK1150&gt;'Company Market Shares'!$E$6,AK1150&lt;'Company Market Shares'!$E$7),4,5))))</f>
        <v>2</v>
      </c>
      <c r="AM1150">
        <f>VLOOKUP($U1150,'Zone Coordinates'!$D$2:$G$2058,2)</f>
        <v>35.714840100000004</v>
      </c>
      <c r="AN1150">
        <f t="shared" si="104"/>
        <v>0.62334155156830084</v>
      </c>
      <c r="AO1150">
        <f>VLOOKUP($U1150,'Zone Coordinates'!$D$2:$G$2058,3)</f>
        <v>140.30330459999999</v>
      </c>
      <c r="AP1150">
        <f t="shared" si="105"/>
        <v>2.4487546166985057</v>
      </c>
      <c r="AQ1150">
        <f>VLOOKUP($AB1150,'Zone Coordinates'!$D$2:$G$2058,2)</f>
        <v>35.125011399999998</v>
      </c>
      <c r="AR1150">
        <f t="shared" si="106"/>
        <v>0.61304709873054297</v>
      </c>
      <c r="AS1150">
        <f>VLOOKUP($AB1150,'Zone Coordinates'!$D$2:$G$2058,3)</f>
        <v>137.08924569999999</v>
      </c>
      <c r="AT1150">
        <f t="shared" si="107"/>
        <v>2.3926587065404781</v>
      </c>
    </row>
    <row r="1151" spans="1:46" x14ac:dyDescent="0.25">
      <c r="A1151">
        <v>1</v>
      </c>
      <c r="B1151">
        <v>23304</v>
      </c>
      <c r="C1151">
        <v>1</v>
      </c>
      <c r="D1151">
        <v>9001</v>
      </c>
      <c r="E1151" t="str">
        <f t="shared" si="102"/>
        <v>2330419001</v>
      </c>
      <c r="F1151">
        <v>23304</v>
      </c>
      <c r="G1151">
        <v>1</v>
      </c>
      <c r="H1151">
        <v>4</v>
      </c>
      <c r="I1151">
        <v>1</v>
      </c>
      <c r="J1151">
        <v>2</v>
      </c>
      <c r="K1151">
        <v>43</v>
      </c>
      <c r="L1151">
        <v>37</v>
      </c>
      <c r="M1151">
        <v>20980</v>
      </c>
      <c r="N1151">
        <v>193</v>
      </c>
      <c r="O1151">
        <v>8</v>
      </c>
      <c r="P1151">
        <v>167840</v>
      </c>
      <c r="Q1151">
        <v>3</v>
      </c>
      <c r="R1151">
        <v>1</v>
      </c>
      <c r="S1151">
        <v>20</v>
      </c>
      <c r="T1151">
        <v>9</v>
      </c>
      <c r="U1151">
        <v>20000</v>
      </c>
      <c r="V1151">
        <v>5</v>
      </c>
      <c r="AA1151">
        <v>2</v>
      </c>
      <c r="AB1151">
        <v>23304</v>
      </c>
      <c r="AC1151">
        <v>5</v>
      </c>
      <c r="AJ1151" t="str">
        <f t="shared" si="103"/>
        <v>23304190017</v>
      </c>
      <c r="AK1151">
        <v>0.71040301590923627</v>
      </c>
      <c r="AL1151">
        <f>IF(AK1151&lt;'Company Market Shares'!$E$4,1,IF(AND(AK1151&gt;'Company Market Shares'!$E$4,AK1151&lt;'Company Market Shares'!$E$5),2,IF(AND(AK1151&gt;'Company Market Shares'!$E$5,AK1151&lt;'Company Market Shares'!$E$6),3,IF(AND(AK1151&gt;'Company Market Shares'!$E$6,AK1151&lt;'Company Market Shares'!$E$7),4,5))))</f>
        <v>2</v>
      </c>
      <c r="AM1151">
        <f>VLOOKUP($U1151,'Zone Coordinates'!$D$2:$G$2058,2)</f>
        <v>36.835842</v>
      </c>
      <c r="AN1151">
        <f t="shared" si="104"/>
        <v>0.64290672564441309</v>
      </c>
      <c r="AO1151">
        <f>VLOOKUP($U1151,'Zone Coordinates'!$D$2:$G$2058,3)</f>
        <v>138.31907219999999</v>
      </c>
      <c r="AP1151">
        <f t="shared" si="105"/>
        <v>2.4141232281937564</v>
      </c>
      <c r="AQ1151">
        <f>VLOOKUP($AB1151,'Zone Coordinates'!$D$2:$G$2058,2)</f>
        <v>35.125011399999998</v>
      </c>
      <c r="AR1151">
        <f t="shared" si="106"/>
        <v>0.61304709873054297</v>
      </c>
      <c r="AS1151">
        <f>VLOOKUP($AB1151,'Zone Coordinates'!$D$2:$G$2058,3)</f>
        <v>137.08924569999999</v>
      </c>
      <c r="AT1151">
        <f t="shared" si="107"/>
        <v>2.3926587065404781</v>
      </c>
    </row>
    <row r="1152" spans="1:46" x14ac:dyDescent="0.25">
      <c r="A1152">
        <v>1</v>
      </c>
      <c r="B1152">
        <v>21341</v>
      </c>
      <c r="C1152">
        <v>1</v>
      </c>
      <c r="D1152">
        <v>7</v>
      </c>
      <c r="E1152" t="str">
        <f t="shared" si="102"/>
        <v>2134117</v>
      </c>
      <c r="F1152">
        <v>21341</v>
      </c>
      <c r="G1152">
        <v>1</v>
      </c>
      <c r="H1152">
        <v>2</v>
      </c>
      <c r="I1152">
        <v>1</v>
      </c>
      <c r="J1152">
        <v>3</v>
      </c>
      <c r="K1152">
        <v>2</v>
      </c>
      <c r="L1152">
        <v>2</v>
      </c>
      <c r="M1152">
        <v>21000</v>
      </c>
      <c r="Q1152">
        <v>4</v>
      </c>
      <c r="R1152">
        <v>1</v>
      </c>
      <c r="S1152">
        <v>20</v>
      </c>
      <c r="T1152">
        <v>9</v>
      </c>
      <c r="U1152">
        <v>21202</v>
      </c>
      <c r="V1152">
        <v>2</v>
      </c>
      <c r="W1152">
        <v>1</v>
      </c>
      <c r="X1152">
        <v>15</v>
      </c>
      <c r="Y1152">
        <v>16</v>
      </c>
      <c r="Z1152">
        <v>3</v>
      </c>
      <c r="AA1152">
        <v>4</v>
      </c>
      <c r="AB1152">
        <v>21341</v>
      </c>
      <c r="AC1152">
        <v>2</v>
      </c>
      <c r="AD1152">
        <v>100</v>
      </c>
      <c r="AE1152">
        <v>20</v>
      </c>
      <c r="AF1152">
        <v>23</v>
      </c>
      <c r="AG1152">
        <v>4</v>
      </c>
      <c r="AI1152">
        <v>4</v>
      </c>
      <c r="AJ1152" t="str">
        <f t="shared" si="103"/>
        <v>21341177</v>
      </c>
      <c r="AK1152">
        <v>0.65260194733452592</v>
      </c>
      <c r="AL1152">
        <f>IF(AK1152&lt;'Company Market Shares'!$E$4,1,IF(AND(AK1152&gt;'Company Market Shares'!$E$4,AK1152&lt;'Company Market Shares'!$E$5),2,IF(AND(AK1152&gt;'Company Market Shares'!$E$5,AK1152&lt;'Company Market Shares'!$E$6),3,IF(AND(AK1152&gt;'Company Market Shares'!$E$6,AK1152&lt;'Company Market Shares'!$E$7),4,5))))</f>
        <v>2</v>
      </c>
      <c r="AM1152">
        <f>VLOOKUP($U1152,'Zone Coordinates'!$D$2:$G$2058,2)</f>
        <v>35.410915600000003</v>
      </c>
      <c r="AN1152">
        <f t="shared" si="104"/>
        <v>0.61803706836582339</v>
      </c>
      <c r="AO1152">
        <f>VLOOKUP($U1152,'Zone Coordinates'!$D$2:$G$2058,3)</f>
        <v>136.6902121</v>
      </c>
      <c r="AP1152">
        <f t="shared" si="105"/>
        <v>2.3856942563943924</v>
      </c>
      <c r="AQ1152">
        <f>VLOOKUP($AB1152,'Zone Coordinates'!$D$2:$G$2058,2)</f>
        <v>35.344072300000001</v>
      </c>
      <c r="AR1152">
        <f t="shared" si="106"/>
        <v>0.61687043269792496</v>
      </c>
      <c r="AS1152">
        <f>VLOOKUP($AB1152,'Zone Coordinates'!$D$2:$G$2058,3)</f>
        <v>136.62532110000001</v>
      </c>
      <c r="AT1152">
        <f t="shared" si="107"/>
        <v>2.3845616947894808</v>
      </c>
    </row>
    <row r="1153" spans="1:46" x14ac:dyDescent="0.25">
      <c r="A1153">
        <v>1</v>
      </c>
      <c r="B1153">
        <v>23116</v>
      </c>
      <c r="C1153">
        <v>1</v>
      </c>
      <c r="D1153">
        <v>20</v>
      </c>
      <c r="E1153" t="str">
        <f t="shared" si="102"/>
        <v>23116120</v>
      </c>
      <c r="F1153">
        <v>23116</v>
      </c>
      <c r="G1153">
        <v>1</v>
      </c>
      <c r="H1153">
        <v>2</v>
      </c>
      <c r="I1153">
        <v>1</v>
      </c>
      <c r="J1153">
        <v>3</v>
      </c>
      <c r="K1153">
        <v>6</v>
      </c>
      <c r="L1153">
        <v>2</v>
      </c>
      <c r="M1153">
        <v>21000</v>
      </c>
      <c r="Q1153">
        <v>4</v>
      </c>
      <c r="R1153">
        <v>1</v>
      </c>
      <c r="S1153">
        <v>19</v>
      </c>
      <c r="T1153">
        <v>8</v>
      </c>
      <c r="U1153">
        <v>23116</v>
      </c>
      <c r="V1153">
        <v>2</v>
      </c>
      <c r="X1153">
        <v>19</v>
      </c>
      <c r="Y1153">
        <v>23</v>
      </c>
      <c r="Z1153">
        <v>4</v>
      </c>
      <c r="AA1153">
        <v>1</v>
      </c>
      <c r="AB1153">
        <v>23101</v>
      </c>
      <c r="AC1153">
        <v>2</v>
      </c>
      <c r="AD1153">
        <v>1</v>
      </c>
      <c r="AE1153">
        <v>19</v>
      </c>
      <c r="AF1153">
        <v>20</v>
      </c>
      <c r="AG1153">
        <v>4</v>
      </c>
      <c r="AI1153">
        <v>1</v>
      </c>
      <c r="AJ1153" t="str">
        <f t="shared" si="103"/>
        <v>231161207</v>
      </c>
      <c r="AK1153">
        <v>0.46241103947902173</v>
      </c>
      <c r="AL1153">
        <f>IF(AK1153&lt;'Company Market Shares'!$E$4,1,IF(AND(AK1153&gt;'Company Market Shares'!$E$4,AK1153&lt;'Company Market Shares'!$E$5),2,IF(AND(AK1153&gt;'Company Market Shares'!$E$5,AK1153&lt;'Company Market Shares'!$E$6),3,IF(AND(AK1153&gt;'Company Market Shares'!$E$6,AK1153&lt;'Company Market Shares'!$E$7),4,5))))</f>
        <v>2</v>
      </c>
      <c r="AM1153">
        <f>VLOOKUP($U1153,'Zone Coordinates'!$D$2:$G$2058,2)</f>
        <v>35.152611800000003</v>
      </c>
      <c r="AN1153">
        <f t="shared" si="104"/>
        <v>0.61352881658541036</v>
      </c>
      <c r="AO1153">
        <f>VLOOKUP($U1153,'Zone Coordinates'!$D$2:$G$2058,3)</f>
        <v>137.02041259999999</v>
      </c>
      <c r="AP1153">
        <f t="shared" si="105"/>
        <v>2.3914573423111238</v>
      </c>
      <c r="AQ1153">
        <f>VLOOKUP($AB1153,'Zone Coordinates'!$D$2:$G$2058,2)</f>
        <v>35.193533100000003</v>
      </c>
      <c r="AR1153">
        <f t="shared" si="106"/>
        <v>0.61424302800460684</v>
      </c>
      <c r="AS1153">
        <f>VLOOKUP($AB1153,'Zone Coordinates'!$D$2:$G$2058,3)</f>
        <v>136.99241520000001</v>
      </c>
      <c r="AT1153">
        <f t="shared" si="107"/>
        <v>2.3909686954991263</v>
      </c>
    </row>
    <row r="1154" spans="1:46" x14ac:dyDescent="0.25">
      <c r="A1154">
        <v>1</v>
      </c>
      <c r="B1154">
        <v>23304</v>
      </c>
      <c r="C1154">
        <v>1</v>
      </c>
      <c r="D1154">
        <v>9001</v>
      </c>
      <c r="E1154" t="str">
        <f t="shared" ref="E1154:E1212" si="108">CONCATENATE(B1154,C1154,D1154)</f>
        <v>2330419001</v>
      </c>
      <c r="F1154">
        <v>23304</v>
      </c>
      <c r="G1154">
        <v>1</v>
      </c>
      <c r="H1154">
        <v>4</v>
      </c>
      <c r="I1154">
        <v>1</v>
      </c>
      <c r="J1154">
        <v>1</v>
      </c>
      <c r="K1154">
        <v>44</v>
      </c>
      <c r="L1154">
        <v>3</v>
      </c>
      <c r="M1154">
        <v>21440</v>
      </c>
      <c r="N1154">
        <v>207</v>
      </c>
      <c r="O1154">
        <v>9</v>
      </c>
      <c r="P1154">
        <v>192960</v>
      </c>
      <c r="Q1154">
        <v>4</v>
      </c>
      <c r="R1154">
        <v>1</v>
      </c>
      <c r="S1154">
        <v>20</v>
      </c>
      <c r="T1154">
        <v>9</v>
      </c>
      <c r="U1154">
        <v>23304</v>
      </c>
      <c r="V1154">
        <v>6</v>
      </c>
      <c r="AB1154">
        <v>28000</v>
      </c>
      <c r="AC1154">
        <v>6</v>
      </c>
      <c r="AI1154">
        <v>2</v>
      </c>
      <c r="AJ1154" t="str">
        <f t="shared" si="103"/>
        <v>23304190017</v>
      </c>
      <c r="AK1154">
        <v>0.52576237534888859</v>
      </c>
      <c r="AL1154">
        <f>IF(AK1154&lt;'Company Market Shares'!$E$4,1,IF(AND(AK1154&gt;'Company Market Shares'!$E$4,AK1154&lt;'Company Market Shares'!$E$5),2,IF(AND(AK1154&gt;'Company Market Shares'!$E$5,AK1154&lt;'Company Market Shares'!$E$6),3,IF(AND(AK1154&gt;'Company Market Shares'!$E$6,AK1154&lt;'Company Market Shares'!$E$7),4,5))))</f>
        <v>2</v>
      </c>
      <c r="AM1154">
        <f>VLOOKUP($U1154,'Zone Coordinates'!$D$2:$G$2058,2)</f>
        <v>35.125011399999998</v>
      </c>
      <c r="AN1154">
        <f t="shared" si="104"/>
        <v>0.61304709873054297</v>
      </c>
      <c r="AO1154">
        <f>VLOOKUP($U1154,'Zone Coordinates'!$D$2:$G$2058,3)</f>
        <v>137.08924569999999</v>
      </c>
      <c r="AP1154">
        <f t="shared" si="105"/>
        <v>2.3926587065404781</v>
      </c>
      <c r="AQ1154">
        <f>VLOOKUP($AB1154,'Zone Coordinates'!$D$2:$G$2058,2)</f>
        <v>34.650429600000002</v>
      </c>
      <c r="AR1154">
        <f t="shared" si="106"/>
        <v>0.60476408375050184</v>
      </c>
      <c r="AS1154">
        <f>VLOOKUP($AB1154,'Zone Coordinates'!$D$2:$G$2058,3)</f>
        <v>135.24055480000001</v>
      </c>
      <c r="AT1154">
        <f t="shared" si="107"/>
        <v>2.3603929634838217</v>
      </c>
    </row>
    <row r="1155" spans="1:46" x14ac:dyDescent="0.25">
      <c r="A1155">
        <v>1</v>
      </c>
      <c r="B1155">
        <v>23234</v>
      </c>
      <c r="C1155">
        <v>1</v>
      </c>
      <c r="D1155">
        <v>61</v>
      </c>
      <c r="E1155" t="str">
        <f t="shared" si="108"/>
        <v>23234161</v>
      </c>
      <c r="F1155">
        <v>23234</v>
      </c>
      <c r="G1155">
        <v>1</v>
      </c>
      <c r="H1155">
        <v>4</v>
      </c>
      <c r="I1155">
        <v>1</v>
      </c>
      <c r="J1155">
        <v>2</v>
      </c>
      <c r="K1155">
        <v>14</v>
      </c>
      <c r="L1155">
        <v>12</v>
      </c>
      <c r="M1155">
        <v>22705</v>
      </c>
      <c r="N1155">
        <v>193</v>
      </c>
      <c r="O1155">
        <v>8</v>
      </c>
      <c r="P1155">
        <v>181640</v>
      </c>
      <c r="Q1155">
        <v>3</v>
      </c>
      <c r="R1155">
        <v>1</v>
      </c>
      <c r="S1155">
        <v>20</v>
      </c>
      <c r="T1155">
        <v>9</v>
      </c>
      <c r="U1155">
        <v>23115</v>
      </c>
      <c r="V1155">
        <v>3</v>
      </c>
      <c r="W1155">
        <v>66</v>
      </c>
      <c r="X1155">
        <v>13</v>
      </c>
      <c r="Y1155">
        <v>3</v>
      </c>
      <c r="Z1155">
        <v>1</v>
      </c>
      <c r="AA1155">
        <v>3</v>
      </c>
      <c r="AB1155">
        <v>23234</v>
      </c>
      <c r="AC1155">
        <v>3</v>
      </c>
      <c r="AJ1155" t="str">
        <f t="shared" ref="AJ1155:AJ1212" si="109">CONCATENATE(E1155,7)</f>
        <v>232341617</v>
      </c>
      <c r="AK1155">
        <v>0.97473466320907109</v>
      </c>
      <c r="AL1155">
        <f>IF(AK1155&lt;'Company Market Shares'!$E$4,1,IF(AND(AK1155&gt;'Company Market Shares'!$E$4,AK1155&lt;'Company Market Shares'!$E$5),2,IF(AND(AK1155&gt;'Company Market Shares'!$E$5,AK1155&lt;'Company Market Shares'!$E$6),3,IF(AND(AK1155&gt;'Company Market Shares'!$E$6,AK1155&lt;'Company Market Shares'!$E$7),4,5))))</f>
        <v>5</v>
      </c>
      <c r="AM1155">
        <f>VLOOKUP($U1155,'Zone Coordinates'!$D$2:$G$2058,2)</f>
        <v>35.197339900000003</v>
      </c>
      <c r="AN1155">
        <f t="shared" ref="AN1155:AN1212" si="110">(AM1155*PI())/180</f>
        <v>0.61430946919857177</v>
      </c>
      <c r="AO1155">
        <f>VLOOKUP($U1155,'Zone Coordinates'!$D$2:$G$2058,3)</f>
        <v>137.0276356</v>
      </c>
      <c r="AP1155">
        <f t="shared" ref="AP1155:AP1212" si="111">(AO1155*PI())/180</f>
        <v>2.3915834074429956</v>
      </c>
      <c r="AQ1155">
        <f>VLOOKUP($AB1155,'Zone Coordinates'!$D$2:$G$2058,2)</f>
        <v>35.266612700000003</v>
      </c>
      <c r="AR1155">
        <f t="shared" ref="AR1155:AR1212" si="112">(AQ1155*PI())/180</f>
        <v>0.61551850764064731</v>
      </c>
      <c r="AS1155">
        <f>VLOOKUP($AB1155,'Zone Coordinates'!$D$2:$G$2058,3)</f>
        <v>136.90441809999999</v>
      </c>
      <c r="AT1155">
        <f t="shared" ref="AT1155:AT1212" si="113">(AS1155*PI())/180</f>
        <v>2.3894328563719194</v>
      </c>
    </row>
    <row r="1156" spans="1:46" x14ac:dyDescent="0.25">
      <c r="A1156">
        <v>1</v>
      </c>
      <c r="B1156">
        <v>23234</v>
      </c>
      <c r="C1156">
        <v>1</v>
      </c>
      <c r="D1156">
        <v>61</v>
      </c>
      <c r="E1156" t="str">
        <f t="shared" si="108"/>
        <v>23234161</v>
      </c>
      <c r="F1156">
        <v>23234</v>
      </c>
      <c r="G1156">
        <v>1</v>
      </c>
      <c r="H1156">
        <v>4</v>
      </c>
      <c r="I1156">
        <v>1</v>
      </c>
      <c r="J1156">
        <v>2</v>
      </c>
      <c r="K1156">
        <v>14</v>
      </c>
      <c r="L1156">
        <v>5</v>
      </c>
      <c r="M1156">
        <v>23550</v>
      </c>
      <c r="N1156">
        <v>193</v>
      </c>
      <c r="O1156">
        <v>8</v>
      </c>
      <c r="P1156">
        <v>188400</v>
      </c>
      <c r="Q1156">
        <v>3</v>
      </c>
      <c r="R1156">
        <v>1</v>
      </c>
      <c r="S1156">
        <v>20</v>
      </c>
      <c r="T1156">
        <v>9</v>
      </c>
      <c r="U1156">
        <v>23234</v>
      </c>
      <c r="V1156">
        <v>1</v>
      </c>
      <c r="W1156">
        <v>87</v>
      </c>
      <c r="X1156">
        <v>4</v>
      </c>
      <c r="Y1156">
        <v>2</v>
      </c>
      <c r="Z1156">
        <v>1</v>
      </c>
      <c r="AA1156">
        <v>3</v>
      </c>
      <c r="AB1156">
        <v>23234</v>
      </c>
      <c r="AC1156">
        <v>1</v>
      </c>
      <c r="AJ1156" t="str">
        <f t="shared" si="109"/>
        <v>232341617</v>
      </c>
      <c r="AK1156">
        <v>0.82702755277740869</v>
      </c>
      <c r="AL1156">
        <f>IF(AK1156&lt;'Company Market Shares'!$E$4,1,IF(AND(AK1156&gt;'Company Market Shares'!$E$4,AK1156&lt;'Company Market Shares'!$E$5),2,IF(AND(AK1156&gt;'Company Market Shares'!$E$5,AK1156&lt;'Company Market Shares'!$E$6),3,IF(AND(AK1156&gt;'Company Market Shares'!$E$6,AK1156&lt;'Company Market Shares'!$E$7),4,5))))</f>
        <v>3</v>
      </c>
      <c r="AM1156">
        <f>VLOOKUP($U1156,'Zone Coordinates'!$D$2:$G$2058,2)</f>
        <v>35.266612700000003</v>
      </c>
      <c r="AN1156">
        <f t="shared" si="110"/>
        <v>0.61551850764064731</v>
      </c>
      <c r="AO1156">
        <f>VLOOKUP($U1156,'Zone Coordinates'!$D$2:$G$2058,3)</f>
        <v>136.90441809999999</v>
      </c>
      <c r="AP1156">
        <f t="shared" si="111"/>
        <v>2.3894328563719194</v>
      </c>
      <c r="AQ1156">
        <f>VLOOKUP($AB1156,'Zone Coordinates'!$D$2:$G$2058,2)</f>
        <v>35.266612700000003</v>
      </c>
      <c r="AR1156">
        <f t="shared" si="112"/>
        <v>0.61551850764064731</v>
      </c>
      <c r="AS1156">
        <f>VLOOKUP($AB1156,'Zone Coordinates'!$D$2:$G$2058,3)</f>
        <v>136.90441809999999</v>
      </c>
      <c r="AT1156">
        <f t="shared" si="113"/>
        <v>2.3894328563719194</v>
      </c>
    </row>
    <row r="1157" spans="1:46" x14ac:dyDescent="0.25">
      <c r="A1157">
        <v>1</v>
      </c>
      <c r="B1157">
        <v>23304</v>
      </c>
      <c r="C1157">
        <v>1</v>
      </c>
      <c r="D1157">
        <v>9001</v>
      </c>
      <c r="E1157" t="str">
        <f t="shared" si="108"/>
        <v>2330419001</v>
      </c>
      <c r="F1157">
        <v>23304</v>
      </c>
      <c r="G1157">
        <v>1</v>
      </c>
      <c r="H1157">
        <v>4</v>
      </c>
      <c r="I1157">
        <v>1</v>
      </c>
      <c r="J1157">
        <v>2</v>
      </c>
      <c r="K1157">
        <v>43</v>
      </c>
      <c r="L1157">
        <v>3</v>
      </c>
      <c r="M1157">
        <v>23600</v>
      </c>
      <c r="N1157">
        <v>193</v>
      </c>
      <c r="O1157">
        <v>8</v>
      </c>
      <c r="P1157">
        <v>188800</v>
      </c>
      <c r="Q1157">
        <v>3</v>
      </c>
      <c r="R1157">
        <v>1</v>
      </c>
      <c r="S1157">
        <v>20</v>
      </c>
      <c r="T1157">
        <v>9</v>
      </c>
      <c r="U1157">
        <v>28000</v>
      </c>
      <c r="V1157">
        <v>6</v>
      </c>
      <c r="AA1157">
        <v>2</v>
      </c>
      <c r="AB1157">
        <v>23304</v>
      </c>
      <c r="AC1157">
        <v>6</v>
      </c>
      <c r="AJ1157" t="str">
        <f t="shared" si="109"/>
        <v>23304190017</v>
      </c>
      <c r="AK1157">
        <v>0.64322562078556311</v>
      </c>
      <c r="AL1157">
        <f>IF(AK1157&lt;'Company Market Shares'!$E$4,1,IF(AND(AK1157&gt;'Company Market Shares'!$E$4,AK1157&lt;'Company Market Shares'!$E$5),2,IF(AND(AK1157&gt;'Company Market Shares'!$E$5,AK1157&lt;'Company Market Shares'!$E$6),3,IF(AND(AK1157&gt;'Company Market Shares'!$E$6,AK1157&lt;'Company Market Shares'!$E$7),4,5))))</f>
        <v>2</v>
      </c>
      <c r="AM1157">
        <f>VLOOKUP($U1157,'Zone Coordinates'!$D$2:$G$2058,2)</f>
        <v>34.650429600000002</v>
      </c>
      <c r="AN1157">
        <f t="shared" si="110"/>
        <v>0.60476408375050184</v>
      </c>
      <c r="AO1157">
        <f>VLOOKUP($U1157,'Zone Coordinates'!$D$2:$G$2058,3)</f>
        <v>135.24055480000001</v>
      </c>
      <c r="AP1157">
        <f t="shared" si="111"/>
        <v>2.3603929634838217</v>
      </c>
      <c r="AQ1157">
        <f>VLOOKUP($AB1157,'Zone Coordinates'!$D$2:$G$2058,2)</f>
        <v>35.125011399999998</v>
      </c>
      <c r="AR1157">
        <f t="shared" si="112"/>
        <v>0.61304709873054297</v>
      </c>
      <c r="AS1157">
        <f>VLOOKUP($AB1157,'Zone Coordinates'!$D$2:$G$2058,3)</f>
        <v>137.08924569999999</v>
      </c>
      <c r="AT1157">
        <f t="shared" si="113"/>
        <v>2.3926587065404781</v>
      </c>
    </row>
    <row r="1158" spans="1:46" x14ac:dyDescent="0.25">
      <c r="A1158">
        <v>1</v>
      </c>
      <c r="B1158">
        <v>23304</v>
      </c>
      <c r="C1158">
        <v>1</v>
      </c>
      <c r="D1158">
        <v>9001</v>
      </c>
      <c r="E1158" t="str">
        <f t="shared" si="108"/>
        <v>2330419001</v>
      </c>
      <c r="F1158">
        <v>23304</v>
      </c>
      <c r="G1158">
        <v>1</v>
      </c>
      <c r="H1158">
        <v>4</v>
      </c>
      <c r="I1158">
        <v>1</v>
      </c>
      <c r="J1158">
        <v>2</v>
      </c>
      <c r="K1158">
        <v>43</v>
      </c>
      <c r="L1158">
        <v>38</v>
      </c>
      <c r="M1158">
        <v>23600</v>
      </c>
      <c r="N1158">
        <v>193</v>
      </c>
      <c r="O1158">
        <v>8</v>
      </c>
      <c r="P1158">
        <v>188800</v>
      </c>
      <c r="Q1158">
        <v>3</v>
      </c>
      <c r="R1158">
        <v>1</v>
      </c>
      <c r="S1158">
        <v>20</v>
      </c>
      <c r="T1158">
        <v>9</v>
      </c>
      <c r="U1158">
        <v>19000</v>
      </c>
      <c r="V1158">
        <v>5</v>
      </c>
      <c r="AA1158">
        <v>2</v>
      </c>
      <c r="AB1158">
        <v>23304</v>
      </c>
      <c r="AC1158">
        <v>5</v>
      </c>
      <c r="AJ1158" t="str">
        <f t="shared" si="109"/>
        <v>23304190017</v>
      </c>
      <c r="AK1158">
        <v>0.46183636491805447</v>
      </c>
      <c r="AL1158">
        <f>IF(AK1158&lt;'Company Market Shares'!$E$4,1,IF(AND(AK1158&gt;'Company Market Shares'!$E$4,AK1158&lt;'Company Market Shares'!$E$5),2,IF(AND(AK1158&gt;'Company Market Shares'!$E$5,AK1158&lt;'Company Market Shares'!$E$6),3,IF(AND(AK1158&gt;'Company Market Shares'!$E$6,AK1158&lt;'Company Market Shares'!$E$7),4,5))))</f>
        <v>2</v>
      </c>
      <c r="AM1158">
        <f>VLOOKUP($U1158,'Zone Coordinates'!$D$2:$G$2058,2)</f>
        <v>35.875946800000001</v>
      </c>
      <c r="AN1158">
        <f t="shared" si="110"/>
        <v>0.62615339393032354</v>
      </c>
      <c r="AO1158">
        <f>VLOOKUP($U1158,'Zone Coordinates'!$D$2:$G$2058,3)</f>
        <v>138.6611834</v>
      </c>
      <c r="AP1158">
        <f t="shared" si="111"/>
        <v>2.4200941950417052</v>
      </c>
      <c r="AQ1158">
        <f>VLOOKUP($AB1158,'Zone Coordinates'!$D$2:$G$2058,2)</f>
        <v>35.125011399999998</v>
      </c>
      <c r="AR1158">
        <f t="shared" si="112"/>
        <v>0.61304709873054297</v>
      </c>
      <c r="AS1158">
        <f>VLOOKUP($AB1158,'Zone Coordinates'!$D$2:$G$2058,3)</f>
        <v>137.08924569999999</v>
      </c>
      <c r="AT1158">
        <f t="shared" si="113"/>
        <v>2.3926587065404781</v>
      </c>
    </row>
    <row r="1159" spans="1:46" x14ac:dyDescent="0.25">
      <c r="A1159">
        <v>1</v>
      </c>
      <c r="B1159">
        <v>23304</v>
      </c>
      <c r="C1159">
        <v>1</v>
      </c>
      <c r="D1159">
        <v>9001</v>
      </c>
      <c r="E1159" t="str">
        <f t="shared" si="108"/>
        <v>2330419001</v>
      </c>
      <c r="F1159">
        <v>23304</v>
      </c>
      <c r="G1159">
        <v>1</v>
      </c>
      <c r="H1159">
        <v>4</v>
      </c>
      <c r="I1159">
        <v>1</v>
      </c>
      <c r="J1159">
        <v>2</v>
      </c>
      <c r="K1159">
        <v>43</v>
      </c>
      <c r="L1159">
        <v>42</v>
      </c>
      <c r="M1159">
        <v>23600</v>
      </c>
      <c r="N1159">
        <v>193</v>
      </c>
      <c r="O1159">
        <v>8</v>
      </c>
      <c r="P1159">
        <v>188800</v>
      </c>
      <c r="Q1159">
        <v>3</v>
      </c>
      <c r="R1159">
        <v>1</v>
      </c>
      <c r="S1159">
        <v>20</v>
      </c>
      <c r="T1159">
        <v>9</v>
      </c>
      <c r="U1159">
        <v>26000</v>
      </c>
      <c r="V1159">
        <v>6</v>
      </c>
      <c r="AA1159">
        <v>2</v>
      </c>
      <c r="AB1159">
        <v>23304</v>
      </c>
      <c r="AC1159">
        <v>6</v>
      </c>
      <c r="AJ1159" t="str">
        <f t="shared" si="109"/>
        <v>23304190017</v>
      </c>
      <c r="AK1159">
        <v>0.60745854973484015</v>
      </c>
      <c r="AL1159">
        <f>IF(AK1159&lt;'Company Market Shares'!$E$4,1,IF(AND(AK1159&gt;'Company Market Shares'!$E$4,AK1159&lt;'Company Market Shares'!$E$5),2,IF(AND(AK1159&gt;'Company Market Shares'!$E$5,AK1159&lt;'Company Market Shares'!$E$6),3,IF(AND(AK1159&gt;'Company Market Shares'!$E$6,AK1159&lt;'Company Market Shares'!$E$7),4,5))))</f>
        <v>2</v>
      </c>
      <c r="AM1159">
        <f>VLOOKUP($U1159,'Zone Coordinates'!$D$2:$G$2058,2)</f>
        <v>35.3211923</v>
      </c>
      <c r="AN1159">
        <f t="shared" si="110"/>
        <v>0.61647110136506877</v>
      </c>
      <c r="AO1159">
        <f>VLOOKUP($U1159,'Zone Coordinates'!$D$2:$G$2058,3)</f>
        <v>135.87877889999999</v>
      </c>
      <c r="AP1159">
        <f t="shared" si="111"/>
        <v>2.3715320753943985</v>
      </c>
      <c r="AQ1159">
        <f>VLOOKUP($AB1159,'Zone Coordinates'!$D$2:$G$2058,2)</f>
        <v>35.125011399999998</v>
      </c>
      <c r="AR1159">
        <f t="shared" si="112"/>
        <v>0.61304709873054297</v>
      </c>
      <c r="AS1159">
        <f>VLOOKUP($AB1159,'Zone Coordinates'!$D$2:$G$2058,3)</f>
        <v>137.08924569999999</v>
      </c>
      <c r="AT1159">
        <f t="shared" si="113"/>
        <v>2.3926587065404781</v>
      </c>
    </row>
    <row r="1160" spans="1:46" x14ac:dyDescent="0.25">
      <c r="A1160">
        <v>1</v>
      </c>
      <c r="B1160">
        <v>23234</v>
      </c>
      <c r="C1160">
        <v>1</v>
      </c>
      <c r="D1160">
        <v>61</v>
      </c>
      <c r="E1160" t="str">
        <f t="shared" si="108"/>
        <v>23234161</v>
      </c>
      <c r="F1160">
        <v>23234</v>
      </c>
      <c r="G1160">
        <v>1</v>
      </c>
      <c r="H1160">
        <v>4</v>
      </c>
      <c r="I1160">
        <v>1</v>
      </c>
      <c r="J1160">
        <v>1</v>
      </c>
      <c r="K1160">
        <v>9</v>
      </c>
      <c r="L1160">
        <v>9</v>
      </c>
      <c r="M1160">
        <v>23715</v>
      </c>
      <c r="N1160">
        <v>207</v>
      </c>
      <c r="O1160">
        <v>9</v>
      </c>
      <c r="P1160">
        <v>213435</v>
      </c>
      <c r="Q1160">
        <v>3</v>
      </c>
      <c r="R1160">
        <v>1</v>
      </c>
      <c r="S1160">
        <v>20</v>
      </c>
      <c r="T1160">
        <v>9</v>
      </c>
      <c r="U1160">
        <v>23234</v>
      </c>
      <c r="V1160">
        <v>1</v>
      </c>
      <c r="AB1160">
        <v>23234</v>
      </c>
      <c r="AC1160">
        <v>1</v>
      </c>
      <c r="AD1160">
        <v>252</v>
      </c>
      <c r="AE1160">
        <v>12</v>
      </c>
      <c r="AF1160">
        <v>4</v>
      </c>
      <c r="AG1160">
        <v>1</v>
      </c>
      <c r="AH1160">
        <v>1332</v>
      </c>
      <c r="AI1160">
        <v>3</v>
      </c>
      <c r="AJ1160" t="str">
        <f t="shared" si="109"/>
        <v>232341617</v>
      </c>
      <c r="AK1160">
        <v>0.293076344360793</v>
      </c>
      <c r="AL1160">
        <f>IF(AK1160&lt;'Company Market Shares'!$E$4,1,IF(AND(AK1160&gt;'Company Market Shares'!$E$4,AK1160&lt;'Company Market Shares'!$E$5),2,IF(AND(AK1160&gt;'Company Market Shares'!$E$5,AK1160&lt;'Company Market Shares'!$E$6),3,IF(AND(AK1160&gt;'Company Market Shares'!$E$6,AK1160&lt;'Company Market Shares'!$E$7),4,5))))</f>
        <v>1</v>
      </c>
      <c r="AM1160">
        <f>VLOOKUP($U1160,'Zone Coordinates'!$D$2:$G$2058,2)</f>
        <v>35.266612700000003</v>
      </c>
      <c r="AN1160">
        <f t="shared" si="110"/>
        <v>0.61551850764064731</v>
      </c>
      <c r="AO1160">
        <f>VLOOKUP($U1160,'Zone Coordinates'!$D$2:$G$2058,3)</f>
        <v>136.90441809999999</v>
      </c>
      <c r="AP1160">
        <f t="shared" si="111"/>
        <v>2.3894328563719194</v>
      </c>
      <c r="AQ1160">
        <f>VLOOKUP($AB1160,'Zone Coordinates'!$D$2:$G$2058,2)</f>
        <v>35.266612700000003</v>
      </c>
      <c r="AR1160">
        <f t="shared" si="112"/>
        <v>0.61551850764064731</v>
      </c>
      <c r="AS1160">
        <f>VLOOKUP($AB1160,'Zone Coordinates'!$D$2:$G$2058,3)</f>
        <v>136.90441809999999</v>
      </c>
      <c r="AT1160">
        <f t="shared" si="113"/>
        <v>2.3894328563719194</v>
      </c>
    </row>
    <row r="1161" spans="1:46" x14ac:dyDescent="0.25">
      <c r="A1161">
        <v>1</v>
      </c>
      <c r="B1161">
        <v>24202</v>
      </c>
      <c r="C1161">
        <v>1</v>
      </c>
      <c r="D1161">
        <v>146</v>
      </c>
      <c r="E1161" t="str">
        <f t="shared" si="108"/>
        <v>242021146</v>
      </c>
      <c r="F1161">
        <v>24202</v>
      </c>
      <c r="G1161">
        <v>1</v>
      </c>
      <c r="H1161">
        <v>2</v>
      </c>
      <c r="I1161">
        <v>1</v>
      </c>
      <c r="J1161">
        <v>1</v>
      </c>
      <c r="K1161">
        <v>1</v>
      </c>
      <c r="L1161">
        <v>1</v>
      </c>
      <c r="M1161">
        <v>24000</v>
      </c>
      <c r="N1161">
        <v>178</v>
      </c>
      <c r="O1161">
        <v>7</v>
      </c>
      <c r="P1161">
        <v>168000</v>
      </c>
      <c r="Q1161">
        <v>4</v>
      </c>
      <c r="R1161">
        <v>1</v>
      </c>
      <c r="S1161">
        <v>16</v>
      </c>
      <c r="T1161">
        <v>4</v>
      </c>
      <c r="U1161">
        <v>24202</v>
      </c>
      <c r="V1161">
        <v>1</v>
      </c>
      <c r="AB1161">
        <v>24202</v>
      </c>
      <c r="AC1161">
        <v>1</v>
      </c>
      <c r="AD1161">
        <v>1</v>
      </c>
      <c r="AE1161">
        <v>17</v>
      </c>
      <c r="AF1161">
        <v>17</v>
      </c>
      <c r="AG1161">
        <v>3</v>
      </c>
      <c r="AI1161">
        <v>4</v>
      </c>
      <c r="AJ1161" t="str">
        <f t="shared" si="109"/>
        <v>2420211467</v>
      </c>
      <c r="AK1161">
        <v>0.42460442065546233</v>
      </c>
      <c r="AL1161">
        <f>IF(AK1161&lt;'Company Market Shares'!$E$4,1,IF(AND(AK1161&gt;'Company Market Shares'!$E$4,AK1161&lt;'Company Market Shares'!$E$5),2,IF(AND(AK1161&gt;'Company Market Shares'!$E$5,AK1161&lt;'Company Market Shares'!$E$6),3,IF(AND(AK1161&gt;'Company Market Shares'!$E$6,AK1161&lt;'Company Market Shares'!$E$7),4,5))))</f>
        <v>1</v>
      </c>
      <c r="AM1161">
        <f>VLOOKUP($U1161,'Zone Coordinates'!$D$2:$G$2058,2)</f>
        <v>35.071916299999998</v>
      </c>
      <c r="AN1161">
        <f t="shared" si="110"/>
        <v>0.61212041441886733</v>
      </c>
      <c r="AO1161">
        <f>VLOOKUP($U1161,'Zone Coordinates'!$D$2:$G$2058,3)</f>
        <v>136.67770530000001</v>
      </c>
      <c r="AP1161">
        <f t="shared" si="111"/>
        <v>2.3854759715555045</v>
      </c>
      <c r="AQ1161">
        <f>VLOOKUP($AB1161,'Zone Coordinates'!$D$2:$G$2058,2)</f>
        <v>35.071916299999998</v>
      </c>
      <c r="AR1161">
        <f t="shared" si="112"/>
        <v>0.61212041441886733</v>
      </c>
      <c r="AS1161">
        <f>VLOOKUP($AB1161,'Zone Coordinates'!$D$2:$G$2058,3)</f>
        <v>136.67770530000001</v>
      </c>
      <c r="AT1161">
        <f t="shared" si="113"/>
        <v>2.3854759715555045</v>
      </c>
    </row>
    <row r="1162" spans="1:46" x14ac:dyDescent="0.25">
      <c r="A1162">
        <v>1</v>
      </c>
      <c r="B1162">
        <v>24202</v>
      </c>
      <c r="C1162">
        <v>1</v>
      </c>
      <c r="D1162">
        <v>146</v>
      </c>
      <c r="E1162" t="str">
        <f t="shared" si="108"/>
        <v>242021146</v>
      </c>
      <c r="F1162">
        <v>24202</v>
      </c>
      <c r="G1162">
        <v>1</v>
      </c>
      <c r="H1162">
        <v>2</v>
      </c>
      <c r="I1162">
        <v>1</v>
      </c>
      <c r="J1162">
        <v>2</v>
      </c>
      <c r="K1162">
        <v>1</v>
      </c>
      <c r="L1162">
        <v>1</v>
      </c>
      <c r="M1162">
        <v>24000</v>
      </c>
      <c r="N1162">
        <v>178</v>
      </c>
      <c r="O1162">
        <v>7</v>
      </c>
      <c r="P1162">
        <v>168000</v>
      </c>
      <c r="Q1162">
        <v>4</v>
      </c>
      <c r="R1162">
        <v>1</v>
      </c>
      <c r="S1162">
        <v>16</v>
      </c>
      <c r="T1162">
        <v>4</v>
      </c>
      <c r="U1162">
        <v>24202</v>
      </c>
      <c r="V1162">
        <v>1</v>
      </c>
      <c r="W1162">
        <v>1</v>
      </c>
      <c r="X1162">
        <v>17</v>
      </c>
      <c r="Y1162">
        <v>17</v>
      </c>
      <c r="Z1162">
        <v>3</v>
      </c>
      <c r="AA1162">
        <v>4</v>
      </c>
      <c r="AB1162">
        <v>24202</v>
      </c>
      <c r="AC1162">
        <v>1</v>
      </c>
      <c r="AJ1162" t="str">
        <f t="shared" si="109"/>
        <v>2420211467</v>
      </c>
      <c r="AK1162">
        <v>0.38186495237615659</v>
      </c>
      <c r="AL1162">
        <f>IF(AK1162&lt;'Company Market Shares'!$E$4,1,IF(AND(AK1162&gt;'Company Market Shares'!$E$4,AK1162&lt;'Company Market Shares'!$E$5),2,IF(AND(AK1162&gt;'Company Market Shares'!$E$5,AK1162&lt;'Company Market Shares'!$E$6),3,IF(AND(AK1162&gt;'Company Market Shares'!$E$6,AK1162&lt;'Company Market Shares'!$E$7),4,5))))</f>
        <v>1</v>
      </c>
      <c r="AM1162">
        <f>VLOOKUP($U1162,'Zone Coordinates'!$D$2:$G$2058,2)</f>
        <v>35.071916299999998</v>
      </c>
      <c r="AN1162">
        <f t="shared" si="110"/>
        <v>0.61212041441886733</v>
      </c>
      <c r="AO1162">
        <f>VLOOKUP($U1162,'Zone Coordinates'!$D$2:$G$2058,3)</f>
        <v>136.67770530000001</v>
      </c>
      <c r="AP1162">
        <f t="shared" si="111"/>
        <v>2.3854759715555045</v>
      </c>
      <c r="AQ1162">
        <f>VLOOKUP($AB1162,'Zone Coordinates'!$D$2:$G$2058,2)</f>
        <v>35.071916299999998</v>
      </c>
      <c r="AR1162">
        <f t="shared" si="112"/>
        <v>0.61212041441886733</v>
      </c>
      <c r="AS1162">
        <f>VLOOKUP($AB1162,'Zone Coordinates'!$D$2:$G$2058,3)</f>
        <v>136.67770530000001</v>
      </c>
      <c r="AT1162">
        <f t="shared" si="113"/>
        <v>2.3854759715555045</v>
      </c>
    </row>
    <row r="1163" spans="1:46" x14ac:dyDescent="0.25">
      <c r="A1163">
        <v>1</v>
      </c>
      <c r="B1163">
        <v>23601</v>
      </c>
      <c r="C1163">
        <v>1</v>
      </c>
      <c r="D1163">
        <v>2</v>
      </c>
      <c r="E1163" t="str">
        <f t="shared" si="108"/>
        <v>2360112</v>
      </c>
      <c r="F1163">
        <v>23601</v>
      </c>
      <c r="G1163">
        <v>1</v>
      </c>
      <c r="H1163">
        <v>2</v>
      </c>
      <c r="I1163">
        <v>1</v>
      </c>
      <c r="J1163">
        <v>1</v>
      </c>
      <c r="K1163">
        <v>3</v>
      </c>
      <c r="L1163">
        <v>1</v>
      </c>
      <c r="M1163">
        <v>25000</v>
      </c>
      <c r="N1163">
        <v>161</v>
      </c>
      <c r="O1163">
        <v>7</v>
      </c>
      <c r="P1163">
        <v>175000</v>
      </c>
      <c r="Q1163">
        <v>3</v>
      </c>
      <c r="R1163">
        <v>1</v>
      </c>
      <c r="S1163">
        <v>7</v>
      </c>
      <c r="T1163">
        <v>7</v>
      </c>
      <c r="U1163">
        <v>23601</v>
      </c>
      <c r="V1163">
        <v>5</v>
      </c>
      <c r="AB1163">
        <v>11238</v>
      </c>
      <c r="AC1163">
        <v>5</v>
      </c>
      <c r="AD1163">
        <v>1</v>
      </c>
      <c r="AE1163">
        <v>11</v>
      </c>
      <c r="AF1163">
        <v>8</v>
      </c>
      <c r="AG1163">
        <v>2</v>
      </c>
      <c r="AI1163">
        <v>4</v>
      </c>
      <c r="AJ1163" t="str">
        <f t="shared" si="109"/>
        <v>23601127</v>
      </c>
      <c r="AK1163">
        <v>0.82564915728271082</v>
      </c>
      <c r="AL1163">
        <f>IF(AK1163&lt;'Company Market Shares'!$E$4,1,IF(AND(AK1163&gt;'Company Market Shares'!$E$4,AK1163&lt;'Company Market Shares'!$E$5),2,IF(AND(AK1163&gt;'Company Market Shares'!$E$5,AK1163&lt;'Company Market Shares'!$E$6),3,IF(AND(AK1163&gt;'Company Market Shares'!$E$6,AK1163&lt;'Company Market Shares'!$E$7),4,5))))</f>
        <v>3</v>
      </c>
      <c r="AM1163">
        <f>VLOOKUP($U1163,'Zone Coordinates'!$D$2:$G$2058,2)</f>
        <v>34.873607900000003</v>
      </c>
      <c r="AN1163">
        <f t="shared" si="110"/>
        <v>0.60865927990450552</v>
      </c>
      <c r="AO1163">
        <f>VLOOKUP($U1163,'Zone Coordinates'!$D$2:$G$2058,3)</f>
        <v>136.98606860000001</v>
      </c>
      <c r="AP1163">
        <f t="shared" si="111"/>
        <v>2.3908579264328194</v>
      </c>
      <c r="AQ1163">
        <f>VLOOKUP($AB1163,'Zone Coordinates'!$D$2:$G$2058,2)</f>
        <v>36.0371071</v>
      </c>
      <c r="AR1163">
        <f t="shared" si="112"/>
        <v>0.62896617178882541</v>
      </c>
      <c r="AS1163">
        <f>VLOOKUP($AB1163,'Zone Coordinates'!$D$2:$G$2058,3)</f>
        <v>139.69554479999999</v>
      </c>
      <c r="AT1163">
        <f t="shared" si="113"/>
        <v>2.4381472071272436</v>
      </c>
    </row>
    <row r="1164" spans="1:46" x14ac:dyDescent="0.25">
      <c r="A1164">
        <v>1</v>
      </c>
      <c r="B1164">
        <v>23304</v>
      </c>
      <c r="C1164">
        <v>1</v>
      </c>
      <c r="D1164">
        <v>9001</v>
      </c>
      <c r="E1164" t="str">
        <f t="shared" si="108"/>
        <v>2330419001</v>
      </c>
      <c r="F1164">
        <v>23304</v>
      </c>
      <c r="G1164">
        <v>1</v>
      </c>
      <c r="H1164">
        <v>4</v>
      </c>
      <c r="I1164">
        <v>1</v>
      </c>
      <c r="J1164">
        <v>1</v>
      </c>
      <c r="K1164">
        <v>44</v>
      </c>
      <c r="L1164">
        <v>20</v>
      </c>
      <c r="M1164">
        <v>25010</v>
      </c>
      <c r="N1164">
        <v>207</v>
      </c>
      <c r="O1164">
        <v>9</v>
      </c>
      <c r="P1164">
        <v>225090</v>
      </c>
      <c r="Q1164">
        <v>4</v>
      </c>
      <c r="R1164">
        <v>1</v>
      </c>
      <c r="S1164">
        <v>20</v>
      </c>
      <c r="T1164">
        <v>9</v>
      </c>
      <c r="U1164">
        <v>23304</v>
      </c>
      <c r="V1164">
        <v>5</v>
      </c>
      <c r="AB1164">
        <v>10000</v>
      </c>
      <c r="AC1164">
        <v>5</v>
      </c>
      <c r="AI1164">
        <v>2</v>
      </c>
      <c r="AJ1164" t="str">
        <f t="shared" si="109"/>
        <v>23304190017</v>
      </c>
      <c r="AK1164">
        <v>0.98912734324091978</v>
      </c>
      <c r="AL1164">
        <f>IF(AK1164&lt;'Company Market Shares'!$E$4,1,IF(AND(AK1164&gt;'Company Market Shares'!$E$4,AK1164&lt;'Company Market Shares'!$E$5),2,IF(AND(AK1164&gt;'Company Market Shares'!$E$5,AK1164&lt;'Company Market Shares'!$E$6),3,IF(AND(AK1164&gt;'Company Market Shares'!$E$6,AK1164&lt;'Company Market Shares'!$E$7),4,5))))</f>
        <v>5</v>
      </c>
      <c r="AM1164">
        <f>VLOOKUP($U1164,'Zone Coordinates'!$D$2:$G$2058,2)</f>
        <v>35.125011399999998</v>
      </c>
      <c r="AN1164">
        <f t="shared" si="110"/>
        <v>0.61304709873054297</v>
      </c>
      <c r="AO1164">
        <f>VLOOKUP($U1164,'Zone Coordinates'!$D$2:$G$2058,3)</f>
        <v>137.08924569999999</v>
      </c>
      <c r="AP1164">
        <f t="shared" si="111"/>
        <v>2.3926587065404781</v>
      </c>
      <c r="AQ1164">
        <f>VLOOKUP($AB1164,'Zone Coordinates'!$D$2:$G$2058,2)</f>
        <v>36.562518900000001</v>
      </c>
      <c r="AR1164">
        <f t="shared" si="112"/>
        <v>0.63813633762765531</v>
      </c>
      <c r="AS1164">
        <f>VLOOKUP($AB1164,'Zone Coordinates'!$D$2:$G$2058,3)</f>
        <v>139.2303359</v>
      </c>
      <c r="AT1164">
        <f t="shared" si="113"/>
        <v>2.4300277801126624</v>
      </c>
    </row>
    <row r="1165" spans="1:46" x14ac:dyDescent="0.25">
      <c r="A1165">
        <v>1</v>
      </c>
      <c r="B1165">
        <v>23304</v>
      </c>
      <c r="C1165">
        <v>1</v>
      </c>
      <c r="D1165">
        <v>9001</v>
      </c>
      <c r="E1165" t="str">
        <f t="shared" si="108"/>
        <v>2330419001</v>
      </c>
      <c r="F1165">
        <v>23304</v>
      </c>
      <c r="G1165">
        <v>1</v>
      </c>
      <c r="H1165">
        <v>4</v>
      </c>
      <c r="I1165">
        <v>1</v>
      </c>
      <c r="J1165">
        <v>1</v>
      </c>
      <c r="K1165">
        <v>44</v>
      </c>
      <c r="L1165">
        <v>31</v>
      </c>
      <c r="M1165">
        <v>25010</v>
      </c>
      <c r="N1165">
        <v>207</v>
      </c>
      <c r="O1165">
        <v>9</v>
      </c>
      <c r="P1165">
        <v>225090</v>
      </c>
      <c r="Q1165">
        <v>4</v>
      </c>
      <c r="R1165">
        <v>1</v>
      </c>
      <c r="S1165">
        <v>20</v>
      </c>
      <c r="T1165">
        <v>9</v>
      </c>
      <c r="U1165">
        <v>23304</v>
      </c>
      <c r="V1165">
        <v>4</v>
      </c>
      <c r="AB1165">
        <v>24000</v>
      </c>
      <c r="AC1165">
        <v>4</v>
      </c>
      <c r="AI1165">
        <v>2</v>
      </c>
      <c r="AJ1165" t="str">
        <f t="shared" si="109"/>
        <v>23304190017</v>
      </c>
      <c r="AK1165">
        <v>0.52318543613041713</v>
      </c>
      <c r="AL1165">
        <f>IF(AK1165&lt;'Company Market Shares'!$E$4,1,IF(AND(AK1165&gt;'Company Market Shares'!$E$4,AK1165&lt;'Company Market Shares'!$E$5),2,IF(AND(AK1165&gt;'Company Market Shares'!$E$5,AK1165&lt;'Company Market Shares'!$E$6),3,IF(AND(AK1165&gt;'Company Market Shares'!$E$6,AK1165&lt;'Company Market Shares'!$E$7),4,5))))</f>
        <v>2</v>
      </c>
      <c r="AM1165">
        <f>VLOOKUP($U1165,'Zone Coordinates'!$D$2:$G$2058,2)</f>
        <v>35.125011399999998</v>
      </c>
      <c r="AN1165">
        <f t="shared" si="110"/>
        <v>0.61304709873054297</v>
      </c>
      <c r="AO1165">
        <f>VLOOKUP($U1165,'Zone Coordinates'!$D$2:$G$2058,3)</f>
        <v>137.08924569999999</v>
      </c>
      <c r="AP1165">
        <f t="shared" si="111"/>
        <v>2.3926587065404781</v>
      </c>
      <c r="AQ1165">
        <f>VLOOKUP($AB1165,'Zone Coordinates'!$D$2:$G$2058,2)</f>
        <v>34.844355800000002</v>
      </c>
      <c r="AR1165">
        <f t="shared" si="112"/>
        <v>0.60814873444638284</v>
      </c>
      <c r="AS1165">
        <f>VLOOKUP($AB1165,'Zone Coordinates'!$D$2:$G$2058,3)</f>
        <v>136.57044719999999</v>
      </c>
      <c r="AT1165">
        <f t="shared" si="113"/>
        <v>2.3836039645610705</v>
      </c>
    </row>
    <row r="1166" spans="1:46" x14ac:dyDescent="0.25">
      <c r="A1166">
        <v>1</v>
      </c>
      <c r="B1166">
        <v>23304</v>
      </c>
      <c r="C1166">
        <v>1</v>
      </c>
      <c r="D1166">
        <v>9001</v>
      </c>
      <c r="E1166" t="str">
        <f t="shared" si="108"/>
        <v>2330419001</v>
      </c>
      <c r="F1166">
        <v>23304</v>
      </c>
      <c r="G1166">
        <v>1</v>
      </c>
      <c r="H1166">
        <v>4</v>
      </c>
      <c r="I1166">
        <v>1</v>
      </c>
      <c r="J1166">
        <v>1</v>
      </c>
      <c r="K1166">
        <v>44</v>
      </c>
      <c r="L1166">
        <v>43</v>
      </c>
      <c r="M1166">
        <v>25010</v>
      </c>
      <c r="N1166">
        <v>207</v>
      </c>
      <c r="O1166">
        <v>9</v>
      </c>
      <c r="P1166">
        <v>225090</v>
      </c>
      <c r="Q1166">
        <v>4</v>
      </c>
      <c r="R1166">
        <v>1</v>
      </c>
      <c r="S1166">
        <v>20</v>
      </c>
      <c r="T1166">
        <v>9</v>
      </c>
      <c r="U1166">
        <v>23304</v>
      </c>
      <c r="V1166">
        <v>5</v>
      </c>
      <c r="AB1166">
        <v>20000</v>
      </c>
      <c r="AC1166">
        <v>5</v>
      </c>
      <c r="AI1166">
        <v>2</v>
      </c>
      <c r="AJ1166" t="str">
        <f t="shared" si="109"/>
        <v>23304190017</v>
      </c>
      <c r="AK1166">
        <v>0.45394854893916647</v>
      </c>
      <c r="AL1166">
        <f>IF(AK1166&lt;'Company Market Shares'!$E$4,1,IF(AND(AK1166&gt;'Company Market Shares'!$E$4,AK1166&lt;'Company Market Shares'!$E$5),2,IF(AND(AK1166&gt;'Company Market Shares'!$E$5,AK1166&lt;'Company Market Shares'!$E$6),3,IF(AND(AK1166&gt;'Company Market Shares'!$E$6,AK1166&lt;'Company Market Shares'!$E$7),4,5))))</f>
        <v>1</v>
      </c>
      <c r="AM1166">
        <f>VLOOKUP($U1166,'Zone Coordinates'!$D$2:$G$2058,2)</f>
        <v>35.125011399999998</v>
      </c>
      <c r="AN1166">
        <f t="shared" si="110"/>
        <v>0.61304709873054297</v>
      </c>
      <c r="AO1166">
        <f>VLOOKUP($U1166,'Zone Coordinates'!$D$2:$G$2058,3)</f>
        <v>137.08924569999999</v>
      </c>
      <c r="AP1166">
        <f t="shared" si="111"/>
        <v>2.3926587065404781</v>
      </c>
      <c r="AQ1166">
        <f>VLOOKUP($AB1166,'Zone Coordinates'!$D$2:$G$2058,2)</f>
        <v>36.835842</v>
      </c>
      <c r="AR1166">
        <f t="shared" si="112"/>
        <v>0.64290672564441309</v>
      </c>
      <c r="AS1166">
        <f>VLOOKUP($AB1166,'Zone Coordinates'!$D$2:$G$2058,3)</f>
        <v>138.31907219999999</v>
      </c>
      <c r="AT1166">
        <f t="shared" si="113"/>
        <v>2.4141232281937564</v>
      </c>
    </row>
    <row r="1167" spans="1:46" x14ac:dyDescent="0.25">
      <c r="A1167">
        <v>1</v>
      </c>
      <c r="B1167">
        <v>21501</v>
      </c>
      <c r="C1167">
        <v>1</v>
      </c>
      <c r="D1167">
        <v>4</v>
      </c>
      <c r="E1167" t="str">
        <f t="shared" si="108"/>
        <v>2150114</v>
      </c>
      <c r="F1167">
        <v>21501</v>
      </c>
      <c r="G1167">
        <v>1</v>
      </c>
      <c r="H1167">
        <v>2</v>
      </c>
      <c r="I1167">
        <v>1</v>
      </c>
      <c r="J1167">
        <v>1</v>
      </c>
      <c r="K1167">
        <v>7</v>
      </c>
      <c r="L1167">
        <v>7</v>
      </c>
      <c r="M1167">
        <v>25870</v>
      </c>
      <c r="N1167">
        <v>154</v>
      </c>
      <c r="O1167">
        <v>7</v>
      </c>
      <c r="P1167">
        <v>181090</v>
      </c>
      <c r="Q1167">
        <v>4</v>
      </c>
      <c r="R1167">
        <v>1</v>
      </c>
      <c r="S1167">
        <v>17</v>
      </c>
      <c r="T1167">
        <v>5</v>
      </c>
      <c r="U1167">
        <v>21501</v>
      </c>
      <c r="V1167">
        <v>3</v>
      </c>
      <c r="AB1167">
        <v>21401</v>
      </c>
      <c r="AC1167">
        <v>3</v>
      </c>
      <c r="AD1167">
        <v>1</v>
      </c>
      <c r="AE1167">
        <v>5</v>
      </c>
      <c r="AF1167">
        <v>10</v>
      </c>
      <c r="AG1167">
        <v>2</v>
      </c>
      <c r="AI1167">
        <v>3</v>
      </c>
      <c r="AJ1167" t="str">
        <f t="shared" si="109"/>
        <v>21501147</v>
      </c>
      <c r="AK1167">
        <v>0.72566887786418033</v>
      </c>
      <c r="AL1167">
        <f>IF(AK1167&lt;'Company Market Shares'!$E$4,1,IF(AND(AK1167&gt;'Company Market Shares'!$E$4,AK1167&lt;'Company Market Shares'!$E$5),2,IF(AND(AK1167&gt;'Company Market Shares'!$E$5,AK1167&lt;'Company Market Shares'!$E$6),3,IF(AND(AK1167&gt;'Company Market Shares'!$E$6,AK1167&lt;'Company Market Shares'!$E$7),4,5))))</f>
        <v>2</v>
      </c>
      <c r="AM1167">
        <f>VLOOKUP($U1167,'Zone Coordinates'!$D$2:$G$2058,2)</f>
        <v>35.452801090000001</v>
      </c>
      <c r="AN1167">
        <f t="shared" si="110"/>
        <v>0.61876810807513449</v>
      </c>
      <c r="AO1167">
        <f>VLOOKUP($U1167,'Zone Coordinates'!$D$2:$G$2058,3)</f>
        <v>137.00720799999999</v>
      </c>
      <c r="AP1167">
        <f t="shared" si="111"/>
        <v>2.3912268785647148</v>
      </c>
      <c r="AQ1167">
        <f>VLOOKUP($AB1167,'Zone Coordinates'!$D$2:$G$2058,2)</f>
        <v>35.795384200000001</v>
      </c>
      <c r="AR1167">
        <f t="shared" si="112"/>
        <v>0.62474731130635641</v>
      </c>
      <c r="AS1167">
        <f>VLOOKUP($AB1167,'Zone Coordinates'!$D$2:$G$2058,3)</f>
        <v>136.65368470000001</v>
      </c>
      <c r="AT1167">
        <f t="shared" si="113"/>
        <v>2.3850567329971999</v>
      </c>
    </row>
    <row r="1168" spans="1:46" x14ac:dyDescent="0.25">
      <c r="A1168">
        <v>1</v>
      </c>
      <c r="B1168">
        <v>23234</v>
      </c>
      <c r="C1168">
        <v>1</v>
      </c>
      <c r="D1168">
        <v>61</v>
      </c>
      <c r="E1168" t="str">
        <f t="shared" si="108"/>
        <v>23234161</v>
      </c>
      <c r="F1168">
        <v>23234</v>
      </c>
      <c r="G1168">
        <v>1</v>
      </c>
      <c r="H1168">
        <v>4</v>
      </c>
      <c r="I1168">
        <v>1</v>
      </c>
      <c r="J1168">
        <v>2</v>
      </c>
      <c r="K1168">
        <v>14</v>
      </c>
      <c r="L1168">
        <v>7</v>
      </c>
      <c r="M1168">
        <v>29267</v>
      </c>
      <c r="N1168">
        <v>193</v>
      </c>
      <c r="O1168">
        <v>8</v>
      </c>
      <c r="P1168">
        <v>234136</v>
      </c>
      <c r="Q1168">
        <v>3</v>
      </c>
      <c r="R1168">
        <v>1</v>
      </c>
      <c r="S1168">
        <v>20</v>
      </c>
      <c r="T1168">
        <v>9</v>
      </c>
      <c r="U1168">
        <v>23104</v>
      </c>
      <c r="V1168">
        <v>2</v>
      </c>
      <c r="W1168">
        <v>156</v>
      </c>
      <c r="X1168">
        <v>4</v>
      </c>
      <c r="Y1168">
        <v>2</v>
      </c>
      <c r="Z1168">
        <v>1</v>
      </c>
      <c r="AA1168">
        <v>3</v>
      </c>
      <c r="AB1168">
        <v>23234</v>
      </c>
      <c r="AC1168">
        <v>2</v>
      </c>
      <c r="AJ1168" t="str">
        <f t="shared" si="109"/>
        <v>232341617</v>
      </c>
      <c r="AK1168">
        <v>0.98338145590205006</v>
      </c>
      <c r="AL1168">
        <f>IF(AK1168&lt;'Company Market Shares'!$E$4,1,IF(AND(AK1168&gt;'Company Market Shares'!$E$4,AK1168&lt;'Company Market Shares'!$E$5),2,IF(AND(AK1168&gt;'Company Market Shares'!$E$5,AK1168&lt;'Company Market Shares'!$E$6),3,IF(AND(AK1168&gt;'Company Market Shares'!$E$6,AK1168&lt;'Company Market Shares'!$E$7),4,5))))</f>
        <v>5</v>
      </c>
      <c r="AM1168">
        <f>VLOOKUP($U1168,'Zone Coordinates'!$D$2:$G$2058,2)</f>
        <v>35.234739699999999</v>
      </c>
      <c r="AN1168">
        <f t="shared" si="110"/>
        <v>0.61496221884815905</v>
      </c>
      <c r="AO1168">
        <f>VLOOKUP($U1168,'Zone Coordinates'!$D$2:$G$2058,3)</f>
        <v>136.90802020000001</v>
      </c>
      <c r="AP1168">
        <f t="shared" si="111"/>
        <v>2.3894957248769058</v>
      </c>
      <c r="AQ1168">
        <f>VLOOKUP($AB1168,'Zone Coordinates'!$D$2:$G$2058,2)</f>
        <v>35.266612700000003</v>
      </c>
      <c r="AR1168">
        <f t="shared" si="112"/>
        <v>0.61551850764064731</v>
      </c>
      <c r="AS1168">
        <f>VLOOKUP($AB1168,'Zone Coordinates'!$D$2:$G$2058,3)</f>
        <v>136.90441809999999</v>
      </c>
      <c r="AT1168">
        <f t="shared" si="113"/>
        <v>2.3894328563719194</v>
      </c>
    </row>
    <row r="1169" spans="1:46" x14ac:dyDescent="0.25">
      <c r="A1169">
        <v>1</v>
      </c>
      <c r="B1169">
        <v>23234</v>
      </c>
      <c r="C1169">
        <v>1</v>
      </c>
      <c r="D1169">
        <v>61</v>
      </c>
      <c r="E1169" t="str">
        <f t="shared" si="108"/>
        <v>23234161</v>
      </c>
      <c r="F1169">
        <v>23234</v>
      </c>
      <c r="G1169">
        <v>1</v>
      </c>
      <c r="H1169">
        <v>4</v>
      </c>
      <c r="I1169">
        <v>1</v>
      </c>
      <c r="J1169">
        <v>2</v>
      </c>
      <c r="K1169">
        <v>14</v>
      </c>
      <c r="L1169">
        <v>13</v>
      </c>
      <c r="M1169">
        <v>29677</v>
      </c>
      <c r="N1169">
        <v>193</v>
      </c>
      <c r="O1169">
        <v>8</v>
      </c>
      <c r="P1169">
        <v>237416</v>
      </c>
      <c r="Q1169">
        <v>3</v>
      </c>
      <c r="R1169">
        <v>1</v>
      </c>
      <c r="S1169">
        <v>20</v>
      </c>
      <c r="T1169">
        <v>9</v>
      </c>
      <c r="U1169">
        <v>23105</v>
      </c>
      <c r="V1169">
        <v>3</v>
      </c>
      <c r="W1169">
        <v>140</v>
      </c>
      <c r="X1169">
        <v>13</v>
      </c>
      <c r="Y1169">
        <v>3</v>
      </c>
      <c r="Z1169">
        <v>1</v>
      </c>
      <c r="AA1169">
        <v>3</v>
      </c>
      <c r="AB1169">
        <v>23234</v>
      </c>
      <c r="AC1169">
        <v>3</v>
      </c>
      <c r="AJ1169" t="str">
        <f t="shared" si="109"/>
        <v>232341617</v>
      </c>
      <c r="AK1169">
        <v>0.19846782999351775</v>
      </c>
      <c r="AL1169">
        <f>IF(AK1169&lt;'Company Market Shares'!$E$4,1,IF(AND(AK1169&gt;'Company Market Shares'!$E$4,AK1169&lt;'Company Market Shares'!$E$5),2,IF(AND(AK1169&gt;'Company Market Shares'!$E$5,AK1169&lt;'Company Market Shares'!$E$6),3,IF(AND(AK1169&gt;'Company Market Shares'!$E$6,AK1169&lt;'Company Market Shares'!$E$7),4,5))))</f>
        <v>1</v>
      </c>
      <c r="AM1169">
        <f>VLOOKUP($U1169,'Zone Coordinates'!$D$2:$G$2058,2)</f>
        <v>35.191659999999999</v>
      </c>
      <c r="AN1169">
        <f t="shared" si="110"/>
        <v>0.61421033624238763</v>
      </c>
      <c r="AO1169">
        <f>VLOOKUP($U1169,'Zone Coordinates'!$D$2:$G$2058,3)</f>
        <v>136.8930234</v>
      </c>
      <c r="AP1169">
        <f t="shared" si="111"/>
        <v>2.3892339813396428</v>
      </c>
      <c r="AQ1169">
        <f>VLOOKUP($AB1169,'Zone Coordinates'!$D$2:$G$2058,2)</f>
        <v>35.266612700000003</v>
      </c>
      <c r="AR1169">
        <f t="shared" si="112"/>
        <v>0.61551850764064731</v>
      </c>
      <c r="AS1169">
        <f>VLOOKUP($AB1169,'Zone Coordinates'!$D$2:$G$2058,3)</f>
        <v>136.90441809999999</v>
      </c>
      <c r="AT1169">
        <f t="shared" si="113"/>
        <v>2.3894328563719194</v>
      </c>
    </row>
    <row r="1170" spans="1:46" x14ac:dyDescent="0.25">
      <c r="A1170">
        <v>1</v>
      </c>
      <c r="B1170">
        <v>23101</v>
      </c>
      <c r="C1170">
        <v>1</v>
      </c>
      <c r="D1170">
        <v>4</v>
      </c>
      <c r="E1170" t="str">
        <f t="shared" si="108"/>
        <v>2310114</v>
      </c>
      <c r="F1170">
        <v>23101</v>
      </c>
      <c r="G1170">
        <v>1</v>
      </c>
      <c r="H1170">
        <v>3</v>
      </c>
      <c r="I1170">
        <v>1</v>
      </c>
      <c r="J1170">
        <v>1</v>
      </c>
      <c r="K1170">
        <v>18</v>
      </c>
      <c r="L1170">
        <v>18</v>
      </c>
      <c r="M1170">
        <v>30000</v>
      </c>
      <c r="N1170">
        <v>187</v>
      </c>
      <c r="O1170">
        <v>7</v>
      </c>
      <c r="P1170">
        <v>210000</v>
      </c>
      <c r="Q1170">
        <v>4</v>
      </c>
      <c r="R1170">
        <v>1</v>
      </c>
      <c r="S1170">
        <v>5</v>
      </c>
      <c r="T1170">
        <v>6</v>
      </c>
      <c r="U1170">
        <v>23101</v>
      </c>
      <c r="V1170">
        <v>3</v>
      </c>
      <c r="AB1170">
        <v>23211</v>
      </c>
      <c r="AC1170">
        <v>3</v>
      </c>
      <c r="AD1170">
        <v>100</v>
      </c>
      <c r="AE1170">
        <v>12</v>
      </c>
      <c r="AF1170">
        <v>4</v>
      </c>
      <c r="AG1170">
        <v>1</v>
      </c>
      <c r="AI1170">
        <v>3</v>
      </c>
      <c r="AJ1170" t="str">
        <f t="shared" si="109"/>
        <v>23101147</v>
      </c>
      <c r="AK1170">
        <v>0.36170172152061897</v>
      </c>
      <c r="AL1170">
        <f>IF(AK1170&lt;'Company Market Shares'!$E$4,1,IF(AND(AK1170&gt;'Company Market Shares'!$E$4,AK1170&lt;'Company Market Shares'!$E$5),2,IF(AND(AK1170&gt;'Company Market Shares'!$E$5,AK1170&lt;'Company Market Shares'!$E$6),3,IF(AND(AK1170&gt;'Company Market Shares'!$E$6,AK1170&lt;'Company Market Shares'!$E$7),4,5))))</f>
        <v>1</v>
      </c>
      <c r="AM1170">
        <f>VLOOKUP($U1170,'Zone Coordinates'!$D$2:$G$2058,2)</f>
        <v>35.193533100000003</v>
      </c>
      <c r="AN1170">
        <f t="shared" si="110"/>
        <v>0.61424302800460684</v>
      </c>
      <c r="AO1170">
        <f>VLOOKUP($U1170,'Zone Coordinates'!$D$2:$G$2058,3)</f>
        <v>136.99241520000001</v>
      </c>
      <c r="AP1170">
        <f t="shared" si="111"/>
        <v>2.3909686954991263</v>
      </c>
      <c r="AQ1170">
        <f>VLOOKUP($AB1170,'Zone Coordinates'!$D$2:$G$2058,2)</f>
        <v>35.2912374</v>
      </c>
      <c r="AR1170">
        <f t="shared" si="112"/>
        <v>0.61594828973296312</v>
      </c>
      <c r="AS1170">
        <f>VLOOKUP($AB1170,'Zone Coordinates'!$D$2:$G$2058,3)</f>
        <v>137.58173210000001</v>
      </c>
      <c r="AT1170">
        <f t="shared" si="113"/>
        <v>2.4012542157417727</v>
      </c>
    </row>
    <row r="1171" spans="1:46" x14ac:dyDescent="0.25">
      <c r="A1171">
        <v>1</v>
      </c>
      <c r="B1171">
        <v>23211</v>
      </c>
      <c r="C1171">
        <v>1</v>
      </c>
      <c r="D1171">
        <v>164</v>
      </c>
      <c r="E1171" t="str">
        <f t="shared" si="108"/>
        <v>232111164</v>
      </c>
      <c r="F1171">
        <v>23211</v>
      </c>
      <c r="G1171">
        <v>1</v>
      </c>
      <c r="H1171">
        <v>3</v>
      </c>
      <c r="I1171">
        <v>1</v>
      </c>
      <c r="J1171">
        <v>1</v>
      </c>
      <c r="K1171">
        <v>3</v>
      </c>
      <c r="L1171">
        <v>2</v>
      </c>
      <c r="M1171">
        <v>30000</v>
      </c>
      <c r="N1171">
        <v>161</v>
      </c>
      <c r="O1171">
        <v>6</v>
      </c>
      <c r="P1171">
        <v>180000</v>
      </c>
      <c r="Q1171">
        <v>4</v>
      </c>
      <c r="R1171">
        <v>1</v>
      </c>
      <c r="S1171">
        <v>20</v>
      </c>
      <c r="T1171">
        <v>9</v>
      </c>
      <c r="U1171">
        <v>23211</v>
      </c>
      <c r="V1171">
        <v>5</v>
      </c>
      <c r="AB1171">
        <v>19208</v>
      </c>
      <c r="AC1171">
        <v>5</v>
      </c>
      <c r="AD1171">
        <v>1</v>
      </c>
      <c r="AE1171">
        <v>4</v>
      </c>
      <c r="AF1171">
        <v>1</v>
      </c>
      <c r="AG1171">
        <v>1</v>
      </c>
      <c r="AI1171">
        <v>4</v>
      </c>
      <c r="AJ1171" t="str">
        <f t="shared" si="109"/>
        <v>2321111647</v>
      </c>
      <c r="AK1171">
        <v>0.61371874071146049</v>
      </c>
      <c r="AL1171">
        <f>IF(AK1171&lt;'Company Market Shares'!$E$4,1,IF(AND(AK1171&gt;'Company Market Shares'!$E$4,AK1171&lt;'Company Market Shares'!$E$5),2,IF(AND(AK1171&gt;'Company Market Shares'!$E$5,AK1171&lt;'Company Market Shares'!$E$6),3,IF(AND(AK1171&gt;'Company Market Shares'!$E$6,AK1171&lt;'Company Market Shares'!$E$7),4,5))))</f>
        <v>2</v>
      </c>
      <c r="AM1171">
        <f>VLOOKUP($U1171,'Zone Coordinates'!$D$2:$G$2058,2)</f>
        <v>35.2912374</v>
      </c>
      <c r="AN1171">
        <f t="shared" si="110"/>
        <v>0.61594828973296312</v>
      </c>
      <c r="AO1171">
        <f>VLOOKUP($U1171,'Zone Coordinates'!$D$2:$G$2058,3)</f>
        <v>137.58173210000001</v>
      </c>
      <c r="AP1171">
        <f t="shared" si="111"/>
        <v>2.4012542157417727</v>
      </c>
      <c r="AQ1171">
        <f>VLOOKUP($AB1171,'Zone Coordinates'!$D$2:$G$2058,2)</f>
        <v>35.753715700000001</v>
      </c>
      <c r="AR1171">
        <f t="shared" si="112"/>
        <v>0.62402005878698918</v>
      </c>
      <c r="AS1171">
        <f>VLOOKUP($AB1171,'Zone Coordinates'!$D$2:$G$2058,3)</f>
        <v>138.5109775</v>
      </c>
      <c r="AT1171">
        <f t="shared" si="113"/>
        <v>2.417472607530784</v>
      </c>
    </row>
    <row r="1172" spans="1:46" x14ac:dyDescent="0.25">
      <c r="A1172">
        <v>1</v>
      </c>
      <c r="B1172">
        <v>24202</v>
      </c>
      <c r="C1172">
        <v>1</v>
      </c>
      <c r="D1172">
        <v>179</v>
      </c>
      <c r="E1172" t="str">
        <f t="shared" si="108"/>
        <v>242021179</v>
      </c>
      <c r="F1172">
        <v>24202</v>
      </c>
      <c r="G1172">
        <v>1</v>
      </c>
      <c r="H1172">
        <v>1</v>
      </c>
      <c r="I1172">
        <v>1</v>
      </c>
      <c r="J1172">
        <v>1</v>
      </c>
      <c r="K1172">
        <v>1</v>
      </c>
      <c r="L1172">
        <v>1</v>
      </c>
      <c r="M1172">
        <v>30000</v>
      </c>
      <c r="N1172">
        <v>154</v>
      </c>
      <c r="O1172">
        <v>7</v>
      </c>
      <c r="P1172">
        <v>210000</v>
      </c>
      <c r="Q1172">
        <v>4</v>
      </c>
      <c r="R1172">
        <v>1</v>
      </c>
      <c r="S1172">
        <v>20</v>
      </c>
      <c r="T1172">
        <v>9</v>
      </c>
      <c r="U1172">
        <v>24202</v>
      </c>
      <c r="V1172">
        <v>5</v>
      </c>
      <c r="AB1172">
        <v>1104</v>
      </c>
      <c r="AC1172">
        <v>5</v>
      </c>
      <c r="AD1172">
        <v>1</v>
      </c>
      <c r="AE1172">
        <v>15</v>
      </c>
      <c r="AF1172">
        <v>16</v>
      </c>
      <c r="AG1172">
        <v>3</v>
      </c>
      <c r="AI1172">
        <v>2</v>
      </c>
      <c r="AJ1172" t="str">
        <f t="shared" si="109"/>
        <v>2420211797</v>
      </c>
      <c r="AK1172">
        <v>0.71455365567493179</v>
      </c>
      <c r="AL1172">
        <f>IF(AK1172&lt;'Company Market Shares'!$E$4,1,IF(AND(AK1172&gt;'Company Market Shares'!$E$4,AK1172&lt;'Company Market Shares'!$E$5),2,IF(AND(AK1172&gt;'Company Market Shares'!$E$5,AK1172&lt;'Company Market Shares'!$E$6),3,IF(AND(AK1172&gt;'Company Market Shares'!$E$6,AK1172&lt;'Company Market Shares'!$E$7),4,5))))</f>
        <v>2</v>
      </c>
      <c r="AM1172">
        <f>VLOOKUP($U1172,'Zone Coordinates'!$D$2:$G$2058,2)</f>
        <v>35.071916299999998</v>
      </c>
      <c r="AN1172">
        <f t="shared" si="110"/>
        <v>0.61212041441886733</v>
      </c>
      <c r="AO1172">
        <f>VLOOKUP($U1172,'Zone Coordinates'!$D$2:$G$2058,3)</f>
        <v>136.67770530000001</v>
      </c>
      <c r="AP1172">
        <f t="shared" si="111"/>
        <v>2.3854759715555045</v>
      </c>
      <c r="AQ1172">
        <f>VLOOKUP($AB1172,'Zone Coordinates'!$D$2:$G$2058,2)</f>
        <v>43.100121299999998</v>
      </c>
      <c r="AR1172">
        <f t="shared" si="112"/>
        <v>0.75223902469393866</v>
      </c>
      <c r="AS1172">
        <f>VLOOKUP($AB1172,'Zone Coordinates'!$D$2:$G$2058,3)</f>
        <v>141.4735154</v>
      </c>
      <c r="AT1172">
        <f t="shared" si="113"/>
        <v>2.4691786481009026</v>
      </c>
    </row>
    <row r="1173" spans="1:46" x14ac:dyDescent="0.25">
      <c r="A1173">
        <v>1</v>
      </c>
      <c r="B1173">
        <v>24202</v>
      </c>
      <c r="C1173">
        <v>1</v>
      </c>
      <c r="D1173">
        <v>197</v>
      </c>
      <c r="E1173" t="str">
        <f t="shared" si="108"/>
        <v>242021197</v>
      </c>
      <c r="F1173">
        <v>24202</v>
      </c>
      <c r="G1173">
        <v>1</v>
      </c>
      <c r="H1173">
        <v>2</v>
      </c>
      <c r="I1173">
        <v>1</v>
      </c>
      <c r="J1173">
        <v>1</v>
      </c>
      <c r="K1173">
        <v>1</v>
      </c>
      <c r="L1173">
        <v>1</v>
      </c>
      <c r="M1173">
        <v>30000</v>
      </c>
      <c r="N1173">
        <v>178</v>
      </c>
      <c r="O1173">
        <v>7</v>
      </c>
      <c r="P1173">
        <v>210000</v>
      </c>
      <c r="Q1173">
        <v>4</v>
      </c>
      <c r="R1173">
        <v>1</v>
      </c>
      <c r="S1173">
        <v>20</v>
      </c>
      <c r="T1173">
        <v>9</v>
      </c>
      <c r="U1173">
        <v>24202</v>
      </c>
      <c r="V1173">
        <v>1</v>
      </c>
      <c r="AB1173">
        <v>24202</v>
      </c>
      <c r="AC1173">
        <v>1</v>
      </c>
      <c r="AD1173">
        <v>1</v>
      </c>
      <c r="AE1173">
        <v>15</v>
      </c>
      <c r="AF1173">
        <v>16</v>
      </c>
      <c r="AG1173">
        <v>3</v>
      </c>
      <c r="AI1173">
        <v>4</v>
      </c>
      <c r="AJ1173" t="str">
        <f t="shared" si="109"/>
        <v>2420211977</v>
      </c>
      <c r="AK1173">
        <v>8.2247374077819679E-2</v>
      </c>
      <c r="AL1173">
        <f>IF(AK1173&lt;'Company Market Shares'!$E$4,1,IF(AND(AK1173&gt;'Company Market Shares'!$E$4,AK1173&lt;'Company Market Shares'!$E$5),2,IF(AND(AK1173&gt;'Company Market Shares'!$E$5,AK1173&lt;'Company Market Shares'!$E$6),3,IF(AND(AK1173&gt;'Company Market Shares'!$E$6,AK1173&lt;'Company Market Shares'!$E$7),4,5))))</f>
        <v>1</v>
      </c>
      <c r="AM1173">
        <f>VLOOKUP($U1173,'Zone Coordinates'!$D$2:$G$2058,2)</f>
        <v>35.071916299999998</v>
      </c>
      <c r="AN1173">
        <f t="shared" si="110"/>
        <v>0.61212041441886733</v>
      </c>
      <c r="AO1173">
        <f>VLOOKUP($U1173,'Zone Coordinates'!$D$2:$G$2058,3)</f>
        <v>136.67770530000001</v>
      </c>
      <c r="AP1173">
        <f t="shared" si="111"/>
        <v>2.3854759715555045</v>
      </c>
      <c r="AQ1173">
        <f>VLOOKUP($AB1173,'Zone Coordinates'!$D$2:$G$2058,2)</f>
        <v>35.071916299999998</v>
      </c>
      <c r="AR1173">
        <f t="shared" si="112"/>
        <v>0.61212041441886733</v>
      </c>
      <c r="AS1173">
        <f>VLOOKUP($AB1173,'Zone Coordinates'!$D$2:$G$2058,3)</f>
        <v>136.67770530000001</v>
      </c>
      <c r="AT1173">
        <f t="shared" si="113"/>
        <v>2.3854759715555045</v>
      </c>
    </row>
    <row r="1174" spans="1:46" x14ac:dyDescent="0.25">
      <c r="A1174">
        <v>1</v>
      </c>
      <c r="B1174">
        <v>23234</v>
      </c>
      <c r="C1174">
        <v>1</v>
      </c>
      <c r="D1174">
        <v>61</v>
      </c>
      <c r="E1174" t="str">
        <f t="shared" si="108"/>
        <v>23234161</v>
      </c>
      <c r="F1174">
        <v>23234</v>
      </c>
      <c r="G1174">
        <v>1</v>
      </c>
      <c r="H1174">
        <v>4</v>
      </c>
      <c r="I1174">
        <v>1</v>
      </c>
      <c r="J1174">
        <v>1</v>
      </c>
      <c r="K1174">
        <v>9</v>
      </c>
      <c r="L1174">
        <v>2</v>
      </c>
      <c r="M1174">
        <v>30024</v>
      </c>
      <c r="N1174">
        <v>207</v>
      </c>
      <c r="O1174">
        <v>9</v>
      </c>
      <c r="P1174">
        <v>270216</v>
      </c>
      <c r="Q1174">
        <v>3</v>
      </c>
      <c r="R1174">
        <v>1</v>
      </c>
      <c r="S1174">
        <v>20</v>
      </c>
      <c r="T1174">
        <v>9</v>
      </c>
      <c r="U1174">
        <v>23234</v>
      </c>
      <c r="V1174">
        <v>2</v>
      </c>
      <c r="AB1174">
        <v>23104</v>
      </c>
      <c r="AC1174">
        <v>2</v>
      </c>
      <c r="AD1174">
        <v>396</v>
      </c>
      <c r="AE1174">
        <v>12</v>
      </c>
      <c r="AF1174">
        <v>4</v>
      </c>
      <c r="AG1174">
        <v>1</v>
      </c>
      <c r="AH1174">
        <v>1836</v>
      </c>
      <c r="AI1174">
        <v>3</v>
      </c>
      <c r="AJ1174" t="str">
        <f t="shared" si="109"/>
        <v>232341617</v>
      </c>
      <c r="AK1174">
        <v>0.50583752381148395</v>
      </c>
      <c r="AL1174">
        <f>IF(AK1174&lt;'Company Market Shares'!$E$4,1,IF(AND(AK1174&gt;'Company Market Shares'!$E$4,AK1174&lt;'Company Market Shares'!$E$5),2,IF(AND(AK1174&gt;'Company Market Shares'!$E$5,AK1174&lt;'Company Market Shares'!$E$6),3,IF(AND(AK1174&gt;'Company Market Shares'!$E$6,AK1174&lt;'Company Market Shares'!$E$7),4,5))))</f>
        <v>2</v>
      </c>
      <c r="AM1174">
        <f>VLOOKUP($U1174,'Zone Coordinates'!$D$2:$G$2058,2)</f>
        <v>35.266612700000003</v>
      </c>
      <c r="AN1174">
        <f t="shared" si="110"/>
        <v>0.61551850764064731</v>
      </c>
      <c r="AO1174">
        <f>VLOOKUP($U1174,'Zone Coordinates'!$D$2:$G$2058,3)</f>
        <v>136.90441809999999</v>
      </c>
      <c r="AP1174">
        <f t="shared" si="111"/>
        <v>2.3894328563719194</v>
      </c>
      <c r="AQ1174">
        <f>VLOOKUP($AB1174,'Zone Coordinates'!$D$2:$G$2058,2)</f>
        <v>35.234739699999999</v>
      </c>
      <c r="AR1174">
        <f t="shared" si="112"/>
        <v>0.61496221884815905</v>
      </c>
      <c r="AS1174">
        <f>VLOOKUP($AB1174,'Zone Coordinates'!$D$2:$G$2058,3)</f>
        <v>136.90802020000001</v>
      </c>
      <c r="AT1174">
        <f t="shared" si="113"/>
        <v>2.3894957248769058</v>
      </c>
    </row>
    <row r="1175" spans="1:46" x14ac:dyDescent="0.25">
      <c r="A1175">
        <v>1</v>
      </c>
      <c r="B1175">
        <v>23304</v>
      </c>
      <c r="C1175">
        <v>1</v>
      </c>
      <c r="D1175">
        <v>9001</v>
      </c>
      <c r="E1175" t="str">
        <f t="shared" si="108"/>
        <v>2330419001</v>
      </c>
      <c r="F1175">
        <v>23304</v>
      </c>
      <c r="G1175">
        <v>1</v>
      </c>
      <c r="H1175">
        <v>4</v>
      </c>
      <c r="I1175">
        <v>1</v>
      </c>
      <c r="J1175">
        <v>1</v>
      </c>
      <c r="K1175">
        <v>44</v>
      </c>
      <c r="L1175">
        <v>41</v>
      </c>
      <c r="M1175">
        <v>37520</v>
      </c>
      <c r="N1175">
        <v>207</v>
      </c>
      <c r="O1175">
        <v>9</v>
      </c>
      <c r="P1175">
        <v>337680</v>
      </c>
      <c r="Q1175">
        <v>4</v>
      </c>
      <c r="R1175">
        <v>1</v>
      </c>
      <c r="S1175">
        <v>20</v>
      </c>
      <c r="T1175">
        <v>9</v>
      </c>
      <c r="U1175">
        <v>23304</v>
      </c>
      <c r="V1175">
        <v>5</v>
      </c>
      <c r="AB1175">
        <v>11000</v>
      </c>
      <c r="AC1175">
        <v>5</v>
      </c>
      <c r="AI1175">
        <v>2</v>
      </c>
      <c r="AJ1175" t="str">
        <f t="shared" si="109"/>
        <v>23304190017</v>
      </c>
      <c r="AK1175">
        <v>8.3476645111062453E-2</v>
      </c>
      <c r="AL1175">
        <f>IF(AK1175&lt;'Company Market Shares'!$E$4,1,IF(AND(AK1175&gt;'Company Market Shares'!$E$4,AK1175&lt;'Company Market Shares'!$E$5),2,IF(AND(AK1175&gt;'Company Market Shares'!$E$5,AK1175&lt;'Company Market Shares'!$E$6),3,IF(AND(AK1175&gt;'Company Market Shares'!$E$6,AK1175&lt;'Company Market Shares'!$E$7),4,5))))</f>
        <v>1</v>
      </c>
      <c r="AM1175">
        <f>VLOOKUP($U1175,'Zone Coordinates'!$D$2:$G$2058,2)</f>
        <v>35.125011399999998</v>
      </c>
      <c r="AN1175">
        <f t="shared" si="110"/>
        <v>0.61304709873054297</v>
      </c>
      <c r="AO1175">
        <f>VLOOKUP($U1175,'Zone Coordinates'!$D$2:$G$2058,3)</f>
        <v>137.08924569999999</v>
      </c>
      <c r="AP1175">
        <f t="shared" si="111"/>
        <v>2.3926587065404781</v>
      </c>
      <c r="AQ1175">
        <f>VLOOKUP($AB1175,'Zone Coordinates'!$D$2:$G$2058,2)</f>
        <v>35.9279188</v>
      </c>
      <c r="AR1175">
        <f t="shared" si="112"/>
        <v>0.62706047644917007</v>
      </c>
      <c r="AS1175">
        <f>VLOOKUP($AB1175,'Zone Coordinates'!$D$2:$G$2058,3)</f>
        <v>139.71990890000001</v>
      </c>
      <c r="AT1175">
        <f t="shared" si="113"/>
        <v>2.4385724408915288</v>
      </c>
    </row>
    <row r="1176" spans="1:46" x14ac:dyDescent="0.25">
      <c r="A1176">
        <v>1</v>
      </c>
      <c r="B1176">
        <v>21204</v>
      </c>
      <c r="C1176">
        <v>1</v>
      </c>
      <c r="D1176">
        <v>61</v>
      </c>
      <c r="E1176" t="str">
        <f t="shared" si="108"/>
        <v>21204161</v>
      </c>
      <c r="F1176">
        <v>21204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1</v>
      </c>
      <c r="M1176">
        <v>40000</v>
      </c>
      <c r="N1176">
        <v>176</v>
      </c>
      <c r="O1176">
        <v>10</v>
      </c>
      <c r="P1176">
        <v>400000</v>
      </c>
      <c r="Q1176">
        <v>4</v>
      </c>
      <c r="R1176">
        <v>1</v>
      </c>
      <c r="S1176">
        <v>17</v>
      </c>
      <c r="T1176">
        <v>5</v>
      </c>
      <c r="U1176">
        <v>21204</v>
      </c>
      <c r="V1176">
        <v>5</v>
      </c>
      <c r="AB1176">
        <v>13000</v>
      </c>
      <c r="AC1176">
        <v>5</v>
      </c>
      <c r="AE1176">
        <v>11</v>
      </c>
      <c r="AI1176">
        <v>3</v>
      </c>
      <c r="AJ1176" t="str">
        <f t="shared" si="109"/>
        <v>212041617</v>
      </c>
      <c r="AK1176">
        <v>0.23143585838465364</v>
      </c>
      <c r="AL1176">
        <f>IF(AK1176&lt;'Company Market Shares'!$E$4,1,IF(AND(AK1176&gt;'Company Market Shares'!$E$4,AK1176&lt;'Company Market Shares'!$E$5),2,IF(AND(AK1176&gt;'Company Market Shares'!$E$5,AK1176&lt;'Company Market Shares'!$E$6),3,IF(AND(AK1176&gt;'Company Market Shares'!$E$6,AK1176&lt;'Company Market Shares'!$E$7),4,5))))</f>
        <v>1</v>
      </c>
      <c r="AM1176">
        <f>VLOOKUP($U1176,'Zone Coordinates'!$D$2:$G$2058,2)</f>
        <v>35.403085900000001</v>
      </c>
      <c r="AN1176">
        <f t="shared" si="110"/>
        <v>0.61790041432137999</v>
      </c>
      <c r="AO1176">
        <f>VLOOKUP($U1176,'Zone Coordinates'!$D$2:$G$2058,3)</f>
        <v>137.18655860000001</v>
      </c>
      <c r="AP1176">
        <f t="shared" si="111"/>
        <v>2.3943571370501426</v>
      </c>
      <c r="AQ1176">
        <f>VLOOKUP($AB1176,'Zone Coordinates'!$D$2:$G$2058,2)</f>
        <v>35.705215799999998</v>
      </c>
      <c r="AR1176">
        <f t="shared" si="112"/>
        <v>0.62317357584510114</v>
      </c>
      <c r="AS1176">
        <f>VLOOKUP($AB1176,'Zone Coordinates'!$D$2:$G$2058,3)</f>
        <v>139.78283350000001</v>
      </c>
      <c r="AT1176">
        <f t="shared" si="113"/>
        <v>2.4396706823420291</v>
      </c>
    </row>
    <row r="1177" spans="1:46" x14ac:dyDescent="0.25">
      <c r="A1177">
        <v>1</v>
      </c>
      <c r="B1177">
        <v>21341</v>
      </c>
      <c r="C1177">
        <v>1</v>
      </c>
      <c r="D1177">
        <v>7</v>
      </c>
      <c r="E1177" t="str">
        <f t="shared" si="108"/>
        <v>2134117</v>
      </c>
      <c r="F1177">
        <v>21341</v>
      </c>
      <c r="G1177">
        <v>1</v>
      </c>
      <c r="H1177">
        <v>2</v>
      </c>
      <c r="I1177">
        <v>1</v>
      </c>
      <c r="J1177">
        <v>3</v>
      </c>
      <c r="K1177">
        <v>2</v>
      </c>
      <c r="L1177">
        <v>1</v>
      </c>
      <c r="M1177">
        <v>40000</v>
      </c>
      <c r="Q1177">
        <v>4</v>
      </c>
      <c r="R1177">
        <v>1</v>
      </c>
      <c r="S1177">
        <v>20</v>
      </c>
      <c r="T1177">
        <v>9</v>
      </c>
      <c r="U1177">
        <v>21341</v>
      </c>
      <c r="V1177">
        <v>2</v>
      </c>
      <c r="W1177">
        <v>50</v>
      </c>
      <c r="X1177">
        <v>20</v>
      </c>
      <c r="Y1177">
        <v>23</v>
      </c>
      <c r="Z1177">
        <v>4</v>
      </c>
      <c r="AA1177">
        <v>4</v>
      </c>
      <c r="AB1177">
        <v>21202</v>
      </c>
      <c r="AC1177">
        <v>2</v>
      </c>
      <c r="AD1177">
        <v>1</v>
      </c>
      <c r="AE1177">
        <v>15</v>
      </c>
      <c r="AF1177">
        <v>16</v>
      </c>
      <c r="AG1177">
        <v>3</v>
      </c>
      <c r="AI1177">
        <v>4</v>
      </c>
      <c r="AJ1177" t="str">
        <f t="shared" si="109"/>
        <v>21341177</v>
      </c>
      <c r="AK1177">
        <v>0.22356165090618307</v>
      </c>
      <c r="AL1177">
        <f>IF(AK1177&lt;'Company Market Shares'!$E$4,1,IF(AND(AK1177&gt;'Company Market Shares'!$E$4,AK1177&lt;'Company Market Shares'!$E$5),2,IF(AND(AK1177&gt;'Company Market Shares'!$E$5,AK1177&lt;'Company Market Shares'!$E$6),3,IF(AND(AK1177&gt;'Company Market Shares'!$E$6,AK1177&lt;'Company Market Shares'!$E$7),4,5))))</f>
        <v>1</v>
      </c>
      <c r="AM1177">
        <f>VLOOKUP($U1177,'Zone Coordinates'!$D$2:$G$2058,2)</f>
        <v>35.344072300000001</v>
      </c>
      <c r="AN1177">
        <f t="shared" si="110"/>
        <v>0.61687043269792496</v>
      </c>
      <c r="AO1177">
        <f>VLOOKUP($U1177,'Zone Coordinates'!$D$2:$G$2058,3)</f>
        <v>136.62532110000001</v>
      </c>
      <c r="AP1177">
        <f t="shared" si="111"/>
        <v>2.3845616947894808</v>
      </c>
      <c r="AQ1177">
        <f>VLOOKUP($AB1177,'Zone Coordinates'!$D$2:$G$2058,2)</f>
        <v>35.410915600000003</v>
      </c>
      <c r="AR1177">
        <f t="shared" si="112"/>
        <v>0.61803706836582339</v>
      </c>
      <c r="AS1177">
        <f>VLOOKUP($AB1177,'Zone Coordinates'!$D$2:$G$2058,3)</f>
        <v>136.6902121</v>
      </c>
      <c r="AT1177">
        <f t="shared" si="113"/>
        <v>2.3856942563943924</v>
      </c>
    </row>
    <row r="1178" spans="1:46" x14ac:dyDescent="0.25">
      <c r="A1178">
        <v>1</v>
      </c>
      <c r="B1178">
        <v>23211</v>
      </c>
      <c r="C1178">
        <v>1</v>
      </c>
      <c r="D1178">
        <v>164</v>
      </c>
      <c r="E1178" t="str">
        <f t="shared" si="108"/>
        <v>232111164</v>
      </c>
      <c r="F1178">
        <v>23211</v>
      </c>
      <c r="G1178">
        <v>1</v>
      </c>
      <c r="H1178">
        <v>3</v>
      </c>
      <c r="I1178">
        <v>1</v>
      </c>
      <c r="J1178">
        <v>1</v>
      </c>
      <c r="K1178">
        <v>3</v>
      </c>
      <c r="L1178">
        <v>3</v>
      </c>
      <c r="M1178">
        <v>40000</v>
      </c>
      <c r="N1178">
        <v>161</v>
      </c>
      <c r="O1178">
        <v>6</v>
      </c>
      <c r="P1178">
        <v>240000</v>
      </c>
      <c r="Q1178">
        <v>4</v>
      </c>
      <c r="R1178">
        <v>1</v>
      </c>
      <c r="S1178">
        <v>20</v>
      </c>
      <c r="T1178">
        <v>9</v>
      </c>
      <c r="U1178">
        <v>23211</v>
      </c>
      <c r="V1178">
        <v>5</v>
      </c>
      <c r="AB1178">
        <v>9203</v>
      </c>
      <c r="AC1178">
        <v>5</v>
      </c>
      <c r="AD1178">
        <v>1</v>
      </c>
      <c r="AE1178">
        <v>4</v>
      </c>
      <c r="AF1178">
        <v>1</v>
      </c>
      <c r="AG1178">
        <v>1</v>
      </c>
      <c r="AI1178">
        <v>4</v>
      </c>
      <c r="AJ1178" t="str">
        <f t="shared" si="109"/>
        <v>2321111647</v>
      </c>
      <c r="AK1178">
        <v>0.4662794767902233</v>
      </c>
      <c r="AL1178">
        <f>IF(AK1178&lt;'Company Market Shares'!$E$4,1,IF(AND(AK1178&gt;'Company Market Shares'!$E$4,AK1178&lt;'Company Market Shares'!$E$5),2,IF(AND(AK1178&gt;'Company Market Shares'!$E$5,AK1178&lt;'Company Market Shares'!$E$6),3,IF(AND(AK1178&gt;'Company Market Shares'!$E$6,AK1178&lt;'Company Market Shares'!$E$7),4,5))))</f>
        <v>2</v>
      </c>
      <c r="AM1178">
        <f>VLOOKUP($U1178,'Zone Coordinates'!$D$2:$G$2058,2)</f>
        <v>35.2912374</v>
      </c>
      <c r="AN1178">
        <f t="shared" si="110"/>
        <v>0.61594828973296312</v>
      </c>
      <c r="AO1178">
        <f>VLOOKUP($U1178,'Zone Coordinates'!$D$2:$G$2058,3)</f>
        <v>137.58173210000001</v>
      </c>
      <c r="AP1178">
        <f t="shared" si="111"/>
        <v>2.4012542157417727</v>
      </c>
      <c r="AQ1178">
        <f>VLOOKUP($AB1178,'Zone Coordinates'!$D$2:$G$2058,2)</f>
        <v>36.497761799999999</v>
      </c>
      <c r="AR1178">
        <f t="shared" si="112"/>
        <v>0.6370061130186121</v>
      </c>
      <c r="AS1178">
        <f>VLOOKUP($AB1178,'Zone Coordinates'!$D$2:$G$2058,3)</f>
        <v>139.81272540000001</v>
      </c>
      <c r="AT1178">
        <f t="shared" si="113"/>
        <v>2.4401923944167061</v>
      </c>
    </row>
    <row r="1179" spans="1:46" x14ac:dyDescent="0.25">
      <c r="A1179">
        <v>1</v>
      </c>
      <c r="B1179">
        <v>23304</v>
      </c>
      <c r="C1179">
        <v>1</v>
      </c>
      <c r="D1179">
        <v>9001</v>
      </c>
      <c r="E1179" t="str">
        <f t="shared" si="108"/>
        <v>2330419001</v>
      </c>
      <c r="F1179">
        <v>23304</v>
      </c>
      <c r="G1179">
        <v>1</v>
      </c>
      <c r="H1179">
        <v>4</v>
      </c>
      <c r="I1179">
        <v>1</v>
      </c>
      <c r="J1179">
        <v>2</v>
      </c>
      <c r="K1179">
        <v>43</v>
      </c>
      <c r="L1179">
        <v>31</v>
      </c>
      <c r="M1179">
        <v>41300</v>
      </c>
      <c r="N1179">
        <v>193</v>
      </c>
      <c r="O1179">
        <v>8</v>
      </c>
      <c r="P1179">
        <v>330400</v>
      </c>
      <c r="Q1179">
        <v>3</v>
      </c>
      <c r="R1179">
        <v>1</v>
      </c>
      <c r="S1179">
        <v>20</v>
      </c>
      <c r="T1179">
        <v>9</v>
      </c>
      <c r="U1179">
        <v>14000</v>
      </c>
      <c r="V1179">
        <v>5</v>
      </c>
      <c r="AA1179">
        <v>2</v>
      </c>
      <c r="AB1179">
        <v>23304</v>
      </c>
      <c r="AC1179">
        <v>5</v>
      </c>
      <c r="AJ1179" t="str">
        <f t="shared" si="109"/>
        <v>23304190017</v>
      </c>
      <c r="AK1179">
        <v>4.6061721387021248E-2</v>
      </c>
      <c r="AL1179">
        <f>IF(AK1179&lt;'Company Market Shares'!$E$4,1,IF(AND(AK1179&gt;'Company Market Shares'!$E$4,AK1179&lt;'Company Market Shares'!$E$5),2,IF(AND(AK1179&gt;'Company Market Shares'!$E$5,AK1179&lt;'Company Market Shares'!$E$6),3,IF(AND(AK1179&gt;'Company Market Shares'!$E$6,AK1179&lt;'Company Market Shares'!$E$7),4,5))))</f>
        <v>1</v>
      </c>
      <c r="AM1179">
        <f>VLOOKUP($U1179,'Zone Coordinates'!$D$2:$G$2058,2)</f>
        <v>35.416974799999998</v>
      </c>
      <c r="AN1179">
        <f t="shared" si="110"/>
        <v>0.61814282135586018</v>
      </c>
      <c r="AO1179">
        <f>VLOOKUP($U1179,'Zone Coordinates'!$D$2:$G$2058,3)</f>
        <v>139.56472550000001</v>
      </c>
      <c r="AP1179">
        <f t="shared" si="111"/>
        <v>2.4358639796170891</v>
      </c>
      <c r="AQ1179">
        <f>VLOOKUP($AB1179,'Zone Coordinates'!$D$2:$G$2058,2)</f>
        <v>35.125011399999998</v>
      </c>
      <c r="AR1179">
        <f t="shared" si="112"/>
        <v>0.61304709873054297</v>
      </c>
      <c r="AS1179">
        <f>VLOOKUP($AB1179,'Zone Coordinates'!$D$2:$G$2058,3)</f>
        <v>137.08924569999999</v>
      </c>
      <c r="AT1179">
        <f t="shared" si="113"/>
        <v>2.3926587065404781</v>
      </c>
    </row>
    <row r="1180" spans="1:46" x14ac:dyDescent="0.25">
      <c r="A1180">
        <v>1</v>
      </c>
      <c r="B1180">
        <v>23304</v>
      </c>
      <c r="C1180">
        <v>1</v>
      </c>
      <c r="D1180">
        <v>9001</v>
      </c>
      <c r="E1180" t="str">
        <f t="shared" si="108"/>
        <v>2330419001</v>
      </c>
      <c r="F1180">
        <v>23304</v>
      </c>
      <c r="G1180">
        <v>1</v>
      </c>
      <c r="H1180">
        <v>4</v>
      </c>
      <c r="I1180">
        <v>1</v>
      </c>
      <c r="J1180">
        <v>2</v>
      </c>
      <c r="K1180">
        <v>43</v>
      </c>
      <c r="L1180">
        <v>40</v>
      </c>
      <c r="M1180">
        <v>41950</v>
      </c>
      <c r="N1180">
        <v>193</v>
      </c>
      <c r="O1180">
        <v>8</v>
      </c>
      <c r="P1180">
        <v>335600</v>
      </c>
      <c r="Q1180">
        <v>3</v>
      </c>
      <c r="R1180">
        <v>1</v>
      </c>
      <c r="S1180">
        <v>20</v>
      </c>
      <c r="T1180">
        <v>9</v>
      </c>
      <c r="U1180">
        <v>22000</v>
      </c>
      <c r="V1180">
        <v>5</v>
      </c>
      <c r="AA1180">
        <v>2</v>
      </c>
      <c r="AB1180">
        <v>23304</v>
      </c>
      <c r="AC1180">
        <v>5</v>
      </c>
      <c r="AJ1180" t="str">
        <f t="shared" si="109"/>
        <v>23304190017</v>
      </c>
      <c r="AK1180">
        <v>0.98508749876017754</v>
      </c>
      <c r="AL1180">
        <f>IF(AK1180&lt;'Company Market Shares'!$E$4,1,IF(AND(AK1180&gt;'Company Market Shares'!$E$4,AK1180&lt;'Company Market Shares'!$E$5),2,IF(AND(AK1180&gt;'Company Market Shares'!$E$5,AK1180&lt;'Company Market Shares'!$E$6),3,IF(AND(AK1180&gt;'Company Market Shares'!$E$6,AK1180&lt;'Company Market Shares'!$E$7),4,5))))</f>
        <v>5</v>
      </c>
      <c r="AM1180">
        <f>VLOOKUP($U1180,'Zone Coordinates'!$D$2:$G$2058,2)</f>
        <v>35.645988199999998</v>
      </c>
      <c r="AN1180">
        <f t="shared" si="110"/>
        <v>0.62213985921704695</v>
      </c>
      <c r="AO1180">
        <f>VLOOKUP($U1180,'Zone Coordinates'!$D$2:$G$2058,3)</f>
        <v>138.63582600000001</v>
      </c>
      <c r="AP1180">
        <f t="shared" si="111"/>
        <v>2.4196516249219604</v>
      </c>
      <c r="AQ1180">
        <f>VLOOKUP($AB1180,'Zone Coordinates'!$D$2:$G$2058,2)</f>
        <v>35.125011399999998</v>
      </c>
      <c r="AR1180">
        <f t="shared" si="112"/>
        <v>0.61304709873054297</v>
      </c>
      <c r="AS1180">
        <f>VLOOKUP($AB1180,'Zone Coordinates'!$D$2:$G$2058,3)</f>
        <v>137.08924569999999</v>
      </c>
      <c r="AT1180">
        <f t="shared" si="113"/>
        <v>2.3926587065404781</v>
      </c>
    </row>
    <row r="1181" spans="1:46" x14ac:dyDescent="0.25">
      <c r="A1181">
        <v>1</v>
      </c>
      <c r="B1181">
        <v>21213</v>
      </c>
      <c r="C1181">
        <v>1</v>
      </c>
      <c r="D1181">
        <v>50</v>
      </c>
      <c r="E1181" t="str">
        <f t="shared" si="108"/>
        <v>21213150</v>
      </c>
      <c r="F1181">
        <v>21213</v>
      </c>
      <c r="G1181">
        <v>1</v>
      </c>
      <c r="H1181">
        <v>3</v>
      </c>
      <c r="I1181">
        <v>1</v>
      </c>
      <c r="J1181">
        <v>2</v>
      </c>
      <c r="K1181">
        <v>3</v>
      </c>
      <c r="L1181">
        <v>2</v>
      </c>
      <c r="M1181">
        <v>44525</v>
      </c>
      <c r="N1181">
        <v>217</v>
      </c>
      <c r="O1181">
        <v>9</v>
      </c>
      <c r="P1181">
        <v>400725</v>
      </c>
      <c r="Q1181">
        <v>3</v>
      </c>
      <c r="R1181">
        <v>1</v>
      </c>
      <c r="S1181">
        <v>20</v>
      </c>
      <c r="T1181">
        <v>9</v>
      </c>
      <c r="U1181">
        <v>21213</v>
      </c>
      <c r="V1181">
        <v>1</v>
      </c>
      <c r="AB1181">
        <v>21213</v>
      </c>
      <c r="AC1181">
        <v>1</v>
      </c>
      <c r="AJ1181" t="str">
        <f t="shared" si="109"/>
        <v>212131507</v>
      </c>
      <c r="AK1181">
        <v>0.78933322757356106</v>
      </c>
      <c r="AL1181">
        <f>IF(AK1181&lt;'Company Market Shares'!$E$4,1,IF(AND(AK1181&gt;'Company Market Shares'!$E$4,AK1181&lt;'Company Market Shares'!$E$5),2,IF(AND(AK1181&gt;'Company Market Shares'!$E$5,AK1181&lt;'Company Market Shares'!$E$6),3,IF(AND(AK1181&gt;'Company Market Shares'!$E$6,AK1181&lt;'Company Market Shares'!$E$7),4,5))))</f>
        <v>2</v>
      </c>
      <c r="AM1181">
        <f>VLOOKUP($U1181,'Zone Coordinates'!$D$2:$G$2058,2)</f>
        <v>35.446760400000002</v>
      </c>
      <c r="AN1181">
        <f t="shared" si="110"/>
        <v>0.61866267814554221</v>
      </c>
      <c r="AO1181">
        <f>VLOOKUP($U1181,'Zone Coordinates'!$D$2:$G$2058,3)</f>
        <v>136.96289340000001</v>
      </c>
      <c r="AP1181">
        <f t="shared" si="111"/>
        <v>2.3904534428880111</v>
      </c>
      <c r="AQ1181">
        <f>VLOOKUP($AB1181,'Zone Coordinates'!$D$2:$G$2058,2)</f>
        <v>35.446760400000002</v>
      </c>
      <c r="AR1181">
        <f t="shared" si="112"/>
        <v>0.61866267814554221</v>
      </c>
      <c r="AS1181">
        <f>VLOOKUP($AB1181,'Zone Coordinates'!$D$2:$G$2058,3)</f>
        <v>136.96289340000001</v>
      </c>
      <c r="AT1181">
        <f t="shared" si="113"/>
        <v>2.3904534428880111</v>
      </c>
    </row>
    <row r="1182" spans="1:46" x14ac:dyDescent="0.25">
      <c r="A1182">
        <v>1</v>
      </c>
      <c r="B1182">
        <v>21213</v>
      </c>
      <c r="C1182">
        <v>1</v>
      </c>
      <c r="D1182">
        <v>50</v>
      </c>
      <c r="E1182" t="str">
        <f t="shared" si="108"/>
        <v>21213150</v>
      </c>
      <c r="F1182">
        <v>21213</v>
      </c>
      <c r="G1182">
        <v>1</v>
      </c>
      <c r="H1182">
        <v>3</v>
      </c>
      <c r="I1182">
        <v>1</v>
      </c>
      <c r="J1182">
        <v>2</v>
      </c>
      <c r="K1182">
        <v>3</v>
      </c>
      <c r="L1182">
        <v>3</v>
      </c>
      <c r="M1182">
        <v>44527</v>
      </c>
      <c r="N1182">
        <v>217</v>
      </c>
      <c r="O1182">
        <v>9</v>
      </c>
      <c r="P1182">
        <v>400743</v>
      </c>
      <c r="Q1182">
        <v>4</v>
      </c>
      <c r="R1182">
        <v>1</v>
      </c>
      <c r="S1182">
        <v>20</v>
      </c>
      <c r="T1182">
        <v>9</v>
      </c>
      <c r="U1182">
        <v>21213</v>
      </c>
      <c r="V1182">
        <v>1</v>
      </c>
      <c r="AB1182">
        <v>21213</v>
      </c>
      <c r="AC1182">
        <v>1</v>
      </c>
      <c r="AJ1182" t="str">
        <f t="shared" si="109"/>
        <v>212131507</v>
      </c>
      <c r="AK1182">
        <v>0.35277643374767376</v>
      </c>
      <c r="AL1182">
        <f>IF(AK1182&lt;'Company Market Shares'!$E$4,1,IF(AND(AK1182&gt;'Company Market Shares'!$E$4,AK1182&lt;'Company Market Shares'!$E$5),2,IF(AND(AK1182&gt;'Company Market Shares'!$E$5,AK1182&lt;'Company Market Shares'!$E$6),3,IF(AND(AK1182&gt;'Company Market Shares'!$E$6,AK1182&lt;'Company Market Shares'!$E$7),4,5))))</f>
        <v>1</v>
      </c>
      <c r="AM1182">
        <f>VLOOKUP($U1182,'Zone Coordinates'!$D$2:$G$2058,2)</f>
        <v>35.446760400000002</v>
      </c>
      <c r="AN1182">
        <f t="shared" si="110"/>
        <v>0.61866267814554221</v>
      </c>
      <c r="AO1182">
        <f>VLOOKUP($U1182,'Zone Coordinates'!$D$2:$G$2058,3)</f>
        <v>136.96289340000001</v>
      </c>
      <c r="AP1182">
        <f t="shared" si="111"/>
        <v>2.3904534428880111</v>
      </c>
      <c r="AQ1182">
        <f>VLOOKUP($AB1182,'Zone Coordinates'!$D$2:$G$2058,2)</f>
        <v>35.446760400000002</v>
      </c>
      <c r="AR1182">
        <f t="shared" si="112"/>
        <v>0.61866267814554221</v>
      </c>
      <c r="AS1182">
        <f>VLOOKUP($AB1182,'Zone Coordinates'!$D$2:$G$2058,3)</f>
        <v>136.96289340000001</v>
      </c>
      <c r="AT1182">
        <f t="shared" si="113"/>
        <v>2.3904534428880111</v>
      </c>
    </row>
    <row r="1183" spans="1:46" x14ac:dyDescent="0.25">
      <c r="A1183">
        <v>1</v>
      </c>
      <c r="B1183">
        <v>21501</v>
      </c>
      <c r="C1183">
        <v>1</v>
      </c>
      <c r="D1183">
        <v>4</v>
      </c>
      <c r="E1183" t="str">
        <f t="shared" si="108"/>
        <v>2150114</v>
      </c>
      <c r="F1183">
        <v>21501</v>
      </c>
      <c r="G1183">
        <v>1</v>
      </c>
      <c r="H1183">
        <v>2</v>
      </c>
      <c r="I1183">
        <v>1</v>
      </c>
      <c r="J1183">
        <v>2</v>
      </c>
      <c r="K1183">
        <v>3</v>
      </c>
      <c r="L1183">
        <v>3</v>
      </c>
      <c r="M1183">
        <v>45900</v>
      </c>
      <c r="N1183">
        <v>146</v>
      </c>
      <c r="O1183">
        <v>7</v>
      </c>
      <c r="P1183">
        <v>321300</v>
      </c>
      <c r="Q1183">
        <v>4</v>
      </c>
      <c r="R1183">
        <v>1</v>
      </c>
      <c r="S1183">
        <v>17</v>
      </c>
      <c r="T1183">
        <v>5</v>
      </c>
      <c r="U1183">
        <v>18202</v>
      </c>
      <c r="V1183">
        <v>5</v>
      </c>
      <c r="W1183">
        <v>1</v>
      </c>
      <c r="X1183">
        <v>5</v>
      </c>
      <c r="Y1183">
        <v>10</v>
      </c>
      <c r="Z1183">
        <v>2</v>
      </c>
      <c r="AA1183">
        <v>2</v>
      </c>
      <c r="AB1183">
        <v>21501</v>
      </c>
      <c r="AC1183">
        <v>5</v>
      </c>
      <c r="AJ1183" t="str">
        <f t="shared" si="109"/>
        <v>21501147</v>
      </c>
      <c r="AK1183">
        <v>0.26763710787751838</v>
      </c>
      <c r="AL1183">
        <f>IF(AK1183&lt;'Company Market Shares'!$E$4,1,IF(AND(AK1183&gt;'Company Market Shares'!$E$4,AK1183&lt;'Company Market Shares'!$E$5),2,IF(AND(AK1183&gt;'Company Market Shares'!$E$5,AK1183&lt;'Company Market Shares'!$E$6),3,IF(AND(AK1183&gt;'Company Market Shares'!$E$6,AK1183&lt;'Company Market Shares'!$E$7),4,5))))</f>
        <v>1</v>
      </c>
      <c r="AM1183">
        <f>VLOOKUP($U1183,'Zone Coordinates'!$D$2:$G$2058,2)</f>
        <v>35.765985999999998</v>
      </c>
      <c r="AN1183">
        <f t="shared" si="110"/>
        <v>0.62423421592219652</v>
      </c>
      <c r="AO1183">
        <f>VLOOKUP($U1183,'Zone Coordinates'!$D$2:$G$2058,3)</f>
        <v>136.17751319999999</v>
      </c>
      <c r="AP1183">
        <f t="shared" si="111"/>
        <v>2.3767459725180391</v>
      </c>
      <c r="AQ1183">
        <f>VLOOKUP($AB1183,'Zone Coordinates'!$D$2:$G$2058,2)</f>
        <v>35.452801090000001</v>
      </c>
      <c r="AR1183">
        <f t="shared" si="112"/>
        <v>0.61876810807513449</v>
      </c>
      <c r="AS1183">
        <f>VLOOKUP($AB1183,'Zone Coordinates'!$D$2:$G$2058,3)</f>
        <v>137.00720799999999</v>
      </c>
      <c r="AT1183">
        <f t="shared" si="113"/>
        <v>2.3912268785647148</v>
      </c>
    </row>
    <row r="1184" spans="1:46" x14ac:dyDescent="0.25">
      <c r="A1184">
        <v>1</v>
      </c>
      <c r="B1184">
        <v>23304</v>
      </c>
      <c r="C1184">
        <v>1</v>
      </c>
      <c r="D1184">
        <v>9001</v>
      </c>
      <c r="E1184" t="str">
        <f t="shared" si="108"/>
        <v>2330419001</v>
      </c>
      <c r="F1184">
        <v>23304</v>
      </c>
      <c r="G1184">
        <v>1</v>
      </c>
      <c r="H1184">
        <v>4</v>
      </c>
      <c r="I1184">
        <v>1</v>
      </c>
      <c r="J1184">
        <v>1</v>
      </c>
      <c r="K1184">
        <v>44</v>
      </c>
      <c r="L1184">
        <v>37</v>
      </c>
      <c r="M1184">
        <v>46450</v>
      </c>
      <c r="N1184">
        <v>207</v>
      </c>
      <c r="O1184">
        <v>9</v>
      </c>
      <c r="P1184">
        <v>418050</v>
      </c>
      <c r="Q1184">
        <v>4</v>
      </c>
      <c r="R1184">
        <v>1</v>
      </c>
      <c r="S1184">
        <v>20</v>
      </c>
      <c r="T1184">
        <v>9</v>
      </c>
      <c r="U1184">
        <v>23304</v>
      </c>
      <c r="V1184">
        <v>5</v>
      </c>
      <c r="AB1184">
        <v>15000</v>
      </c>
      <c r="AC1184">
        <v>5</v>
      </c>
      <c r="AI1184">
        <v>2</v>
      </c>
      <c r="AJ1184" t="str">
        <f t="shared" si="109"/>
        <v>23304190017</v>
      </c>
      <c r="AK1184">
        <v>0.76045940544779123</v>
      </c>
      <c r="AL1184">
        <f>IF(AK1184&lt;'Company Market Shares'!$E$4,1,IF(AND(AK1184&gt;'Company Market Shares'!$E$4,AK1184&lt;'Company Market Shares'!$E$5),2,IF(AND(AK1184&gt;'Company Market Shares'!$E$5,AK1184&lt;'Company Market Shares'!$E$6),3,IF(AND(AK1184&gt;'Company Market Shares'!$E$6,AK1184&lt;'Company Market Shares'!$E$7),4,5))))</f>
        <v>2</v>
      </c>
      <c r="AM1184">
        <f>VLOOKUP($U1184,'Zone Coordinates'!$D$2:$G$2058,2)</f>
        <v>35.125011399999998</v>
      </c>
      <c r="AN1184">
        <f t="shared" si="110"/>
        <v>0.61304709873054297</v>
      </c>
      <c r="AO1184">
        <f>VLOOKUP($U1184,'Zone Coordinates'!$D$2:$G$2058,3)</f>
        <v>137.08924569999999</v>
      </c>
      <c r="AP1184">
        <f t="shared" si="111"/>
        <v>2.3926587065404781</v>
      </c>
      <c r="AQ1184">
        <f>VLOOKUP($AB1184,'Zone Coordinates'!$D$2:$G$2058,2)</f>
        <v>38.019637299999999</v>
      </c>
      <c r="AR1184">
        <f t="shared" si="112"/>
        <v>0.66356785129904705</v>
      </c>
      <c r="AS1184">
        <f>VLOOKUP($AB1184,'Zone Coordinates'!$D$2:$G$2058,3)</f>
        <v>139.26688139999999</v>
      </c>
      <c r="AT1184">
        <f t="shared" si="113"/>
        <v>2.4306656194144498</v>
      </c>
    </row>
    <row r="1185" spans="1:46" x14ac:dyDescent="0.25">
      <c r="A1185">
        <v>1</v>
      </c>
      <c r="B1185">
        <v>23304</v>
      </c>
      <c r="C1185">
        <v>1</v>
      </c>
      <c r="D1185">
        <v>9001</v>
      </c>
      <c r="E1185" t="str">
        <f t="shared" si="108"/>
        <v>2330419001</v>
      </c>
      <c r="F1185">
        <v>23304</v>
      </c>
      <c r="G1185">
        <v>1</v>
      </c>
      <c r="H1185">
        <v>4</v>
      </c>
      <c r="I1185">
        <v>1</v>
      </c>
      <c r="J1185">
        <v>1</v>
      </c>
      <c r="K1185">
        <v>44</v>
      </c>
      <c r="L1185">
        <v>40</v>
      </c>
      <c r="M1185">
        <v>48830</v>
      </c>
      <c r="N1185">
        <v>207</v>
      </c>
      <c r="O1185">
        <v>9</v>
      </c>
      <c r="P1185">
        <v>439470</v>
      </c>
      <c r="Q1185">
        <v>4</v>
      </c>
      <c r="R1185">
        <v>1</v>
      </c>
      <c r="S1185">
        <v>20</v>
      </c>
      <c r="T1185">
        <v>9</v>
      </c>
      <c r="U1185">
        <v>23304</v>
      </c>
      <c r="V1185">
        <v>5</v>
      </c>
      <c r="AB1185">
        <v>12000</v>
      </c>
      <c r="AC1185">
        <v>5</v>
      </c>
      <c r="AI1185">
        <v>2</v>
      </c>
      <c r="AJ1185" t="str">
        <f t="shared" si="109"/>
        <v>23304190017</v>
      </c>
      <c r="AK1185">
        <v>0.87576459030909293</v>
      </c>
      <c r="AL1185">
        <f>IF(AK1185&lt;'Company Market Shares'!$E$4,1,IF(AND(AK1185&gt;'Company Market Shares'!$E$4,AK1185&lt;'Company Market Shares'!$E$5),2,IF(AND(AK1185&gt;'Company Market Shares'!$E$5,AK1185&lt;'Company Market Shares'!$E$6),3,IF(AND(AK1185&gt;'Company Market Shares'!$E$6,AK1185&lt;'Company Market Shares'!$E$7),4,5))))</f>
        <v>3</v>
      </c>
      <c r="AM1185">
        <f>VLOOKUP($U1185,'Zone Coordinates'!$D$2:$G$2058,2)</f>
        <v>35.125011399999998</v>
      </c>
      <c r="AN1185">
        <f t="shared" si="110"/>
        <v>0.61304709873054297</v>
      </c>
      <c r="AO1185">
        <f>VLOOKUP($U1185,'Zone Coordinates'!$D$2:$G$2058,3)</f>
        <v>137.08924569999999</v>
      </c>
      <c r="AP1185">
        <f t="shared" si="111"/>
        <v>2.3926587065404781</v>
      </c>
      <c r="AQ1185">
        <f>VLOOKUP($AB1185,'Zone Coordinates'!$D$2:$G$2058,2)</f>
        <v>35.714840100000004</v>
      </c>
      <c r="AR1185">
        <f t="shared" si="112"/>
        <v>0.62334155156830084</v>
      </c>
      <c r="AS1185">
        <f>VLOOKUP($AB1185,'Zone Coordinates'!$D$2:$G$2058,3)</f>
        <v>140.30330459999999</v>
      </c>
      <c r="AT1185">
        <f t="shared" si="113"/>
        <v>2.4487546166985057</v>
      </c>
    </row>
    <row r="1186" spans="1:46" x14ac:dyDescent="0.25">
      <c r="A1186">
        <v>1</v>
      </c>
      <c r="B1186">
        <v>23206</v>
      </c>
      <c r="C1186">
        <v>1</v>
      </c>
      <c r="D1186">
        <v>127</v>
      </c>
      <c r="E1186" t="str">
        <f t="shared" si="108"/>
        <v>232061127</v>
      </c>
      <c r="F1186">
        <v>23206</v>
      </c>
      <c r="G1186">
        <v>1</v>
      </c>
      <c r="H1186">
        <v>2</v>
      </c>
      <c r="I1186">
        <v>1</v>
      </c>
      <c r="J1186">
        <v>2</v>
      </c>
      <c r="K1186">
        <v>2</v>
      </c>
      <c r="L1186">
        <v>1</v>
      </c>
      <c r="M1186">
        <v>50000</v>
      </c>
      <c r="N1186">
        <v>154</v>
      </c>
      <c r="O1186">
        <v>7</v>
      </c>
      <c r="P1186">
        <v>350000</v>
      </c>
      <c r="Q1186">
        <v>4</v>
      </c>
      <c r="R1186">
        <v>1</v>
      </c>
      <c r="S1186">
        <v>8</v>
      </c>
      <c r="T1186">
        <v>7</v>
      </c>
      <c r="U1186">
        <v>23219</v>
      </c>
      <c r="V1186">
        <v>2</v>
      </c>
      <c r="W1186">
        <v>5</v>
      </c>
      <c r="X1186">
        <v>4</v>
      </c>
      <c r="Y1186">
        <v>17</v>
      </c>
      <c r="Z1186">
        <v>3</v>
      </c>
      <c r="AA1186">
        <v>3</v>
      </c>
      <c r="AB1186">
        <v>23206</v>
      </c>
      <c r="AC1186">
        <v>2</v>
      </c>
      <c r="AJ1186" t="str">
        <f t="shared" si="109"/>
        <v>2320611277</v>
      </c>
      <c r="AK1186">
        <v>0.6783395251945421</v>
      </c>
      <c r="AL1186">
        <f>IF(AK1186&lt;'Company Market Shares'!$E$4,1,IF(AND(AK1186&gt;'Company Market Shares'!$E$4,AK1186&lt;'Company Market Shares'!$E$5),2,IF(AND(AK1186&gt;'Company Market Shares'!$E$5,AK1186&lt;'Company Market Shares'!$E$6),3,IF(AND(AK1186&gt;'Company Market Shares'!$E$6,AK1186&lt;'Company Market Shares'!$E$7),4,5))))</f>
        <v>2</v>
      </c>
      <c r="AM1186">
        <f>VLOOKUP($U1186,'Zone Coordinates'!$D$2:$G$2058,2)</f>
        <v>35.338933900000001</v>
      </c>
      <c r="AN1186">
        <f t="shared" si="110"/>
        <v>0.61678075069964056</v>
      </c>
      <c r="AO1186">
        <f>VLOOKUP($U1186,'Zone Coordinates'!$D$2:$G$2058,3)</f>
        <v>137.0457212</v>
      </c>
      <c r="AP1186">
        <f t="shared" si="111"/>
        <v>2.3918990607101942</v>
      </c>
      <c r="AQ1186">
        <f>VLOOKUP($AB1186,'Zone Coordinates'!$D$2:$G$2058,2)</f>
        <v>35.339554399999997</v>
      </c>
      <c r="AR1186">
        <f t="shared" si="112"/>
        <v>0.61679158046764915</v>
      </c>
      <c r="AS1186">
        <f>VLOOKUP($AB1186,'Zone Coordinates'!$D$2:$G$2058,3)</f>
        <v>137.09756680000001</v>
      </c>
      <c r="AT1186">
        <f t="shared" si="113"/>
        <v>2.3928039371328662</v>
      </c>
    </row>
    <row r="1187" spans="1:46" x14ac:dyDescent="0.25">
      <c r="A1187">
        <v>1</v>
      </c>
      <c r="B1187">
        <v>23304</v>
      </c>
      <c r="C1187">
        <v>1</v>
      </c>
      <c r="D1187">
        <v>9001</v>
      </c>
      <c r="E1187" t="str">
        <f t="shared" si="108"/>
        <v>2330419001</v>
      </c>
      <c r="F1187">
        <v>23304</v>
      </c>
      <c r="G1187">
        <v>1</v>
      </c>
      <c r="H1187">
        <v>4</v>
      </c>
      <c r="I1187">
        <v>1</v>
      </c>
      <c r="J1187">
        <v>2</v>
      </c>
      <c r="K1187">
        <v>43</v>
      </c>
      <c r="L1187">
        <v>39</v>
      </c>
      <c r="M1187">
        <v>53750</v>
      </c>
      <c r="N1187">
        <v>193</v>
      </c>
      <c r="O1187">
        <v>8</v>
      </c>
      <c r="P1187">
        <v>430000</v>
      </c>
      <c r="Q1187">
        <v>3</v>
      </c>
      <c r="R1187">
        <v>1</v>
      </c>
      <c r="S1187">
        <v>20</v>
      </c>
      <c r="T1187">
        <v>9</v>
      </c>
      <c r="U1187">
        <v>24000</v>
      </c>
      <c r="V1187">
        <v>4</v>
      </c>
      <c r="AA1187">
        <v>2</v>
      </c>
      <c r="AB1187">
        <v>23304</v>
      </c>
      <c r="AC1187">
        <v>4</v>
      </c>
      <c r="AJ1187" t="str">
        <f t="shared" si="109"/>
        <v>23304190017</v>
      </c>
      <c r="AK1187">
        <v>0.30033002919499818</v>
      </c>
      <c r="AL1187">
        <f>IF(AK1187&lt;'Company Market Shares'!$E$4,1,IF(AND(AK1187&gt;'Company Market Shares'!$E$4,AK1187&lt;'Company Market Shares'!$E$5),2,IF(AND(AK1187&gt;'Company Market Shares'!$E$5,AK1187&lt;'Company Market Shares'!$E$6),3,IF(AND(AK1187&gt;'Company Market Shares'!$E$6,AK1187&lt;'Company Market Shares'!$E$7),4,5))))</f>
        <v>1</v>
      </c>
      <c r="AM1187">
        <f>VLOOKUP($U1187,'Zone Coordinates'!$D$2:$G$2058,2)</f>
        <v>34.844355800000002</v>
      </c>
      <c r="AN1187">
        <f t="shared" si="110"/>
        <v>0.60814873444638284</v>
      </c>
      <c r="AO1187">
        <f>VLOOKUP($U1187,'Zone Coordinates'!$D$2:$G$2058,3)</f>
        <v>136.57044719999999</v>
      </c>
      <c r="AP1187">
        <f t="shared" si="111"/>
        <v>2.3836039645610705</v>
      </c>
      <c r="AQ1187">
        <f>VLOOKUP($AB1187,'Zone Coordinates'!$D$2:$G$2058,2)</f>
        <v>35.125011399999998</v>
      </c>
      <c r="AR1187">
        <f t="shared" si="112"/>
        <v>0.61304709873054297</v>
      </c>
      <c r="AS1187">
        <f>VLOOKUP($AB1187,'Zone Coordinates'!$D$2:$G$2058,3)</f>
        <v>137.08924569999999</v>
      </c>
      <c r="AT1187">
        <f t="shared" si="113"/>
        <v>2.3926587065404781</v>
      </c>
    </row>
    <row r="1188" spans="1:46" x14ac:dyDescent="0.25">
      <c r="A1188">
        <v>1</v>
      </c>
      <c r="B1188">
        <v>23304</v>
      </c>
      <c r="C1188">
        <v>1</v>
      </c>
      <c r="D1188">
        <v>9001</v>
      </c>
      <c r="E1188" t="str">
        <f t="shared" si="108"/>
        <v>2330419001</v>
      </c>
      <c r="F1188">
        <v>23304</v>
      </c>
      <c r="G1188">
        <v>1</v>
      </c>
      <c r="H1188">
        <v>4</v>
      </c>
      <c r="I1188">
        <v>1</v>
      </c>
      <c r="J1188">
        <v>2</v>
      </c>
      <c r="K1188">
        <v>43</v>
      </c>
      <c r="L1188">
        <v>36</v>
      </c>
      <c r="M1188">
        <v>55060</v>
      </c>
      <c r="N1188">
        <v>193</v>
      </c>
      <c r="O1188">
        <v>8</v>
      </c>
      <c r="P1188">
        <v>440480</v>
      </c>
      <c r="Q1188">
        <v>3</v>
      </c>
      <c r="R1188">
        <v>1</v>
      </c>
      <c r="S1188">
        <v>20</v>
      </c>
      <c r="T1188">
        <v>9</v>
      </c>
      <c r="U1188">
        <v>21000</v>
      </c>
      <c r="V1188">
        <v>4</v>
      </c>
      <c r="AA1188">
        <v>2</v>
      </c>
      <c r="AB1188">
        <v>23304</v>
      </c>
      <c r="AC1188">
        <v>4</v>
      </c>
      <c r="AJ1188" t="str">
        <f t="shared" si="109"/>
        <v>23304190017</v>
      </c>
      <c r="AK1188">
        <v>0.51702997811167484</v>
      </c>
      <c r="AL1188">
        <f>IF(AK1188&lt;'Company Market Shares'!$E$4,1,IF(AND(AK1188&gt;'Company Market Shares'!$E$4,AK1188&lt;'Company Market Shares'!$E$5),2,IF(AND(AK1188&gt;'Company Market Shares'!$E$5,AK1188&lt;'Company Market Shares'!$E$6),3,IF(AND(AK1188&gt;'Company Market Shares'!$E$6,AK1188&lt;'Company Market Shares'!$E$7),4,5))))</f>
        <v>2</v>
      </c>
      <c r="AM1188">
        <f>VLOOKUP($U1188,'Zone Coordinates'!$D$2:$G$2058,2)</f>
        <v>35.543131000000002</v>
      </c>
      <c r="AN1188">
        <f t="shared" si="110"/>
        <v>0.62034466241766473</v>
      </c>
      <c r="AO1188">
        <f>VLOOKUP($U1188,'Zone Coordinates'!$D$2:$G$2058,3)</f>
        <v>136.8861857</v>
      </c>
      <c r="AP1188">
        <f t="shared" si="111"/>
        <v>2.3891146409613788</v>
      </c>
      <c r="AQ1188">
        <f>VLOOKUP($AB1188,'Zone Coordinates'!$D$2:$G$2058,2)</f>
        <v>35.125011399999998</v>
      </c>
      <c r="AR1188">
        <f t="shared" si="112"/>
        <v>0.61304709873054297</v>
      </c>
      <c r="AS1188">
        <f>VLOOKUP($AB1188,'Zone Coordinates'!$D$2:$G$2058,3)</f>
        <v>137.08924569999999</v>
      </c>
      <c r="AT1188">
        <f t="shared" si="113"/>
        <v>2.3926587065404781</v>
      </c>
    </row>
    <row r="1189" spans="1:46" x14ac:dyDescent="0.25">
      <c r="A1189">
        <v>1</v>
      </c>
      <c r="B1189">
        <v>23116</v>
      </c>
      <c r="C1189">
        <v>1</v>
      </c>
      <c r="D1189">
        <v>20</v>
      </c>
      <c r="E1189" t="str">
        <f t="shared" si="108"/>
        <v>23116120</v>
      </c>
      <c r="F1189">
        <v>23116</v>
      </c>
      <c r="G1189">
        <v>1</v>
      </c>
      <c r="H1189">
        <v>2</v>
      </c>
      <c r="I1189">
        <v>1</v>
      </c>
      <c r="J1189">
        <v>3</v>
      </c>
      <c r="K1189">
        <v>6</v>
      </c>
      <c r="L1189">
        <v>1</v>
      </c>
      <c r="M1189">
        <v>60000</v>
      </c>
      <c r="Q1189">
        <v>4</v>
      </c>
      <c r="R1189">
        <v>1</v>
      </c>
      <c r="S1189">
        <v>19</v>
      </c>
      <c r="T1189">
        <v>8</v>
      </c>
      <c r="U1189">
        <v>23111</v>
      </c>
      <c r="V1189">
        <v>4</v>
      </c>
      <c r="W1189">
        <v>1</v>
      </c>
      <c r="X1189">
        <v>19</v>
      </c>
      <c r="Y1189">
        <v>20</v>
      </c>
      <c r="Z1189">
        <v>4</v>
      </c>
      <c r="AA1189">
        <v>3</v>
      </c>
      <c r="AB1189">
        <v>21204</v>
      </c>
      <c r="AC1189">
        <v>4</v>
      </c>
      <c r="AD1189">
        <v>1</v>
      </c>
      <c r="AE1189">
        <v>19</v>
      </c>
      <c r="AF1189">
        <v>20</v>
      </c>
      <c r="AG1189">
        <v>4</v>
      </c>
      <c r="AI1189">
        <v>3</v>
      </c>
      <c r="AJ1189" t="str">
        <f t="shared" si="109"/>
        <v>231161207</v>
      </c>
      <c r="AK1189">
        <v>0.6427611389152813</v>
      </c>
      <c r="AL1189">
        <f>IF(AK1189&lt;'Company Market Shares'!$E$4,1,IF(AND(AK1189&gt;'Company Market Shares'!$E$4,AK1189&lt;'Company Market Shares'!$E$5),2,IF(AND(AK1189&gt;'Company Market Shares'!$E$5,AK1189&lt;'Company Market Shares'!$E$6),3,IF(AND(AK1189&gt;'Company Market Shares'!$E$6,AK1189&lt;'Company Market Shares'!$E$7),4,5))))</f>
        <v>2</v>
      </c>
      <c r="AM1189">
        <f>VLOOKUP($U1189,'Zone Coordinates'!$D$2:$G$2058,2)</f>
        <v>35.12724</v>
      </c>
      <c r="AN1189">
        <f t="shared" si="110"/>
        <v>0.6130859951382529</v>
      </c>
      <c r="AO1189">
        <f>VLOOKUP($U1189,'Zone Coordinates'!$D$2:$G$2058,3)</f>
        <v>136.9121284</v>
      </c>
      <c r="AP1189">
        <f t="shared" si="111"/>
        <v>2.3895674264932358</v>
      </c>
      <c r="AQ1189">
        <f>VLOOKUP($AB1189,'Zone Coordinates'!$D$2:$G$2058,2)</f>
        <v>35.403085900000001</v>
      </c>
      <c r="AR1189">
        <f t="shared" si="112"/>
        <v>0.61790041432137999</v>
      </c>
      <c r="AS1189">
        <f>VLOOKUP($AB1189,'Zone Coordinates'!$D$2:$G$2058,3)</f>
        <v>137.18655860000001</v>
      </c>
      <c r="AT1189">
        <f t="shared" si="113"/>
        <v>2.3943571370501426</v>
      </c>
    </row>
    <row r="1190" spans="1:46" x14ac:dyDescent="0.25">
      <c r="A1190">
        <v>1</v>
      </c>
      <c r="B1190">
        <v>23116</v>
      </c>
      <c r="C1190">
        <v>1</v>
      </c>
      <c r="D1190">
        <v>20</v>
      </c>
      <c r="E1190" t="str">
        <f t="shared" si="108"/>
        <v>23116120</v>
      </c>
      <c r="F1190">
        <v>23116</v>
      </c>
      <c r="G1190">
        <v>1</v>
      </c>
      <c r="H1190">
        <v>2</v>
      </c>
      <c r="I1190">
        <v>1</v>
      </c>
      <c r="J1190">
        <v>3</v>
      </c>
      <c r="K1190">
        <v>6</v>
      </c>
      <c r="L1190">
        <v>6</v>
      </c>
      <c r="M1190">
        <v>60000</v>
      </c>
      <c r="Q1190">
        <v>4</v>
      </c>
      <c r="R1190">
        <v>1</v>
      </c>
      <c r="S1190">
        <v>1</v>
      </c>
      <c r="T1190">
        <v>1</v>
      </c>
      <c r="U1190">
        <v>23114</v>
      </c>
      <c r="V1190">
        <v>2</v>
      </c>
      <c r="W1190">
        <v>60</v>
      </c>
      <c r="X1190">
        <v>1</v>
      </c>
      <c r="Y1190">
        <v>8</v>
      </c>
      <c r="Z1190">
        <v>2</v>
      </c>
      <c r="AA1190">
        <v>1</v>
      </c>
      <c r="AB1190">
        <v>23223</v>
      </c>
      <c r="AC1190">
        <v>2</v>
      </c>
      <c r="AD1190">
        <v>1</v>
      </c>
      <c r="AE1190">
        <v>11</v>
      </c>
      <c r="AF1190">
        <v>10</v>
      </c>
      <c r="AG1190">
        <v>2</v>
      </c>
      <c r="AI1190">
        <v>1</v>
      </c>
      <c r="AJ1190" t="str">
        <f t="shared" si="109"/>
        <v>231161207</v>
      </c>
      <c r="AK1190">
        <v>0.49260769322195019</v>
      </c>
      <c r="AL1190">
        <f>IF(AK1190&lt;'Company Market Shares'!$E$4,1,IF(AND(AK1190&gt;'Company Market Shares'!$E$4,AK1190&lt;'Company Market Shares'!$E$5),2,IF(AND(AK1190&gt;'Company Market Shares'!$E$5,AK1190&lt;'Company Market Shares'!$E$6),3,IF(AND(AK1190&gt;'Company Market Shares'!$E$6,AK1190&lt;'Company Market Shares'!$E$7),4,5))))</f>
        <v>2</v>
      </c>
      <c r="AM1190">
        <f>VLOOKUP($U1190,'Zone Coordinates'!$D$2:$G$2058,2)</f>
        <v>35.109721</v>
      </c>
      <c r="AN1190">
        <f t="shared" si="110"/>
        <v>0.61278023090659606</v>
      </c>
      <c r="AO1190">
        <f>VLOOKUP($U1190,'Zone Coordinates'!$D$2:$G$2058,3)</f>
        <v>137.0235137</v>
      </c>
      <c r="AP1190">
        <f t="shared" si="111"/>
        <v>2.3915114667165573</v>
      </c>
      <c r="AQ1190">
        <f>VLOOKUP($AB1190,'Zone Coordinates'!$D$2:$G$2058,2)</f>
        <v>35.0535383</v>
      </c>
      <c r="AR1190">
        <f t="shared" si="112"/>
        <v>0.61179965780893575</v>
      </c>
      <c r="AS1190">
        <f>VLOOKUP($AB1190,'Zone Coordinates'!$D$2:$G$2058,3)</f>
        <v>137.00162889999999</v>
      </c>
      <c r="AT1190">
        <f t="shared" si="113"/>
        <v>2.3911295049004169</v>
      </c>
    </row>
    <row r="1191" spans="1:46" x14ac:dyDescent="0.25">
      <c r="A1191">
        <v>1</v>
      </c>
      <c r="B1191">
        <v>24207</v>
      </c>
      <c r="C1191">
        <v>1</v>
      </c>
      <c r="D1191">
        <v>15</v>
      </c>
      <c r="E1191" t="str">
        <f t="shared" si="108"/>
        <v>24207115</v>
      </c>
      <c r="F1191">
        <v>24207</v>
      </c>
      <c r="G1191">
        <v>1</v>
      </c>
      <c r="H1191">
        <v>2</v>
      </c>
      <c r="I1191">
        <v>1</v>
      </c>
      <c r="J1191">
        <v>1</v>
      </c>
      <c r="K1191">
        <v>1</v>
      </c>
      <c r="L1191">
        <v>1</v>
      </c>
      <c r="M1191">
        <v>60000</v>
      </c>
      <c r="N1191">
        <v>178</v>
      </c>
      <c r="O1191">
        <v>7</v>
      </c>
      <c r="P1191">
        <v>420000</v>
      </c>
      <c r="Q1191">
        <v>3</v>
      </c>
      <c r="R1191">
        <v>1</v>
      </c>
      <c r="S1191">
        <v>20</v>
      </c>
      <c r="T1191">
        <v>9</v>
      </c>
      <c r="U1191">
        <v>24207</v>
      </c>
      <c r="V1191">
        <v>2</v>
      </c>
      <c r="AB1191">
        <v>24210</v>
      </c>
      <c r="AC1191">
        <v>2</v>
      </c>
      <c r="AD1191">
        <v>200</v>
      </c>
      <c r="AE1191">
        <v>12</v>
      </c>
      <c r="AF1191">
        <v>2</v>
      </c>
      <c r="AG1191">
        <v>1</v>
      </c>
      <c r="AH1191">
        <v>3000</v>
      </c>
      <c r="AI1191">
        <v>3</v>
      </c>
      <c r="AJ1191" t="str">
        <f t="shared" si="109"/>
        <v>242071157</v>
      </c>
      <c r="AK1191">
        <v>0.64153266013805998</v>
      </c>
      <c r="AL1191">
        <f>IF(AK1191&lt;'Company Market Shares'!$E$4,1,IF(AND(AK1191&gt;'Company Market Shares'!$E$4,AK1191&lt;'Company Market Shares'!$E$5),2,IF(AND(AK1191&gt;'Company Market Shares'!$E$5,AK1191&lt;'Company Market Shares'!$E$6),3,IF(AND(AK1191&gt;'Company Market Shares'!$E$6,AK1191&lt;'Company Market Shares'!$E$7),4,5))))</f>
        <v>2</v>
      </c>
      <c r="AM1191">
        <f>VLOOKUP($U1191,'Zone Coordinates'!$D$2:$G$2058,2)</f>
        <v>34.988331500000001</v>
      </c>
      <c r="AN1191">
        <f t="shared" si="110"/>
        <v>0.61066158445424634</v>
      </c>
      <c r="AO1191">
        <f>VLOOKUP($U1191,'Zone Coordinates'!$D$2:$G$2058,3)</f>
        <v>136.64256470000001</v>
      </c>
      <c r="AP1191">
        <f t="shared" si="111"/>
        <v>2.3848626523843777</v>
      </c>
      <c r="AQ1191">
        <f>VLOOKUP($AB1191,'Zone Coordinates'!$D$2:$G$2058,2)</f>
        <v>34.953103300000002</v>
      </c>
      <c r="AR1191">
        <f t="shared" si="112"/>
        <v>0.61004673637469531</v>
      </c>
      <c r="AS1191">
        <f>VLOOKUP($AB1191,'Zone Coordinates'!$D$2:$G$2058,3)</f>
        <v>136.49635129999999</v>
      </c>
      <c r="AT1191">
        <f t="shared" si="113"/>
        <v>2.3823107471438418</v>
      </c>
    </row>
    <row r="1192" spans="1:46" x14ac:dyDescent="0.25">
      <c r="A1192">
        <v>1</v>
      </c>
      <c r="B1192">
        <v>21501</v>
      </c>
      <c r="C1192">
        <v>1</v>
      </c>
      <c r="D1192">
        <v>4</v>
      </c>
      <c r="E1192" t="str">
        <f t="shared" si="108"/>
        <v>2150114</v>
      </c>
      <c r="F1192">
        <v>21501</v>
      </c>
      <c r="G1192">
        <v>1</v>
      </c>
      <c r="H1192">
        <v>2</v>
      </c>
      <c r="I1192">
        <v>1</v>
      </c>
      <c r="J1192">
        <v>2</v>
      </c>
      <c r="K1192">
        <v>3</v>
      </c>
      <c r="L1192">
        <v>2</v>
      </c>
      <c r="M1192">
        <v>63980</v>
      </c>
      <c r="N1192">
        <v>146</v>
      </c>
      <c r="O1192">
        <v>7</v>
      </c>
      <c r="P1192">
        <v>447860</v>
      </c>
      <c r="Q1192">
        <v>4</v>
      </c>
      <c r="R1192">
        <v>1</v>
      </c>
      <c r="S1192">
        <v>17</v>
      </c>
      <c r="T1192">
        <v>5</v>
      </c>
      <c r="U1192">
        <v>23222</v>
      </c>
      <c r="V1192">
        <v>4</v>
      </c>
      <c r="W1192">
        <v>1</v>
      </c>
      <c r="X1192">
        <v>5</v>
      </c>
      <c r="Y1192">
        <v>10</v>
      </c>
      <c r="Z1192">
        <v>2</v>
      </c>
      <c r="AA1192">
        <v>2</v>
      </c>
      <c r="AB1192">
        <v>21501</v>
      </c>
      <c r="AC1192">
        <v>4</v>
      </c>
      <c r="AJ1192" t="str">
        <f t="shared" si="109"/>
        <v>21501147</v>
      </c>
      <c r="AK1192">
        <v>0.57988069524324948</v>
      </c>
      <c r="AL1192">
        <f>IF(AK1192&lt;'Company Market Shares'!$E$4,1,IF(AND(AK1192&gt;'Company Market Shares'!$E$4,AK1192&lt;'Company Market Shares'!$E$5),2,IF(AND(AK1192&gt;'Company Market Shares'!$E$5,AK1192&lt;'Company Market Shares'!$E$6),3,IF(AND(AK1192&gt;'Company Market Shares'!$E$6,AK1192&lt;'Company Market Shares'!$E$7),4,5))))</f>
        <v>2</v>
      </c>
      <c r="AM1192">
        <f>VLOOKUP($U1192,'Zone Coordinates'!$D$2:$G$2058,2)</f>
        <v>35.068380699999999</v>
      </c>
      <c r="AN1192">
        <f t="shared" si="110"/>
        <v>0.61205870655783379</v>
      </c>
      <c r="AO1192">
        <f>VLOOKUP($U1192,'Zone Coordinates'!$D$2:$G$2058,3)</f>
        <v>136.94046560000001</v>
      </c>
      <c r="AP1192">
        <f t="shared" si="111"/>
        <v>2.3900620039340321</v>
      </c>
      <c r="AQ1192">
        <f>VLOOKUP($AB1192,'Zone Coordinates'!$D$2:$G$2058,2)</f>
        <v>35.452801090000001</v>
      </c>
      <c r="AR1192">
        <f t="shared" si="112"/>
        <v>0.61876810807513449</v>
      </c>
      <c r="AS1192">
        <f>VLOOKUP($AB1192,'Zone Coordinates'!$D$2:$G$2058,3)</f>
        <v>137.00720799999999</v>
      </c>
      <c r="AT1192">
        <f t="shared" si="113"/>
        <v>2.3912268785647148</v>
      </c>
    </row>
    <row r="1193" spans="1:46" x14ac:dyDescent="0.25">
      <c r="A1193">
        <v>1</v>
      </c>
      <c r="B1193">
        <v>24202</v>
      </c>
      <c r="C1193">
        <v>1</v>
      </c>
      <c r="D1193">
        <v>144</v>
      </c>
      <c r="E1193" t="str">
        <f t="shared" si="108"/>
        <v>242021144</v>
      </c>
      <c r="F1193">
        <v>24202</v>
      </c>
      <c r="G1193">
        <v>1</v>
      </c>
      <c r="H1193">
        <v>2</v>
      </c>
      <c r="I1193">
        <v>1</v>
      </c>
      <c r="J1193">
        <v>2</v>
      </c>
      <c r="K1193">
        <v>1</v>
      </c>
      <c r="L1193">
        <v>1</v>
      </c>
      <c r="M1193">
        <v>65000</v>
      </c>
      <c r="N1193">
        <v>178</v>
      </c>
      <c r="O1193">
        <v>7</v>
      </c>
      <c r="P1193">
        <v>455000</v>
      </c>
      <c r="Q1193">
        <v>4</v>
      </c>
      <c r="R1193">
        <v>1</v>
      </c>
      <c r="S1193">
        <v>20</v>
      </c>
      <c r="T1193">
        <v>9</v>
      </c>
      <c r="U1193">
        <v>24202</v>
      </c>
      <c r="V1193">
        <v>1</v>
      </c>
      <c r="X1193">
        <v>5</v>
      </c>
      <c r="Y1193">
        <v>23</v>
      </c>
      <c r="Z1193">
        <v>4</v>
      </c>
      <c r="AB1193">
        <v>24202</v>
      </c>
      <c r="AC1193">
        <v>1</v>
      </c>
      <c r="AJ1193" t="str">
        <f t="shared" si="109"/>
        <v>2420211447</v>
      </c>
      <c r="AK1193">
        <v>0.71931835968142999</v>
      </c>
      <c r="AL1193">
        <f>IF(AK1193&lt;'Company Market Shares'!$E$4,1,IF(AND(AK1193&gt;'Company Market Shares'!$E$4,AK1193&lt;'Company Market Shares'!$E$5),2,IF(AND(AK1193&gt;'Company Market Shares'!$E$5,AK1193&lt;'Company Market Shares'!$E$6),3,IF(AND(AK1193&gt;'Company Market Shares'!$E$6,AK1193&lt;'Company Market Shares'!$E$7),4,5))))</f>
        <v>2</v>
      </c>
      <c r="AM1193">
        <f>VLOOKUP($U1193,'Zone Coordinates'!$D$2:$G$2058,2)</f>
        <v>35.071916299999998</v>
      </c>
      <c r="AN1193">
        <f t="shared" si="110"/>
        <v>0.61212041441886733</v>
      </c>
      <c r="AO1193">
        <f>VLOOKUP($U1193,'Zone Coordinates'!$D$2:$G$2058,3)</f>
        <v>136.67770530000001</v>
      </c>
      <c r="AP1193">
        <f t="shared" si="111"/>
        <v>2.3854759715555045</v>
      </c>
      <c r="AQ1193">
        <f>VLOOKUP($AB1193,'Zone Coordinates'!$D$2:$G$2058,2)</f>
        <v>35.071916299999998</v>
      </c>
      <c r="AR1193">
        <f t="shared" si="112"/>
        <v>0.61212041441886733</v>
      </c>
      <c r="AS1193">
        <f>VLOOKUP($AB1193,'Zone Coordinates'!$D$2:$G$2058,3)</f>
        <v>136.67770530000001</v>
      </c>
      <c r="AT1193">
        <f t="shared" si="113"/>
        <v>2.3854759715555045</v>
      </c>
    </row>
    <row r="1194" spans="1:46" x14ac:dyDescent="0.25">
      <c r="A1194">
        <v>1</v>
      </c>
      <c r="B1194">
        <v>21501</v>
      </c>
      <c r="C1194">
        <v>1</v>
      </c>
      <c r="D1194">
        <v>4</v>
      </c>
      <c r="E1194" t="str">
        <f t="shared" si="108"/>
        <v>2150114</v>
      </c>
      <c r="F1194">
        <v>21501</v>
      </c>
      <c r="G1194">
        <v>1</v>
      </c>
      <c r="H1194">
        <v>2</v>
      </c>
      <c r="I1194">
        <v>1</v>
      </c>
      <c r="J1194">
        <v>1</v>
      </c>
      <c r="K1194">
        <v>7</v>
      </c>
      <c r="L1194">
        <v>1</v>
      </c>
      <c r="M1194">
        <v>67020</v>
      </c>
      <c r="N1194">
        <v>154</v>
      </c>
      <c r="O1194">
        <v>7</v>
      </c>
      <c r="P1194">
        <v>469140</v>
      </c>
      <c r="Q1194">
        <v>4</v>
      </c>
      <c r="R1194">
        <v>1</v>
      </c>
      <c r="S1194">
        <v>17</v>
      </c>
      <c r="T1194">
        <v>5</v>
      </c>
      <c r="U1194">
        <v>21501</v>
      </c>
      <c r="V1194">
        <v>2</v>
      </c>
      <c r="AB1194">
        <v>21205</v>
      </c>
      <c r="AC1194">
        <v>2</v>
      </c>
      <c r="AD1194">
        <v>1</v>
      </c>
      <c r="AE1194">
        <v>5</v>
      </c>
      <c r="AF1194">
        <v>10</v>
      </c>
      <c r="AG1194">
        <v>2</v>
      </c>
      <c r="AI1194">
        <v>2</v>
      </c>
      <c r="AJ1194" t="str">
        <f t="shared" si="109"/>
        <v>21501147</v>
      </c>
      <c r="AK1194">
        <v>0.39664131176125239</v>
      </c>
      <c r="AL1194">
        <f>IF(AK1194&lt;'Company Market Shares'!$E$4,1,IF(AND(AK1194&gt;'Company Market Shares'!$E$4,AK1194&lt;'Company Market Shares'!$E$5),2,IF(AND(AK1194&gt;'Company Market Shares'!$E$5,AK1194&lt;'Company Market Shares'!$E$6),3,IF(AND(AK1194&gt;'Company Market Shares'!$E$6,AK1194&lt;'Company Market Shares'!$E$7),4,5))))</f>
        <v>1</v>
      </c>
      <c r="AM1194">
        <f>VLOOKUP($U1194,'Zone Coordinates'!$D$2:$G$2058,2)</f>
        <v>35.452801090000001</v>
      </c>
      <c r="AN1194">
        <f t="shared" si="110"/>
        <v>0.61876810807513449</v>
      </c>
      <c r="AO1194">
        <f>VLOOKUP($U1194,'Zone Coordinates'!$D$2:$G$2058,3)</f>
        <v>137.00720799999999</v>
      </c>
      <c r="AP1194">
        <f t="shared" si="111"/>
        <v>2.3912268785647148</v>
      </c>
      <c r="AQ1194">
        <f>VLOOKUP($AB1194,'Zone Coordinates'!$D$2:$G$2058,2)</f>
        <v>35.810560899999999</v>
      </c>
      <c r="AR1194">
        <f t="shared" si="112"/>
        <v>0.62501219469094382</v>
      </c>
      <c r="AS1194">
        <f>VLOOKUP($AB1194,'Zone Coordinates'!$D$2:$G$2058,3)</f>
        <v>137.1015558</v>
      </c>
      <c r="AT1194">
        <f t="shared" si="113"/>
        <v>2.3928735583167287</v>
      </c>
    </row>
    <row r="1195" spans="1:46" x14ac:dyDescent="0.25">
      <c r="A1195">
        <v>1</v>
      </c>
      <c r="B1195">
        <v>23234</v>
      </c>
      <c r="C1195">
        <v>1</v>
      </c>
      <c r="D1195">
        <v>61</v>
      </c>
      <c r="E1195" t="str">
        <f t="shared" si="108"/>
        <v>23234161</v>
      </c>
      <c r="F1195">
        <v>23234</v>
      </c>
      <c r="G1195">
        <v>1</v>
      </c>
      <c r="H1195">
        <v>4</v>
      </c>
      <c r="I1195">
        <v>1</v>
      </c>
      <c r="J1195">
        <v>2</v>
      </c>
      <c r="K1195">
        <v>14</v>
      </c>
      <c r="L1195">
        <v>10</v>
      </c>
      <c r="M1195">
        <v>70224</v>
      </c>
      <c r="N1195">
        <v>193</v>
      </c>
      <c r="O1195">
        <v>8</v>
      </c>
      <c r="P1195">
        <v>561792</v>
      </c>
      <c r="Q1195">
        <v>3</v>
      </c>
      <c r="R1195">
        <v>1</v>
      </c>
      <c r="S1195">
        <v>20</v>
      </c>
      <c r="T1195">
        <v>9</v>
      </c>
      <c r="U1195">
        <v>23203</v>
      </c>
      <c r="V1195">
        <v>2</v>
      </c>
      <c r="W1195">
        <v>208</v>
      </c>
      <c r="X1195">
        <v>4</v>
      </c>
      <c r="Y1195">
        <v>8</v>
      </c>
      <c r="Z1195">
        <v>2</v>
      </c>
      <c r="AA1195">
        <v>3</v>
      </c>
      <c r="AB1195">
        <v>23234</v>
      </c>
      <c r="AC1195">
        <v>2</v>
      </c>
      <c r="AJ1195" t="str">
        <f t="shared" si="109"/>
        <v>232341617</v>
      </c>
      <c r="AK1195">
        <v>0.83050819344266502</v>
      </c>
      <c r="AL1195">
        <f>IF(AK1195&lt;'Company Market Shares'!$E$4,1,IF(AND(AK1195&gt;'Company Market Shares'!$E$4,AK1195&lt;'Company Market Shares'!$E$5),2,IF(AND(AK1195&gt;'Company Market Shares'!$E$5,AK1195&lt;'Company Market Shares'!$E$6),3,IF(AND(AK1195&gt;'Company Market Shares'!$E$6,AK1195&lt;'Company Market Shares'!$E$7),4,5))))</f>
        <v>3</v>
      </c>
      <c r="AM1195">
        <f>VLOOKUP($U1195,'Zone Coordinates'!$D$2:$G$2058,2)</f>
        <v>35.370100100000002</v>
      </c>
      <c r="AN1195">
        <f t="shared" si="110"/>
        <v>0.6173247035049757</v>
      </c>
      <c r="AO1195">
        <f>VLOOKUP($U1195,'Zone Coordinates'!$D$2:$G$2058,3)</f>
        <v>136.87722289999999</v>
      </c>
      <c r="AP1195">
        <f t="shared" si="111"/>
        <v>2.3889582105911811</v>
      </c>
      <c r="AQ1195">
        <f>VLOOKUP($AB1195,'Zone Coordinates'!$D$2:$G$2058,2)</f>
        <v>35.266612700000003</v>
      </c>
      <c r="AR1195">
        <f t="shared" si="112"/>
        <v>0.61551850764064731</v>
      </c>
      <c r="AS1195">
        <f>VLOOKUP($AB1195,'Zone Coordinates'!$D$2:$G$2058,3)</f>
        <v>136.90441809999999</v>
      </c>
      <c r="AT1195">
        <f t="shared" si="113"/>
        <v>2.3894328563719194</v>
      </c>
    </row>
    <row r="1196" spans="1:46" x14ac:dyDescent="0.25">
      <c r="A1196">
        <v>1</v>
      </c>
      <c r="B1196">
        <v>23219</v>
      </c>
      <c r="C1196">
        <v>1</v>
      </c>
      <c r="D1196">
        <v>206</v>
      </c>
      <c r="E1196" t="str">
        <f t="shared" si="108"/>
        <v>232191206</v>
      </c>
      <c r="F1196">
        <v>23219</v>
      </c>
      <c r="G1196">
        <v>1</v>
      </c>
      <c r="H1196">
        <v>2</v>
      </c>
      <c r="I1196">
        <v>1</v>
      </c>
      <c r="J1196">
        <v>2</v>
      </c>
      <c r="K1196">
        <v>8</v>
      </c>
      <c r="L1196">
        <v>1</v>
      </c>
      <c r="M1196">
        <v>73399</v>
      </c>
      <c r="N1196">
        <v>154</v>
      </c>
      <c r="O1196">
        <v>7</v>
      </c>
      <c r="P1196">
        <v>513793</v>
      </c>
      <c r="Q1196">
        <v>4</v>
      </c>
      <c r="R1196">
        <v>1</v>
      </c>
      <c r="S1196">
        <v>20</v>
      </c>
      <c r="T1196">
        <v>9</v>
      </c>
      <c r="U1196">
        <v>23219</v>
      </c>
      <c r="V1196">
        <v>1</v>
      </c>
      <c r="W1196">
        <v>20</v>
      </c>
      <c r="X1196">
        <v>8</v>
      </c>
      <c r="Y1196">
        <v>8</v>
      </c>
      <c r="Z1196">
        <v>2</v>
      </c>
      <c r="AA1196">
        <v>3</v>
      </c>
      <c r="AB1196">
        <v>23219</v>
      </c>
      <c r="AC1196">
        <v>1</v>
      </c>
      <c r="AJ1196" t="str">
        <f t="shared" si="109"/>
        <v>2321912067</v>
      </c>
      <c r="AK1196">
        <v>0.28427484182983642</v>
      </c>
      <c r="AL1196">
        <f>IF(AK1196&lt;'Company Market Shares'!$E$4,1,IF(AND(AK1196&gt;'Company Market Shares'!$E$4,AK1196&lt;'Company Market Shares'!$E$5),2,IF(AND(AK1196&gt;'Company Market Shares'!$E$5,AK1196&lt;'Company Market Shares'!$E$6),3,IF(AND(AK1196&gt;'Company Market Shares'!$E$6,AK1196&lt;'Company Market Shares'!$E$7),4,5))))</f>
        <v>1</v>
      </c>
      <c r="AM1196">
        <f>VLOOKUP($U1196,'Zone Coordinates'!$D$2:$G$2058,2)</f>
        <v>35.338933900000001</v>
      </c>
      <c r="AN1196">
        <f t="shared" si="110"/>
        <v>0.61678075069964056</v>
      </c>
      <c r="AO1196">
        <f>VLOOKUP($U1196,'Zone Coordinates'!$D$2:$G$2058,3)</f>
        <v>137.0457212</v>
      </c>
      <c r="AP1196">
        <f t="shared" si="111"/>
        <v>2.3918990607101942</v>
      </c>
      <c r="AQ1196">
        <f>VLOOKUP($AB1196,'Zone Coordinates'!$D$2:$G$2058,2)</f>
        <v>35.338933900000001</v>
      </c>
      <c r="AR1196">
        <f t="shared" si="112"/>
        <v>0.61678075069964056</v>
      </c>
      <c r="AS1196">
        <f>VLOOKUP($AB1196,'Zone Coordinates'!$D$2:$G$2058,3)</f>
        <v>137.0457212</v>
      </c>
      <c r="AT1196">
        <f t="shared" si="113"/>
        <v>2.3918990607101942</v>
      </c>
    </row>
    <row r="1197" spans="1:46" x14ac:dyDescent="0.25">
      <c r="A1197">
        <v>1</v>
      </c>
      <c r="B1197">
        <v>23304</v>
      </c>
      <c r="C1197">
        <v>1</v>
      </c>
      <c r="D1197">
        <v>9001</v>
      </c>
      <c r="E1197" t="str">
        <f t="shared" si="108"/>
        <v>2330419001</v>
      </c>
      <c r="F1197">
        <v>23304</v>
      </c>
      <c r="G1197">
        <v>1</v>
      </c>
      <c r="H1197">
        <v>4</v>
      </c>
      <c r="I1197">
        <v>1</v>
      </c>
      <c r="J1197">
        <v>1</v>
      </c>
      <c r="K1197">
        <v>44</v>
      </c>
      <c r="L1197">
        <v>1</v>
      </c>
      <c r="M1197">
        <v>78610</v>
      </c>
      <c r="N1197">
        <v>207</v>
      </c>
      <c r="O1197">
        <v>9</v>
      </c>
      <c r="P1197">
        <v>707490</v>
      </c>
      <c r="Q1197">
        <v>4</v>
      </c>
      <c r="R1197">
        <v>1</v>
      </c>
      <c r="S1197">
        <v>20</v>
      </c>
      <c r="T1197">
        <v>9</v>
      </c>
      <c r="U1197">
        <v>23304</v>
      </c>
      <c r="V1197">
        <v>6</v>
      </c>
      <c r="AB1197">
        <v>27000</v>
      </c>
      <c r="AC1197">
        <v>6</v>
      </c>
      <c r="AI1197">
        <v>2</v>
      </c>
      <c r="AJ1197" t="str">
        <f t="shared" si="109"/>
        <v>23304190017</v>
      </c>
      <c r="AK1197">
        <v>0.18441317803738544</v>
      </c>
      <c r="AL1197">
        <f>IF(AK1197&lt;'Company Market Shares'!$E$4,1,IF(AND(AK1197&gt;'Company Market Shares'!$E$4,AK1197&lt;'Company Market Shares'!$E$5),2,IF(AND(AK1197&gt;'Company Market Shares'!$E$5,AK1197&lt;'Company Market Shares'!$E$6),3,IF(AND(AK1197&gt;'Company Market Shares'!$E$6,AK1197&lt;'Company Market Shares'!$E$7),4,5))))</f>
        <v>1</v>
      </c>
      <c r="AM1197">
        <f>VLOOKUP($U1197,'Zone Coordinates'!$D$2:$G$2058,2)</f>
        <v>35.125011399999998</v>
      </c>
      <c r="AN1197">
        <f t="shared" si="110"/>
        <v>0.61304709873054297</v>
      </c>
      <c r="AO1197">
        <f>VLOOKUP($U1197,'Zone Coordinates'!$D$2:$G$2058,3)</f>
        <v>137.08924569999999</v>
      </c>
      <c r="AP1197">
        <f t="shared" si="111"/>
        <v>2.3926587065404781</v>
      </c>
      <c r="AQ1197">
        <f>VLOOKUP($AB1197,'Zone Coordinates'!$D$2:$G$2058,2)</f>
        <v>34.768754299999998</v>
      </c>
      <c r="AR1197">
        <f t="shared" si="112"/>
        <v>0.60682923935193622</v>
      </c>
      <c r="AS1197">
        <f>VLOOKUP($AB1197,'Zone Coordinates'!$D$2:$G$2058,3)</f>
        <v>135.5991712</v>
      </c>
      <c r="AT1197">
        <f t="shared" si="113"/>
        <v>2.3666520004154701</v>
      </c>
    </row>
    <row r="1198" spans="1:46" x14ac:dyDescent="0.25">
      <c r="A1198">
        <v>1</v>
      </c>
      <c r="B1198">
        <v>21202</v>
      </c>
      <c r="C1198">
        <v>1</v>
      </c>
      <c r="D1198">
        <v>51</v>
      </c>
      <c r="E1198" t="str">
        <f t="shared" si="108"/>
        <v>21202151</v>
      </c>
      <c r="F1198">
        <v>21202</v>
      </c>
      <c r="G1198">
        <v>1</v>
      </c>
      <c r="H1198">
        <v>2</v>
      </c>
      <c r="I1198">
        <v>1</v>
      </c>
      <c r="J1198">
        <v>1</v>
      </c>
      <c r="K1198">
        <v>1</v>
      </c>
      <c r="L1198">
        <v>1</v>
      </c>
      <c r="M1198">
        <v>80000</v>
      </c>
      <c r="N1198">
        <v>154</v>
      </c>
      <c r="O1198">
        <v>7</v>
      </c>
      <c r="P1198">
        <v>560000</v>
      </c>
      <c r="Q1198">
        <v>4</v>
      </c>
      <c r="R1198">
        <v>1</v>
      </c>
      <c r="S1198">
        <v>20</v>
      </c>
      <c r="T1198">
        <v>9</v>
      </c>
      <c r="U1198">
        <v>21202</v>
      </c>
      <c r="V1198">
        <v>1</v>
      </c>
      <c r="AB1198">
        <v>21202</v>
      </c>
      <c r="AC1198">
        <v>1</v>
      </c>
      <c r="AD1198">
        <v>260</v>
      </c>
      <c r="AE1198">
        <v>8</v>
      </c>
      <c r="AF1198">
        <v>2</v>
      </c>
      <c r="AG1198">
        <v>1</v>
      </c>
      <c r="AI1198">
        <v>2</v>
      </c>
      <c r="AJ1198" t="str">
        <f t="shared" si="109"/>
        <v>212021517</v>
      </c>
      <c r="AK1198">
        <v>0.88149981433229607</v>
      </c>
      <c r="AL1198">
        <f>IF(AK1198&lt;'Company Market Shares'!$E$4,1,IF(AND(AK1198&gt;'Company Market Shares'!$E$4,AK1198&lt;'Company Market Shares'!$E$5),2,IF(AND(AK1198&gt;'Company Market Shares'!$E$5,AK1198&lt;'Company Market Shares'!$E$6),3,IF(AND(AK1198&gt;'Company Market Shares'!$E$6,AK1198&lt;'Company Market Shares'!$E$7),4,5))))</f>
        <v>3</v>
      </c>
      <c r="AM1198">
        <f>VLOOKUP($U1198,'Zone Coordinates'!$D$2:$G$2058,2)</f>
        <v>35.410915600000003</v>
      </c>
      <c r="AN1198">
        <f t="shared" si="110"/>
        <v>0.61803706836582339</v>
      </c>
      <c r="AO1198">
        <f>VLOOKUP($U1198,'Zone Coordinates'!$D$2:$G$2058,3)</f>
        <v>136.6902121</v>
      </c>
      <c r="AP1198">
        <f t="shared" si="111"/>
        <v>2.3856942563943924</v>
      </c>
      <c r="AQ1198">
        <f>VLOOKUP($AB1198,'Zone Coordinates'!$D$2:$G$2058,2)</f>
        <v>35.410915600000003</v>
      </c>
      <c r="AR1198">
        <f t="shared" si="112"/>
        <v>0.61803706836582339</v>
      </c>
      <c r="AS1198">
        <f>VLOOKUP($AB1198,'Zone Coordinates'!$D$2:$G$2058,3)</f>
        <v>136.6902121</v>
      </c>
      <c r="AT1198">
        <f t="shared" si="113"/>
        <v>2.3856942563943924</v>
      </c>
    </row>
    <row r="1199" spans="1:46" x14ac:dyDescent="0.25">
      <c r="A1199">
        <v>1</v>
      </c>
      <c r="B1199">
        <v>21202</v>
      </c>
      <c r="C1199">
        <v>1</v>
      </c>
      <c r="D1199">
        <v>51</v>
      </c>
      <c r="E1199" t="str">
        <f t="shared" si="108"/>
        <v>21202151</v>
      </c>
      <c r="F1199">
        <v>21202</v>
      </c>
      <c r="G1199">
        <v>1</v>
      </c>
      <c r="H1199">
        <v>2</v>
      </c>
      <c r="I1199">
        <v>1</v>
      </c>
      <c r="J1199">
        <v>2</v>
      </c>
      <c r="K1199">
        <v>1</v>
      </c>
      <c r="L1199">
        <v>1</v>
      </c>
      <c r="M1199">
        <v>80000</v>
      </c>
      <c r="N1199">
        <v>146</v>
      </c>
      <c r="O1199">
        <v>6</v>
      </c>
      <c r="P1199">
        <v>480000</v>
      </c>
      <c r="Q1199">
        <v>4</v>
      </c>
      <c r="R1199">
        <v>1</v>
      </c>
      <c r="S1199">
        <v>8</v>
      </c>
      <c r="T1199">
        <v>7</v>
      </c>
      <c r="U1199">
        <v>21202</v>
      </c>
      <c r="V1199">
        <v>1</v>
      </c>
      <c r="W1199">
        <v>1</v>
      </c>
      <c r="X1199">
        <v>20</v>
      </c>
      <c r="Y1199">
        <v>17</v>
      </c>
      <c r="Z1199">
        <v>3</v>
      </c>
      <c r="AB1199">
        <v>21202</v>
      </c>
      <c r="AC1199">
        <v>1</v>
      </c>
      <c r="AJ1199" t="str">
        <f t="shared" si="109"/>
        <v>212021517</v>
      </c>
      <c r="AK1199">
        <v>0.54510361421636655</v>
      </c>
      <c r="AL1199">
        <f>IF(AK1199&lt;'Company Market Shares'!$E$4,1,IF(AND(AK1199&gt;'Company Market Shares'!$E$4,AK1199&lt;'Company Market Shares'!$E$5),2,IF(AND(AK1199&gt;'Company Market Shares'!$E$5,AK1199&lt;'Company Market Shares'!$E$6),3,IF(AND(AK1199&gt;'Company Market Shares'!$E$6,AK1199&lt;'Company Market Shares'!$E$7),4,5))))</f>
        <v>2</v>
      </c>
      <c r="AM1199">
        <f>VLOOKUP($U1199,'Zone Coordinates'!$D$2:$G$2058,2)</f>
        <v>35.410915600000003</v>
      </c>
      <c r="AN1199">
        <f t="shared" si="110"/>
        <v>0.61803706836582339</v>
      </c>
      <c r="AO1199">
        <f>VLOOKUP($U1199,'Zone Coordinates'!$D$2:$G$2058,3)</f>
        <v>136.6902121</v>
      </c>
      <c r="AP1199">
        <f t="shared" si="111"/>
        <v>2.3856942563943924</v>
      </c>
      <c r="AQ1199">
        <f>VLOOKUP($AB1199,'Zone Coordinates'!$D$2:$G$2058,2)</f>
        <v>35.410915600000003</v>
      </c>
      <c r="AR1199">
        <f t="shared" si="112"/>
        <v>0.61803706836582339</v>
      </c>
      <c r="AS1199">
        <f>VLOOKUP($AB1199,'Zone Coordinates'!$D$2:$G$2058,3)</f>
        <v>136.6902121</v>
      </c>
      <c r="AT1199">
        <f t="shared" si="113"/>
        <v>2.3856942563943924</v>
      </c>
    </row>
    <row r="1200" spans="1:46" x14ac:dyDescent="0.25">
      <c r="A1200">
        <v>1</v>
      </c>
      <c r="B1200">
        <v>23304</v>
      </c>
      <c r="C1200">
        <v>1</v>
      </c>
      <c r="D1200">
        <v>9001</v>
      </c>
      <c r="E1200" t="str">
        <f t="shared" si="108"/>
        <v>2330419001</v>
      </c>
      <c r="F1200">
        <v>23304</v>
      </c>
      <c r="G1200">
        <v>1</v>
      </c>
      <c r="H1200">
        <v>4</v>
      </c>
      <c r="I1200">
        <v>1</v>
      </c>
      <c r="J1200">
        <v>2</v>
      </c>
      <c r="K1200">
        <v>43</v>
      </c>
      <c r="L1200">
        <v>1</v>
      </c>
      <c r="M1200">
        <v>81940</v>
      </c>
      <c r="N1200">
        <v>193</v>
      </c>
      <c r="O1200">
        <v>8</v>
      </c>
      <c r="P1200">
        <v>655520</v>
      </c>
      <c r="Q1200">
        <v>3</v>
      </c>
      <c r="R1200">
        <v>1</v>
      </c>
      <c r="S1200">
        <v>20</v>
      </c>
      <c r="T1200">
        <v>9</v>
      </c>
      <c r="U1200">
        <v>27000</v>
      </c>
      <c r="V1200">
        <v>6</v>
      </c>
      <c r="AA1200">
        <v>2</v>
      </c>
      <c r="AB1200">
        <v>23304</v>
      </c>
      <c r="AC1200">
        <v>6</v>
      </c>
      <c r="AJ1200" t="str">
        <f t="shared" si="109"/>
        <v>23304190017</v>
      </c>
      <c r="AK1200">
        <v>0.50443900456782309</v>
      </c>
      <c r="AL1200">
        <f>IF(AK1200&lt;'Company Market Shares'!$E$4,1,IF(AND(AK1200&gt;'Company Market Shares'!$E$4,AK1200&lt;'Company Market Shares'!$E$5),2,IF(AND(AK1200&gt;'Company Market Shares'!$E$5,AK1200&lt;'Company Market Shares'!$E$6),3,IF(AND(AK1200&gt;'Company Market Shares'!$E$6,AK1200&lt;'Company Market Shares'!$E$7),4,5))))</f>
        <v>2</v>
      </c>
      <c r="AM1200">
        <f>VLOOKUP($U1200,'Zone Coordinates'!$D$2:$G$2058,2)</f>
        <v>34.768754299999998</v>
      </c>
      <c r="AN1200">
        <f t="shared" si="110"/>
        <v>0.60682923935193622</v>
      </c>
      <c r="AO1200">
        <f>VLOOKUP($U1200,'Zone Coordinates'!$D$2:$G$2058,3)</f>
        <v>135.5991712</v>
      </c>
      <c r="AP1200">
        <f t="shared" si="111"/>
        <v>2.3666520004154701</v>
      </c>
      <c r="AQ1200">
        <f>VLOOKUP($AB1200,'Zone Coordinates'!$D$2:$G$2058,2)</f>
        <v>35.125011399999998</v>
      </c>
      <c r="AR1200">
        <f t="shared" si="112"/>
        <v>0.61304709873054297</v>
      </c>
      <c r="AS1200">
        <f>VLOOKUP($AB1200,'Zone Coordinates'!$D$2:$G$2058,3)</f>
        <v>137.08924569999999</v>
      </c>
      <c r="AT1200">
        <f t="shared" si="113"/>
        <v>2.3926587065404781</v>
      </c>
    </row>
    <row r="1201" spans="1:46" x14ac:dyDescent="0.25">
      <c r="A1201">
        <v>1</v>
      </c>
      <c r="B1201">
        <v>21501</v>
      </c>
      <c r="C1201">
        <v>1</v>
      </c>
      <c r="D1201">
        <v>4</v>
      </c>
      <c r="E1201" t="str">
        <f t="shared" si="108"/>
        <v>2150114</v>
      </c>
      <c r="F1201">
        <v>21501</v>
      </c>
      <c r="G1201">
        <v>1</v>
      </c>
      <c r="H1201">
        <v>2</v>
      </c>
      <c r="I1201">
        <v>1</v>
      </c>
      <c r="J1201">
        <v>2</v>
      </c>
      <c r="K1201">
        <v>3</v>
      </c>
      <c r="L1201">
        <v>1</v>
      </c>
      <c r="M1201">
        <v>92770</v>
      </c>
      <c r="N1201">
        <v>146</v>
      </c>
      <c r="O1201">
        <v>7</v>
      </c>
      <c r="P1201">
        <v>649390</v>
      </c>
      <c r="Q1201">
        <v>4</v>
      </c>
      <c r="R1201">
        <v>1</v>
      </c>
      <c r="S1201">
        <v>17</v>
      </c>
      <c r="T1201">
        <v>5</v>
      </c>
      <c r="U1201">
        <v>24214</v>
      </c>
      <c r="V1201">
        <v>4</v>
      </c>
      <c r="W1201">
        <v>1</v>
      </c>
      <c r="X1201">
        <v>5</v>
      </c>
      <c r="Y1201">
        <v>10</v>
      </c>
      <c r="Z1201">
        <v>2</v>
      </c>
      <c r="AA1201">
        <v>2</v>
      </c>
      <c r="AB1201">
        <v>21501</v>
      </c>
      <c r="AC1201">
        <v>4</v>
      </c>
      <c r="AJ1201" t="str">
        <f t="shared" si="109"/>
        <v>21501147</v>
      </c>
      <c r="AK1201">
        <v>0.62481329179126166</v>
      </c>
      <c r="AL1201">
        <f>IF(AK1201&lt;'Company Market Shares'!$E$4,1,IF(AND(AK1201&gt;'Company Market Shares'!$E$4,AK1201&lt;'Company Market Shares'!$E$5),2,IF(AND(AK1201&gt;'Company Market Shares'!$E$5,AK1201&lt;'Company Market Shares'!$E$6),3,IF(AND(AK1201&gt;'Company Market Shares'!$E$6,AK1201&lt;'Company Market Shares'!$E$7),4,5))))</f>
        <v>2</v>
      </c>
      <c r="AM1201">
        <f>VLOOKUP($U1201,'Zone Coordinates'!$D$2:$G$2058,2)</f>
        <v>35.257684400000002</v>
      </c>
      <c r="AN1201">
        <f t="shared" si="110"/>
        <v>0.61536267940904144</v>
      </c>
      <c r="AO1201">
        <f>VLOOKUP($U1201,'Zone Coordinates'!$D$2:$G$2058,3)</f>
        <v>136.59488469999999</v>
      </c>
      <c r="AP1201">
        <f t="shared" si="111"/>
        <v>2.3840304793970266</v>
      </c>
      <c r="AQ1201">
        <f>VLOOKUP($AB1201,'Zone Coordinates'!$D$2:$G$2058,2)</f>
        <v>35.452801090000001</v>
      </c>
      <c r="AR1201">
        <f t="shared" si="112"/>
        <v>0.61876810807513449</v>
      </c>
      <c r="AS1201">
        <f>VLOOKUP($AB1201,'Zone Coordinates'!$D$2:$G$2058,3)</f>
        <v>137.00720799999999</v>
      </c>
      <c r="AT1201">
        <f t="shared" si="113"/>
        <v>2.3912268785647148</v>
      </c>
    </row>
    <row r="1202" spans="1:46" x14ac:dyDescent="0.25">
      <c r="A1202">
        <v>1</v>
      </c>
      <c r="B1202">
        <v>23234</v>
      </c>
      <c r="C1202">
        <v>1</v>
      </c>
      <c r="D1202">
        <v>61</v>
      </c>
      <c r="E1202" t="str">
        <f t="shared" si="108"/>
        <v>23234161</v>
      </c>
      <c r="F1202">
        <v>23234</v>
      </c>
      <c r="G1202">
        <v>1</v>
      </c>
      <c r="H1202">
        <v>4</v>
      </c>
      <c r="I1202">
        <v>1</v>
      </c>
      <c r="J1202">
        <v>2</v>
      </c>
      <c r="K1202">
        <v>14</v>
      </c>
      <c r="L1202">
        <v>6</v>
      </c>
      <c r="M1202">
        <v>96016</v>
      </c>
      <c r="N1202">
        <v>193</v>
      </c>
      <c r="O1202">
        <v>8</v>
      </c>
      <c r="P1202">
        <v>768128</v>
      </c>
      <c r="Q1202">
        <v>3</v>
      </c>
      <c r="R1202">
        <v>1</v>
      </c>
      <c r="S1202">
        <v>20</v>
      </c>
      <c r="T1202">
        <v>9</v>
      </c>
      <c r="U1202">
        <v>23113</v>
      </c>
      <c r="V1202">
        <v>3</v>
      </c>
      <c r="W1202">
        <v>58</v>
      </c>
      <c r="X1202">
        <v>4</v>
      </c>
      <c r="Y1202">
        <v>2</v>
      </c>
      <c r="Z1202">
        <v>1</v>
      </c>
      <c r="AA1202">
        <v>3</v>
      </c>
      <c r="AB1202">
        <v>23234</v>
      </c>
      <c r="AC1202">
        <v>3</v>
      </c>
      <c r="AJ1202" t="str">
        <f t="shared" si="109"/>
        <v>232341617</v>
      </c>
      <c r="AK1202">
        <v>0.6808256421548774</v>
      </c>
      <c r="AL1202">
        <f>IF(AK1202&lt;'Company Market Shares'!$E$4,1,IF(AND(AK1202&gt;'Company Market Shares'!$E$4,AK1202&lt;'Company Market Shares'!$E$5),2,IF(AND(AK1202&gt;'Company Market Shares'!$E$5,AK1202&lt;'Company Market Shares'!$E$6),3,IF(AND(AK1202&gt;'Company Market Shares'!$E$6,AK1202&lt;'Company Market Shares'!$E$7),4,5))))</f>
        <v>2</v>
      </c>
      <c r="AM1202">
        <f>VLOOKUP($U1202,'Zone Coordinates'!$D$2:$G$2058,2)</f>
        <v>35.260454500000002</v>
      </c>
      <c r="AN1202">
        <f t="shared" si="110"/>
        <v>0.61541102677465087</v>
      </c>
      <c r="AO1202">
        <f>VLOOKUP($U1202,'Zone Coordinates'!$D$2:$G$2058,3)</f>
        <v>137.06092469999999</v>
      </c>
      <c r="AP1202">
        <f t="shared" si="111"/>
        <v>2.3921644118430208</v>
      </c>
      <c r="AQ1202">
        <f>VLOOKUP($AB1202,'Zone Coordinates'!$D$2:$G$2058,2)</f>
        <v>35.266612700000003</v>
      </c>
      <c r="AR1202">
        <f t="shared" si="112"/>
        <v>0.61551850764064731</v>
      </c>
      <c r="AS1202">
        <f>VLOOKUP($AB1202,'Zone Coordinates'!$D$2:$G$2058,3)</f>
        <v>136.90441809999999</v>
      </c>
      <c r="AT1202">
        <f t="shared" si="113"/>
        <v>2.3894328563719194</v>
      </c>
    </row>
    <row r="1203" spans="1:46" x14ac:dyDescent="0.25">
      <c r="A1203">
        <v>1</v>
      </c>
      <c r="B1203">
        <v>23211</v>
      </c>
      <c r="C1203">
        <v>1</v>
      </c>
      <c r="D1203">
        <v>137</v>
      </c>
      <c r="E1203" t="str">
        <f t="shared" si="108"/>
        <v>232111137</v>
      </c>
      <c r="F1203">
        <v>23211</v>
      </c>
      <c r="G1203">
        <v>1</v>
      </c>
      <c r="H1203">
        <v>1</v>
      </c>
      <c r="I1203">
        <v>1</v>
      </c>
      <c r="J1203">
        <v>1</v>
      </c>
      <c r="K1203">
        <v>5</v>
      </c>
      <c r="L1203">
        <v>1</v>
      </c>
      <c r="M1203">
        <v>110000</v>
      </c>
      <c r="N1203">
        <v>183</v>
      </c>
      <c r="O1203">
        <v>9</v>
      </c>
      <c r="P1203">
        <v>990000</v>
      </c>
      <c r="Q1203">
        <v>4</v>
      </c>
      <c r="R1203">
        <v>1</v>
      </c>
      <c r="S1203">
        <v>15</v>
      </c>
      <c r="T1203">
        <v>4</v>
      </c>
      <c r="U1203">
        <v>23211</v>
      </c>
      <c r="V1203">
        <v>3</v>
      </c>
      <c r="AB1203">
        <v>23222</v>
      </c>
      <c r="AC1203">
        <v>3</v>
      </c>
      <c r="AD1203">
        <v>2</v>
      </c>
      <c r="AE1203">
        <v>17</v>
      </c>
      <c r="AF1203">
        <v>11</v>
      </c>
      <c r="AG1203">
        <v>2</v>
      </c>
      <c r="AI1203">
        <v>1</v>
      </c>
      <c r="AJ1203" t="str">
        <f t="shared" si="109"/>
        <v>2321111377</v>
      </c>
      <c r="AK1203">
        <v>0.41787755977767915</v>
      </c>
      <c r="AL1203">
        <f>IF(AK1203&lt;'Company Market Shares'!$E$4,1,IF(AND(AK1203&gt;'Company Market Shares'!$E$4,AK1203&lt;'Company Market Shares'!$E$5),2,IF(AND(AK1203&gt;'Company Market Shares'!$E$5,AK1203&lt;'Company Market Shares'!$E$6),3,IF(AND(AK1203&gt;'Company Market Shares'!$E$6,AK1203&lt;'Company Market Shares'!$E$7),4,5))))</f>
        <v>1</v>
      </c>
      <c r="AM1203">
        <f>VLOOKUP($U1203,'Zone Coordinates'!$D$2:$G$2058,2)</f>
        <v>35.2912374</v>
      </c>
      <c r="AN1203">
        <f t="shared" si="110"/>
        <v>0.61594828973296312</v>
      </c>
      <c r="AO1203">
        <f>VLOOKUP($U1203,'Zone Coordinates'!$D$2:$G$2058,3)</f>
        <v>137.58173210000001</v>
      </c>
      <c r="AP1203">
        <f t="shared" si="111"/>
        <v>2.4012542157417727</v>
      </c>
      <c r="AQ1203">
        <f>VLOOKUP($AB1203,'Zone Coordinates'!$D$2:$G$2058,2)</f>
        <v>35.068380699999999</v>
      </c>
      <c r="AR1203">
        <f t="shared" si="112"/>
        <v>0.61205870655783379</v>
      </c>
      <c r="AS1203">
        <f>VLOOKUP($AB1203,'Zone Coordinates'!$D$2:$G$2058,3)</f>
        <v>136.94046560000001</v>
      </c>
      <c r="AT1203">
        <f t="shared" si="113"/>
        <v>2.3900620039340321</v>
      </c>
    </row>
    <row r="1204" spans="1:46" x14ac:dyDescent="0.25">
      <c r="A1204">
        <v>1</v>
      </c>
      <c r="B1204">
        <v>23211</v>
      </c>
      <c r="C1204">
        <v>1</v>
      </c>
      <c r="D1204">
        <v>137</v>
      </c>
      <c r="E1204" t="str">
        <f t="shared" si="108"/>
        <v>232111137</v>
      </c>
      <c r="F1204">
        <v>23211</v>
      </c>
      <c r="G1204">
        <v>1</v>
      </c>
      <c r="H1204">
        <v>1</v>
      </c>
      <c r="I1204">
        <v>1</v>
      </c>
      <c r="J1204">
        <v>1</v>
      </c>
      <c r="K1204">
        <v>5</v>
      </c>
      <c r="L1204">
        <v>2</v>
      </c>
      <c r="M1204">
        <v>110000</v>
      </c>
      <c r="N1204">
        <v>183</v>
      </c>
      <c r="O1204">
        <v>9</v>
      </c>
      <c r="P1204">
        <v>990000</v>
      </c>
      <c r="Q1204">
        <v>4</v>
      </c>
      <c r="R1204">
        <v>1</v>
      </c>
      <c r="S1204">
        <v>15</v>
      </c>
      <c r="T1204">
        <v>4</v>
      </c>
      <c r="U1204">
        <v>23211</v>
      </c>
      <c r="V1204">
        <v>3</v>
      </c>
      <c r="AB1204">
        <v>23111</v>
      </c>
      <c r="AC1204">
        <v>3</v>
      </c>
      <c r="AD1204">
        <v>3</v>
      </c>
      <c r="AE1204">
        <v>17</v>
      </c>
      <c r="AF1204">
        <v>11</v>
      </c>
      <c r="AG1204">
        <v>2</v>
      </c>
      <c r="AI1204">
        <v>1</v>
      </c>
      <c r="AJ1204" t="str">
        <f t="shared" si="109"/>
        <v>2321111377</v>
      </c>
      <c r="AK1204">
        <v>0.3042414176322128</v>
      </c>
      <c r="AL1204">
        <f>IF(AK1204&lt;'Company Market Shares'!$E$4,1,IF(AND(AK1204&gt;'Company Market Shares'!$E$4,AK1204&lt;'Company Market Shares'!$E$5),2,IF(AND(AK1204&gt;'Company Market Shares'!$E$5,AK1204&lt;'Company Market Shares'!$E$6),3,IF(AND(AK1204&gt;'Company Market Shares'!$E$6,AK1204&lt;'Company Market Shares'!$E$7),4,5))))</f>
        <v>1</v>
      </c>
      <c r="AM1204">
        <f>VLOOKUP($U1204,'Zone Coordinates'!$D$2:$G$2058,2)</f>
        <v>35.2912374</v>
      </c>
      <c r="AN1204">
        <f t="shared" si="110"/>
        <v>0.61594828973296312</v>
      </c>
      <c r="AO1204">
        <f>VLOOKUP($U1204,'Zone Coordinates'!$D$2:$G$2058,3)</f>
        <v>137.58173210000001</v>
      </c>
      <c r="AP1204">
        <f t="shared" si="111"/>
        <v>2.4012542157417727</v>
      </c>
      <c r="AQ1204">
        <f>VLOOKUP($AB1204,'Zone Coordinates'!$D$2:$G$2058,2)</f>
        <v>35.12724</v>
      </c>
      <c r="AR1204">
        <f t="shared" si="112"/>
        <v>0.6130859951382529</v>
      </c>
      <c r="AS1204">
        <f>VLOOKUP($AB1204,'Zone Coordinates'!$D$2:$G$2058,3)</f>
        <v>136.9121284</v>
      </c>
      <c r="AT1204">
        <f t="shared" si="113"/>
        <v>2.3895674264932358</v>
      </c>
    </row>
    <row r="1205" spans="1:46" x14ac:dyDescent="0.25">
      <c r="A1205">
        <v>1</v>
      </c>
      <c r="B1205">
        <v>23211</v>
      </c>
      <c r="C1205">
        <v>1</v>
      </c>
      <c r="D1205">
        <v>137</v>
      </c>
      <c r="E1205" t="str">
        <f t="shared" si="108"/>
        <v>232111137</v>
      </c>
      <c r="F1205">
        <v>23211</v>
      </c>
      <c r="G1205">
        <v>1</v>
      </c>
      <c r="H1205">
        <v>1</v>
      </c>
      <c r="I1205">
        <v>1</v>
      </c>
      <c r="J1205">
        <v>1</v>
      </c>
      <c r="K1205">
        <v>5</v>
      </c>
      <c r="L1205">
        <v>3</v>
      </c>
      <c r="M1205">
        <v>110000</v>
      </c>
      <c r="N1205">
        <v>183</v>
      </c>
      <c r="O1205">
        <v>9</v>
      </c>
      <c r="P1205">
        <v>990000</v>
      </c>
      <c r="Q1205">
        <v>4</v>
      </c>
      <c r="R1205">
        <v>1</v>
      </c>
      <c r="S1205">
        <v>15</v>
      </c>
      <c r="T1205">
        <v>4</v>
      </c>
      <c r="U1205">
        <v>23211</v>
      </c>
      <c r="V1205">
        <v>3</v>
      </c>
      <c r="AB1205">
        <v>23231</v>
      </c>
      <c r="AC1205">
        <v>3</v>
      </c>
      <c r="AD1205">
        <v>1</v>
      </c>
      <c r="AE1205">
        <v>17</v>
      </c>
      <c r="AF1205">
        <v>11</v>
      </c>
      <c r="AG1205">
        <v>2</v>
      </c>
      <c r="AI1205">
        <v>1</v>
      </c>
      <c r="AJ1205" t="str">
        <f t="shared" si="109"/>
        <v>2321111377</v>
      </c>
      <c r="AK1205">
        <v>0.42403763792527371</v>
      </c>
      <c r="AL1205">
        <f>IF(AK1205&lt;'Company Market Shares'!$E$4,1,IF(AND(AK1205&gt;'Company Market Shares'!$E$4,AK1205&lt;'Company Market Shares'!$E$5),2,IF(AND(AK1205&gt;'Company Market Shares'!$E$5,AK1205&lt;'Company Market Shares'!$E$6),3,IF(AND(AK1205&gt;'Company Market Shares'!$E$6,AK1205&lt;'Company Market Shares'!$E$7),4,5))))</f>
        <v>1</v>
      </c>
      <c r="AM1205">
        <f>VLOOKUP($U1205,'Zone Coordinates'!$D$2:$G$2058,2)</f>
        <v>35.2912374</v>
      </c>
      <c r="AN1205">
        <f t="shared" si="110"/>
        <v>0.61594828973296312</v>
      </c>
      <c r="AO1205">
        <f>VLOOKUP($U1205,'Zone Coordinates'!$D$2:$G$2058,3)</f>
        <v>137.58173210000001</v>
      </c>
      <c r="AP1205">
        <f t="shared" si="111"/>
        <v>2.4012542157417727</v>
      </c>
      <c r="AQ1205">
        <f>VLOOKUP($AB1205,'Zone Coordinates'!$D$2:$G$2058,2)</f>
        <v>34.730941999999999</v>
      </c>
      <c r="AR1205">
        <f t="shared" si="112"/>
        <v>0.60616929021918442</v>
      </c>
      <c r="AS1205">
        <f>VLOOKUP($AB1205,'Zone Coordinates'!$D$2:$G$2058,3)</f>
        <v>137.34247439999999</v>
      </c>
      <c r="AT1205">
        <f t="shared" si="113"/>
        <v>2.3970783811160232</v>
      </c>
    </row>
    <row r="1206" spans="1:46" x14ac:dyDescent="0.25">
      <c r="A1206">
        <v>1</v>
      </c>
      <c r="B1206">
        <v>23211</v>
      </c>
      <c r="C1206">
        <v>1</v>
      </c>
      <c r="D1206">
        <v>137</v>
      </c>
      <c r="E1206" t="str">
        <f t="shared" si="108"/>
        <v>232111137</v>
      </c>
      <c r="F1206">
        <v>23211</v>
      </c>
      <c r="G1206">
        <v>1</v>
      </c>
      <c r="H1206">
        <v>1</v>
      </c>
      <c r="I1206">
        <v>1</v>
      </c>
      <c r="J1206">
        <v>1</v>
      </c>
      <c r="K1206">
        <v>5</v>
      </c>
      <c r="L1206">
        <v>4</v>
      </c>
      <c r="M1206">
        <v>110000</v>
      </c>
      <c r="N1206">
        <v>183</v>
      </c>
      <c r="O1206">
        <v>9</v>
      </c>
      <c r="P1206">
        <v>990000</v>
      </c>
      <c r="Q1206">
        <v>4</v>
      </c>
      <c r="R1206">
        <v>1</v>
      </c>
      <c r="S1206">
        <v>15</v>
      </c>
      <c r="T1206">
        <v>4</v>
      </c>
      <c r="U1206">
        <v>23211</v>
      </c>
      <c r="V1206">
        <v>1</v>
      </c>
      <c r="AB1206">
        <v>23211</v>
      </c>
      <c r="AC1206">
        <v>1</v>
      </c>
      <c r="AD1206">
        <v>2</v>
      </c>
      <c r="AE1206">
        <v>13</v>
      </c>
      <c r="AF1206">
        <v>11</v>
      </c>
      <c r="AG1206">
        <v>2</v>
      </c>
      <c r="AI1206">
        <v>1</v>
      </c>
      <c r="AJ1206" t="str">
        <f t="shared" si="109"/>
        <v>2321111377</v>
      </c>
      <c r="AK1206">
        <v>7.65705457747482E-2</v>
      </c>
      <c r="AL1206">
        <f>IF(AK1206&lt;'Company Market Shares'!$E$4,1,IF(AND(AK1206&gt;'Company Market Shares'!$E$4,AK1206&lt;'Company Market Shares'!$E$5),2,IF(AND(AK1206&gt;'Company Market Shares'!$E$5,AK1206&lt;'Company Market Shares'!$E$6),3,IF(AND(AK1206&gt;'Company Market Shares'!$E$6,AK1206&lt;'Company Market Shares'!$E$7),4,5))))</f>
        <v>1</v>
      </c>
      <c r="AM1206">
        <f>VLOOKUP($U1206,'Zone Coordinates'!$D$2:$G$2058,2)</f>
        <v>35.2912374</v>
      </c>
      <c r="AN1206">
        <f t="shared" si="110"/>
        <v>0.61594828973296312</v>
      </c>
      <c r="AO1206">
        <f>VLOOKUP($U1206,'Zone Coordinates'!$D$2:$G$2058,3)</f>
        <v>137.58173210000001</v>
      </c>
      <c r="AP1206">
        <f t="shared" si="111"/>
        <v>2.4012542157417727</v>
      </c>
      <c r="AQ1206">
        <f>VLOOKUP($AB1206,'Zone Coordinates'!$D$2:$G$2058,2)</f>
        <v>35.2912374</v>
      </c>
      <c r="AR1206">
        <f t="shared" si="112"/>
        <v>0.61594828973296312</v>
      </c>
      <c r="AS1206">
        <f>VLOOKUP($AB1206,'Zone Coordinates'!$D$2:$G$2058,3)</f>
        <v>137.58173210000001</v>
      </c>
      <c r="AT1206">
        <f t="shared" si="113"/>
        <v>2.4012542157417727</v>
      </c>
    </row>
    <row r="1207" spans="1:46" x14ac:dyDescent="0.25">
      <c r="A1207">
        <v>1</v>
      </c>
      <c r="B1207">
        <v>23211</v>
      </c>
      <c r="C1207">
        <v>1</v>
      </c>
      <c r="D1207">
        <v>137</v>
      </c>
      <c r="E1207" t="str">
        <f t="shared" si="108"/>
        <v>232111137</v>
      </c>
      <c r="F1207">
        <v>23211</v>
      </c>
      <c r="G1207">
        <v>1</v>
      </c>
      <c r="H1207">
        <v>1</v>
      </c>
      <c r="I1207">
        <v>1</v>
      </c>
      <c r="J1207">
        <v>1</v>
      </c>
      <c r="K1207">
        <v>5</v>
      </c>
      <c r="L1207">
        <v>5</v>
      </c>
      <c r="M1207">
        <v>110000</v>
      </c>
      <c r="N1207">
        <v>183</v>
      </c>
      <c r="O1207">
        <v>9</v>
      </c>
      <c r="P1207">
        <v>990000</v>
      </c>
      <c r="Q1207">
        <v>4</v>
      </c>
      <c r="R1207">
        <v>1</v>
      </c>
      <c r="S1207">
        <v>15</v>
      </c>
      <c r="T1207">
        <v>4</v>
      </c>
      <c r="U1207">
        <v>23211</v>
      </c>
      <c r="V1207">
        <v>6</v>
      </c>
      <c r="AB1207">
        <v>27207</v>
      </c>
      <c r="AC1207">
        <v>6</v>
      </c>
      <c r="AD1207">
        <v>1</v>
      </c>
      <c r="AE1207">
        <v>13</v>
      </c>
      <c r="AF1207">
        <v>11</v>
      </c>
      <c r="AG1207">
        <v>2</v>
      </c>
      <c r="AI1207">
        <v>1</v>
      </c>
      <c r="AJ1207" t="str">
        <f t="shared" si="109"/>
        <v>2321111377</v>
      </c>
      <c r="AK1207">
        <v>0.97813104619816493</v>
      </c>
      <c r="AL1207">
        <f>IF(AK1207&lt;'Company Market Shares'!$E$4,1,IF(AND(AK1207&gt;'Company Market Shares'!$E$4,AK1207&lt;'Company Market Shares'!$E$5),2,IF(AND(AK1207&gt;'Company Market Shares'!$E$5,AK1207&lt;'Company Market Shares'!$E$6),3,IF(AND(AK1207&gt;'Company Market Shares'!$E$6,AK1207&lt;'Company Market Shares'!$E$7),4,5))))</f>
        <v>5</v>
      </c>
      <c r="AM1207">
        <f>VLOOKUP($U1207,'Zone Coordinates'!$D$2:$G$2058,2)</f>
        <v>35.2912374</v>
      </c>
      <c r="AN1207">
        <f t="shared" si="110"/>
        <v>0.61594828973296312</v>
      </c>
      <c r="AO1207">
        <f>VLOOKUP($U1207,'Zone Coordinates'!$D$2:$G$2058,3)</f>
        <v>137.58173210000001</v>
      </c>
      <c r="AP1207">
        <f t="shared" si="111"/>
        <v>2.4012542157417727</v>
      </c>
      <c r="AQ1207">
        <f>VLOOKUP($AB1207,'Zone Coordinates'!$D$2:$G$2058,2)</f>
        <v>34.976817500000003</v>
      </c>
      <c r="AR1207">
        <f t="shared" si="112"/>
        <v>0.61046062724417183</v>
      </c>
      <c r="AS1207">
        <f>VLOOKUP($AB1207,'Zone Coordinates'!$D$2:$G$2058,3)</f>
        <v>135.67204520000001</v>
      </c>
      <c r="AT1207">
        <f t="shared" si="113"/>
        <v>2.3679238916545691</v>
      </c>
    </row>
    <row r="1208" spans="1:46" x14ac:dyDescent="0.25">
      <c r="A1208">
        <v>1</v>
      </c>
      <c r="B1208">
        <v>23304</v>
      </c>
      <c r="C1208">
        <v>1</v>
      </c>
      <c r="D1208">
        <v>9001</v>
      </c>
      <c r="E1208" t="str">
        <f t="shared" si="108"/>
        <v>2330419001</v>
      </c>
      <c r="F1208">
        <v>23304</v>
      </c>
      <c r="G1208">
        <v>1</v>
      </c>
      <c r="H1208">
        <v>4</v>
      </c>
      <c r="I1208">
        <v>1</v>
      </c>
      <c r="J1208">
        <v>1</v>
      </c>
      <c r="K1208">
        <v>44</v>
      </c>
      <c r="L1208">
        <v>26</v>
      </c>
      <c r="M1208">
        <v>110720</v>
      </c>
      <c r="N1208">
        <v>207</v>
      </c>
      <c r="O1208">
        <v>9</v>
      </c>
      <c r="P1208">
        <v>996480</v>
      </c>
      <c r="Q1208">
        <v>4</v>
      </c>
      <c r="R1208">
        <v>1</v>
      </c>
      <c r="S1208">
        <v>20</v>
      </c>
      <c r="T1208">
        <v>9</v>
      </c>
      <c r="U1208">
        <v>23304</v>
      </c>
      <c r="V1208">
        <v>5</v>
      </c>
      <c r="AB1208">
        <v>6000</v>
      </c>
      <c r="AC1208">
        <v>5</v>
      </c>
      <c r="AI1208">
        <v>2</v>
      </c>
      <c r="AJ1208" t="str">
        <f t="shared" si="109"/>
        <v>23304190017</v>
      </c>
      <c r="AK1208">
        <v>0.3069763588251696</v>
      </c>
      <c r="AL1208">
        <f>IF(AK1208&lt;'Company Market Shares'!$E$4,1,IF(AND(AK1208&gt;'Company Market Shares'!$E$4,AK1208&lt;'Company Market Shares'!$E$5),2,IF(AND(AK1208&gt;'Company Market Shares'!$E$5,AK1208&lt;'Company Market Shares'!$E$6),3,IF(AND(AK1208&gt;'Company Market Shares'!$E$6,AK1208&lt;'Company Market Shares'!$E$7),4,5))))</f>
        <v>1</v>
      </c>
      <c r="AM1208">
        <f>VLOOKUP($U1208,'Zone Coordinates'!$D$2:$G$2058,2)</f>
        <v>35.125011399999998</v>
      </c>
      <c r="AN1208">
        <f t="shared" si="110"/>
        <v>0.61304709873054297</v>
      </c>
      <c r="AO1208">
        <f>VLOOKUP($U1208,'Zone Coordinates'!$D$2:$G$2058,3)</f>
        <v>137.08924569999999</v>
      </c>
      <c r="AP1208">
        <f t="shared" si="111"/>
        <v>2.3926587065404781</v>
      </c>
      <c r="AQ1208">
        <f>VLOOKUP($AB1208,'Zone Coordinates'!$D$2:$G$2058,2)</f>
        <v>38.352117200000002</v>
      </c>
      <c r="AR1208">
        <f t="shared" si="112"/>
        <v>0.66937072025074862</v>
      </c>
      <c r="AS1208">
        <f>VLOOKUP($AB1208,'Zone Coordinates'!$D$2:$G$2058,3)</f>
        <v>140.53071019999999</v>
      </c>
      <c r="AT1208">
        <f t="shared" si="113"/>
        <v>2.4527235931559788</v>
      </c>
    </row>
    <row r="1209" spans="1:46" x14ac:dyDescent="0.25">
      <c r="A1209">
        <v>1</v>
      </c>
      <c r="B1209">
        <v>23111</v>
      </c>
      <c r="C1209">
        <v>1</v>
      </c>
      <c r="D1209">
        <v>121</v>
      </c>
      <c r="E1209" t="str">
        <f t="shared" si="108"/>
        <v>231111121</v>
      </c>
      <c r="F1209">
        <v>23111</v>
      </c>
      <c r="G1209">
        <v>1</v>
      </c>
      <c r="H1209">
        <v>2</v>
      </c>
      <c r="I1209">
        <v>1</v>
      </c>
      <c r="J1209">
        <v>1</v>
      </c>
      <c r="K1209">
        <v>1</v>
      </c>
      <c r="L1209">
        <v>1</v>
      </c>
      <c r="M1209">
        <v>128000</v>
      </c>
      <c r="N1209">
        <v>148</v>
      </c>
      <c r="O1209">
        <v>6</v>
      </c>
      <c r="P1209">
        <v>768000</v>
      </c>
      <c r="Q1209">
        <v>4</v>
      </c>
      <c r="R1209">
        <v>1</v>
      </c>
      <c r="S1209">
        <v>20</v>
      </c>
      <c r="T1209">
        <v>9</v>
      </c>
      <c r="U1209">
        <v>23111</v>
      </c>
      <c r="V1209">
        <v>1</v>
      </c>
      <c r="AB1209">
        <v>23111</v>
      </c>
      <c r="AC1209">
        <v>1</v>
      </c>
      <c r="AJ1209" t="str">
        <f t="shared" si="109"/>
        <v>2311111217</v>
      </c>
      <c r="AK1209">
        <v>0.14976811252976463</v>
      </c>
      <c r="AL1209">
        <f>IF(AK1209&lt;'Company Market Shares'!$E$4,1,IF(AND(AK1209&gt;'Company Market Shares'!$E$4,AK1209&lt;'Company Market Shares'!$E$5),2,IF(AND(AK1209&gt;'Company Market Shares'!$E$5,AK1209&lt;'Company Market Shares'!$E$6),3,IF(AND(AK1209&gt;'Company Market Shares'!$E$6,AK1209&lt;'Company Market Shares'!$E$7),4,5))))</f>
        <v>1</v>
      </c>
      <c r="AM1209">
        <f>VLOOKUP($U1209,'Zone Coordinates'!$D$2:$G$2058,2)</f>
        <v>35.12724</v>
      </c>
      <c r="AN1209">
        <f t="shared" si="110"/>
        <v>0.6130859951382529</v>
      </c>
      <c r="AO1209">
        <f>VLOOKUP($U1209,'Zone Coordinates'!$D$2:$G$2058,3)</f>
        <v>136.9121284</v>
      </c>
      <c r="AP1209">
        <f t="shared" si="111"/>
        <v>2.3895674264932358</v>
      </c>
      <c r="AQ1209">
        <f>VLOOKUP($AB1209,'Zone Coordinates'!$D$2:$G$2058,2)</f>
        <v>35.12724</v>
      </c>
      <c r="AR1209">
        <f t="shared" si="112"/>
        <v>0.6130859951382529</v>
      </c>
      <c r="AS1209">
        <f>VLOOKUP($AB1209,'Zone Coordinates'!$D$2:$G$2058,3)</f>
        <v>136.9121284</v>
      </c>
      <c r="AT1209">
        <f t="shared" si="113"/>
        <v>2.3895674264932358</v>
      </c>
    </row>
    <row r="1210" spans="1:46" x14ac:dyDescent="0.25">
      <c r="A1210">
        <v>1</v>
      </c>
      <c r="B1210">
        <v>23304</v>
      </c>
      <c r="C1210">
        <v>1</v>
      </c>
      <c r="D1210">
        <v>9001</v>
      </c>
      <c r="E1210" t="str">
        <f t="shared" si="108"/>
        <v>2330419001</v>
      </c>
      <c r="F1210">
        <v>23304</v>
      </c>
      <c r="G1210">
        <v>1</v>
      </c>
      <c r="H1210">
        <v>4</v>
      </c>
      <c r="I1210">
        <v>1</v>
      </c>
      <c r="J1210">
        <v>2</v>
      </c>
      <c r="K1210">
        <v>43</v>
      </c>
      <c r="L1210">
        <v>28</v>
      </c>
      <c r="M1210">
        <v>192040</v>
      </c>
      <c r="N1210">
        <v>193</v>
      </c>
      <c r="O1210">
        <v>8</v>
      </c>
      <c r="P1210">
        <v>1536320</v>
      </c>
      <c r="Q1210">
        <v>3</v>
      </c>
      <c r="R1210">
        <v>1</v>
      </c>
      <c r="S1210">
        <v>20</v>
      </c>
      <c r="T1210">
        <v>9</v>
      </c>
      <c r="U1210">
        <v>13000</v>
      </c>
      <c r="V1210">
        <v>5</v>
      </c>
      <c r="AA1210">
        <v>2</v>
      </c>
      <c r="AB1210">
        <v>23304</v>
      </c>
      <c r="AC1210">
        <v>5</v>
      </c>
      <c r="AJ1210" t="str">
        <f t="shared" si="109"/>
        <v>23304190017</v>
      </c>
      <c r="AK1210">
        <v>0.72174432238951947</v>
      </c>
      <c r="AL1210">
        <f>IF(AK1210&lt;'Company Market Shares'!$E$4,1,IF(AND(AK1210&gt;'Company Market Shares'!$E$4,AK1210&lt;'Company Market Shares'!$E$5),2,IF(AND(AK1210&gt;'Company Market Shares'!$E$5,AK1210&lt;'Company Market Shares'!$E$6),3,IF(AND(AK1210&gt;'Company Market Shares'!$E$6,AK1210&lt;'Company Market Shares'!$E$7),4,5))))</f>
        <v>2</v>
      </c>
      <c r="AM1210">
        <f>VLOOKUP($U1210,'Zone Coordinates'!$D$2:$G$2058,2)</f>
        <v>35.705215799999998</v>
      </c>
      <c r="AN1210">
        <f t="shared" si="110"/>
        <v>0.62317357584510114</v>
      </c>
      <c r="AO1210">
        <f>VLOOKUP($U1210,'Zone Coordinates'!$D$2:$G$2058,3)</f>
        <v>139.78283350000001</v>
      </c>
      <c r="AP1210">
        <f t="shared" si="111"/>
        <v>2.4396706823420291</v>
      </c>
      <c r="AQ1210">
        <f>VLOOKUP($AB1210,'Zone Coordinates'!$D$2:$G$2058,2)</f>
        <v>35.125011399999998</v>
      </c>
      <c r="AR1210">
        <f t="shared" si="112"/>
        <v>0.61304709873054297</v>
      </c>
      <c r="AS1210">
        <f>VLOOKUP($AB1210,'Zone Coordinates'!$D$2:$G$2058,3)</f>
        <v>137.08924569999999</v>
      </c>
      <c r="AT1210">
        <f t="shared" si="113"/>
        <v>2.3926587065404781</v>
      </c>
    </row>
    <row r="1211" spans="1:46" x14ac:dyDescent="0.25">
      <c r="A1211">
        <v>1</v>
      </c>
      <c r="B1211">
        <v>23110</v>
      </c>
      <c r="C1211">
        <v>3</v>
      </c>
      <c r="D1211">
        <v>6024</v>
      </c>
      <c r="E1211" t="str">
        <f t="shared" si="108"/>
        <v>2311036024</v>
      </c>
      <c r="F1211">
        <v>23110</v>
      </c>
      <c r="G1211">
        <v>3</v>
      </c>
      <c r="H1211">
        <v>3</v>
      </c>
      <c r="I1211">
        <v>3</v>
      </c>
      <c r="J1211">
        <v>2</v>
      </c>
      <c r="K1211">
        <v>1</v>
      </c>
      <c r="L1211">
        <v>1</v>
      </c>
      <c r="M1211">
        <v>200000</v>
      </c>
      <c r="N1211">
        <v>200</v>
      </c>
      <c r="O1211">
        <v>17</v>
      </c>
      <c r="P1211">
        <v>3600000</v>
      </c>
      <c r="Q1211">
        <v>4</v>
      </c>
      <c r="R1211">
        <v>1</v>
      </c>
      <c r="S1211">
        <v>20</v>
      </c>
      <c r="T1211">
        <v>9</v>
      </c>
      <c r="U1211">
        <v>23235</v>
      </c>
      <c r="V1211">
        <v>3</v>
      </c>
      <c r="W1211">
        <v>1</v>
      </c>
      <c r="X1211">
        <v>16</v>
      </c>
      <c r="Y1211">
        <v>17</v>
      </c>
      <c r="Z1211">
        <v>3</v>
      </c>
      <c r="AA1211">
        <v>4</v>
      </c>
      <c r="AB1211">
        <v>23110</v>
      </c>
      <c r="AC1211">
        <v>3</v>
      </c>
      <c r="AJ1211" t="str">
        <f t="shared" si="109"/>
        <v>23110360247</v>
      </c>
      <c r="AK1211">
        <v>0.13508156748812483</v>
      </c>
      <c r="AL1211">
        <f>IF(AK1211&lt;'Company Market Shares'!$E$4,1,IF(AND(AK1211&gt;'Company Market Shares'!$E$4,AK1211&lt;'Company Market Shares'!$E$5),2,IF(AND(AK1211&gt;'Company Market Shares'!$E$5,AK1211&lt;'Company Market Shares'!$E$6),3,IF(AND(AK1211&gt;'Company Market Shares'!$E$6,AK1211&lt;'Company Market Shares'!$E$7),4,5))))</f>
        <v>1</v>
      </c>
      <c r="AM1211">
        <f>VLOOKUP($U1211,'Zone Coordinates'!$D$2:$G$2058,2)</f>
        <v>35.132545</v>
      </c>
      <c r="AN1211">
        <f t="shared" si="110"/>
        <v>0.61317858485507126</v>
      </c>
      <c r="AO1211">
        <f>VLOOKUP($U1211,'Zone Coordinates'!$D$2:$G$2058,3)</f>
        <v>136.8067652</v>
      </c>
      <c r="AP1211">
        <f t="shared" si="111"/>
        <v>2.3877284917427986</v>
      </c>
      <c r="AQ1211">
        <f>VLOOKUP($AB1211,'Zone Coordinates'!$D$2:$G$2058,2)</f>
        <v>35.168336500000002</v>
      </c>
      <c r="AR1211">
        <f t="shared" si="112"/>
        <v>0.61380326437429877</v>
      </c>
      <c r="AS1211">
        <f>VLOOKUP($AB1211,'Zone Coordinates'!$D$2:$G$2058,3)</f>
        <v>136.89852490000001</v>
      </c>
      <c r="AT1211">
        <f t="shared" si="113"/>
        <v>2.389330000628441</v>
      </c>
    </row>
    <row r="1212" spans="1:46" x14ac:dyDescent="0.25">
      <c r="A1212">
        <v>1</v>
      </c>
      <c r="B1212">
        <v>23234</v>
      </c>
      <c r="C1212">
        <v>1</v>
      </c>
      <c r="D1212">
        <v>61</v>
      </c>
      <c r="E1212" t="str">
        <f t="shared" si="108"/>
        <v>23234161</v>
      </c>
      <c r="F1212">
        <v>23234</v>
      </c>
      <c r="G1212">
        <v>1</v>
      </c>
      <c r="H1212">
        <v>4</v>
      </c>
      <c r="I1212">
        <v>1</v>
      </c>
      <c r="J1212">
        <v>1</v>
      </c>
      <c r="K1212">
        <v>9</v>
      </c>
      <c r="L1212">
        <v>1</v>
      </c>
      <c r="M1212">
        <v>438000</v>
      </c>
      <c r="N1212">
        <v>207</v>
      </c>
      <c r="O1212">
        <v>9</v>
      </c>
      <c r="P1212">
        <v>3942000</v>
      </c>
      <c r="Q1212">
        <v>3</v>
      </c>
      <c r="R1212">
        <v>1</v>
      </c>
      <c r="S1212">
        <v>20</v>
      </c>
      <c r="T1212">
        <v>9</v>
      </c>
      <c r="U1212">
        <v>23234</v>
      </c>
      <c r="V1212">
        <v>2</v>
      </c>
      <c r="AB1212">
        <v>23203</v>
      </c>
      <c r="AC1212">
        <v>2</v>
      </c>
      <c r="AD1212">
        <v>460</v>
      </c>
      <c r="AE1212">
        <v>13</v>
      </c>
      <c r="AF1212">
        <v>4</v>
      </c>
      <c r="AG1212">
        <v>1</v>
      </c>
      <c r="AH1212">
        <v>2320</v>
      </c>
      <c r="AI1212">
        <v>3</v>
      </c>
      <c r="AJ1212" t="str">
        <f t="shared" si="109"/>
        <v>232341617</v>
      </c>
      <c r="AK1212">
        <v>0.44924001963468807</v>
      </c>
      <c r="AL1212">
        <f>IF(AK1212&lt;'Company Market Shares'!$E$4,1,IF(AND(AK1212&gt;'Company Market Shares'!$E$4,AK1212&lt;'Company Market Shares'!$E$5),2,IF(AND(AK1212&gt;'Company Market Shares'!$E$5,AK1212&lt;'Company Market Shares'!$E$6),3,IF(AND(AK1212&gt;'Company Market Shares'!$E$6,AK1212&lt;'Company Market Shares'!$E$7),4,5))))</f>
        <v>1</v>
      </c>
      <c r="AM1212">
        <f>VLOOKUP($U1212,'Zone Coordinates'!$D$2:$G$2058,2)</f>
        <v>35.266612700000003</v>
      </c>
      <c r="AN1212">
        <f t="shared" si="110"/>
        <v>0.61551850764064731</v>
      </c>
      <c r="AO1212">
        <f>VLOOKUP($U1212,'Zone Coordinates'!$D$2:$G$2058,3)</f>
        <v>136.90441809999999</v>
      </c>
      <c r="AP1212">
        <f t="shared" si="111"/>
        <v>2.3894328563719194</v>
      </c>
      <c r="AQ1212">
        <f>VLOOKUP($AB1212,'Zone Coordinates'!$D$2:$G$2058,2)</f>
        <v>35.370100100000002</v>
      </c>
      <c r="AR1212">
        <f t="shared" si="112"/>
        <v>0.6173247035049757</v>
      </c>
      <c r="AS1212">
        <f>VLOOKUP($AB1212,'Zone Coordinates'!$D$2:$G$2058,3)</f>
        <v>136.87722289999999</v>
      </c>
      <c r="AT1212">
        <f t="shared" si="113"/>
        <v>2.3889582105911811</v>
      </c>
    </row>
  </sheetData>
  <autoFilter ref="A1:AI1212">
    <sortState ref="A2:AK1218">
      <sortCondition ref="M1:M1218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zoomScale="85" workbookViewId="0">
      <selection activeCell="E9" sqref="E9"/>
    </sheetView>
  </sheetViews>
  <sheetFormatPr baseColWidth="10" defaultRowHeight="15" x14ac:dyDescent="0.25"/>
  <cols>
    <col min="1" max="1" width="20.7109375" customWidth="1" collapsed="1"/>
    <col min="5" max="5" width="17.7109375" customWidth="1" collapsed="1"/>
  </cols>
  <sheetData>
    <row r="3" spans="1:5" x14ac:dyDescent="0.25">
      <c r="A3" t="s">
        <v>42</v>
      </c>
      <c r="B3" t="s">
        <v>34</v>
      </c>
      <c r="C3" t="s">
        <v>35</v>
      </c>
      <c r="D3" t="s">
        <v>36</v>
      </c>
      <c r="E3" t="s">
        <v>43</v>
      </c>
    </row>
    <row r="4" spans="1:5" x14ac:dyDescent="0.25">
      <c r="A4">
        <v>1</v>
      </c>
      <c r="B4" t="s">
        <v>33</v>
      </c>
      <c r="C4">
        <v>1622040</v>
      </c>
      <c r="D4">
        <f>C4/$C$9</f>
        <v>0.45505094088299025</v>
      </c>
      <c r="E4">
        <f>D4</f>
        <v>0.45505094088299025</v>
      </c>
    </row>
    <row r="5" spans="1:5" x14ac:dyDescent="0.25">
      <c r="A5">
        <v>2</v>
      </c>
      <c r="B5" t="s">
        <v>37</v>
      </c>
      <c r="C5">
        <v>1196001</v>
      </c>
      <c r="D5">
        <f t="shared" ref="D5:D9" si="0">C5/$C$9</f>
        <v>0.33552895141118422</v>
      </c>
      <c r="E5">
        <f>D5+E4</f>
        <v>0.79057989229417447</v>
      </c>
    </row>
    <row r="6" spans="1:5" x14ac:dyDescent="0.25">
      <c r="A6">
        <v>3</v>
      </c>
      <c r="B6" t="s">
        <v>38</v>
      </c>
      <c r="C6">
        <v>485044</v>
      </c>
      <c r="D6">
        <f t="shared" si="0"/>
        <v>0.13607539183352391</v>
      </c>
      <c r="E6">
        <f t="shared" ref="E6:E8" si="1">D6+E5</f>
        <v>0.92665528412769838</v>
      </c>
    </row>
    <row r="7" spans="1:5" x14ac:dyDescent="0.25">
      <c r="A7">
        <v>4</v>
      </c>
      <c r="B7" t="s">
        <v>39</v>
      </c>
      <c r="C7">
        <v>135337</v>
      </c>
      <c r="D7">
        <f t="shared" si="0"/>
        <v>3.7967762315529369E-2</v>
      </c>
      <c r="E7">
        <f t="shared" si="1"/>
        <v>0.96462304644322772</v>
      </c>
    </row>
    <row r="8" spans="1:5" x14ac:dyDescent="0.25">
      <c r="A8">
        <v>5</v>
      </c>
      <c r="B8" t="s">
        <v>40</v>
      </c>
      <c r="C8">
        <v>126102</v>
      </c>
      <c r="D8">
        <f t="shared" si="0"/>
        <v>3.5376953556772235E-2</v>
      </c>
      <c r="E8">
        <f t="shared" si="1"/>
        <v>1</v>
      </c>
    </row>
    <row r="9" spans="1:5" x14ac:dyDescent="0.25">
      <c r="B9" t="s">
        <v>41</v>
      </c>
      <c r="C9">
        <f>SUM(C4:C8)</f>
        <v>3564524</v>
      </c>
      <c r="D9">
        <f t="shared" si="0"/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8"/>
  <sheetViews>
    <sheetView zoomScale="85" workbookViewId="0">
      <selection activeCell="H10" sqref="H10"/>
    </sheetView>
  </sheetViews>
  <sheetFormatPr baseColWidth="10" defaultRowHeight="15" x14ac:dyDescent="0.25"/>
  <cols>
    <col min="1" max="3" width="11.42578125" style="1" collapsed="1"/>
    <col min="4" max="4" width="13.28515625" style="1" bestFit="1" customWidth="1" collapsed="1"/>
    <col min="5" max="5" width="9.140625" style="1" collapsed="1"/>
    <col min="6" max="6" width="10.7109375" style="1" customWidth="1" collapsed="1"/>
    <col min="7" max="7" width="14.85546875" style="1" customWidth="1" collapsed="1"/>
  </cols>
  <sheetData>
    <row r="1" spans="1:9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</row>
    <row r="2" spans="1:9" x14ac:dyDescent="0.25">
      <c r="A2" s="1" t="s">
        <v>54</v>
      </c>
      <c r="D2" s="1">
        <v>1000</v>
      </c>
      <c r="E2" s="1">
        <v>43.062279099999998</v>
      </c>
      <c r="F2" s="1">
        <v>141.3548265</v>
      </c>
      <c r="G2" s="1" t="s">
        <v>55</v>
      </c>
      <c r="H2">
        <v>571999.99452016328</v>
      </c>
      <c r="I2">
        <v>808766.99440415821</v>
      </c>
    </row>
    <row r="3" spans="1:9" x14ac:dyDescent="0.25">
      <c r="A3" s="1" t="s">
        <v>54</v>
      </c>
      <c r="B3" s="1" t="s">
        <v>56</v>
      </c>
      <c r="C3" s="1" t="s">
        <v>57</v>
      </c>
      <c r="D3" s="1">
        <v>1100</v>
      </c>
      <c r="E3" s="1">
        <v>43.062279099999998</v>
      </c>
      <c r="F3" s="1">
        <v>141.3548265</v>
      </c>
      <c r="G3" s="1" t="s">
        <v>55</v>
      </c>
      <c r="H3">
        <v>571999.99452016328</v>
      </c>
      <c r="I3">
        <v>808766.99440415821</v>
      </c>
    </row>
    <row r="4" spans="1:9" x14ac:dyDescent="0.25">
      <c r="A4" s="1" t="s">
        <v>54</v>
      </c>
      <c r="B4" s="1" t="s">
        <v>56</v>
      </c>
      <c r="C4" s="1" t="s">
        <v>58</v>
      </c>
      <c r="D4" s="1">
        <v>1101</v>
      </c>
      <c r="E4" s="1">
        <v>43.086487400000003</v>
      </c>
      <c r="F4" s="1">
        <v>141.3900247</v>
      </c>
      <c r="G4" s="1" t="s">
        <v>55</v>
      </c>
      <c r="H4">
        <v>574640.86576610932</v>
      </c>
      <c r="I4">
        <v>811700.2340738147</v>
      </c>
    </row>
    <row r="5" spans="1:9" x14ac:dyDescent="0.25">
      <c r="A5" s="1" t="s">
        <v>54</v>
      </c>
      <c r="B5" s="1" t="s">
        <v>56</v>
      </c>
      <c r="C5" s="1" t="s">
        <v>59</v>
      </c>
      <c r="D5" s="1">
        <v>1102</v>
      </c>
      <c r="E5" s="1">
        <v>43.189792500000003</v>
      </c>
      <c r="F5" s="1">
        <v>141.44179819999999</v>
      </c>
      <c r="G5" s="1" t="s">
        <v>55</v>
      </c>
      <c r="H5">
        <v>577879.25335249014</v>
      </c>
      <c r="I5">
        <v>823543.22111154662</v>
      </c>
    </row>
    <row r="6" spans="1:9" x14ac:dyDescent="0.25">
      <c r="A6" s="1" t="s">
        <v>54</v>
      </c>
      <c r="B6" s="1" t="s">
        <v>56</v>
      </c>
      <c r="C6" s="1" t="s">
        <v>60</v>
      </c>
      <c r="D6" s="1">
        <v>1103</v>
      </c>
      <c r="E6" s="1">
        <v>43.167364200000002</v>
      </c>
      <c r="F6" s="1">
        <v>141.45733469999999</v>
      </c>
      <c r="G6" s="1" t="s">
        <v>55</v>
      </c>
      <c r="H6">
        <v>579355.86131950899</v>
      </c>
      <c r="I6">
        <v>821157.71627639874</v>
      </c>
    </row>
    <row r="7" spans="1:9" x14ac:dyDescent="0.25">
      <c r="A7" s="1" t="s">
        <v>54</v>
      </c>
      <c r="B7" s="1" t="s">
        <v>56</v>
      </c>
      <c r="C7" s="1" t="s">
        <v>61</v>
      </c>
      <c r="D7" s="1">
        <v>1104</v>
      </c>
      <c r="E7" s="1">
        <v>43.100121299999998</v>
      </c>
      <c r="F7" s="1">
        <v>141.4735154</v>
      </c>
      <c r="G7" s="1" t="s">
        <v>55</v>
      </c>
      <c r="H7">
        <v>581312.24877626251</v>
      </c>
      <c r="I7">
        <v>813794.57454952062</v>
      </c>
    </row>
    <row r="8" spans="1:9" x14ac:dyDescent="0.25">
      <c r="A8" s="1" t="s">
        <v>54</v>
      </c>
      <c r="B8" s="1" t="s">
        <v>56</v>
      </c>
      <c r="C8" s="1" t="s">
        <v>62</v>
      </c>
      <c r="D8" s="1">
        <v>1105</v>
      </c>
      <c r="E8" s="1">
        <v>43.057650500000001</v>
      </c>
      <c r="F8" s="1">
        <v>141.43411259999999</v>
      </c>
      <c r="G8" s="1" t="s">
        <v>55</v>
      </c>
      <c r="H8">
        <v>578504.86455340171</v>
      </c>
      <c r="I8">
        <v>808798.86764130229</v>
      </c>
    </row>
    <row r="9" spans="1:9" x14ac:dyDescent="0.25">
      <c r="A9" s="1" t="s">
        <v>54</v>
      </c>
      <c r="B9" s="1" t="s">
        <v>56</v>
      </c>
      <c r="C9" s="1" t="s">
        <v>63</v>
      </c>
      <c r="D9" s="1">
        <v>1106</v>
      </c>
      <c r="E9" s="1">
        <v>43.120505999999999</v>
      </c>
      <c r="F9" s="1">
        <v>141.39759090000001</v>
      </c>
      <c r="G9" s="1" t="s">
        <v>55</v>
      </c>
      <c r="H9">
        <v>574937.03734984039</v>
      </c>
      <c r="I9">
        <v>815534.4402213539</v>
      </c>
    </row>
    <row r="10" spans="1:9" x14ac:dyDescent="0.25">
      <c r="A10" s="1" t="s">
        <v>54</v>
      </c>
      <c r="B10" s="1" t="s">
        <v>56</v>
      </c>
      <c r="C10" s="1" t="s">
        <v>64</v>
      </c>
      <c r="D10" s="1">
        <v>1107</v>
      </c>
      <c r="E10" s="1">
        <v>43.116798600000003</v>
      </c>
      <c r="F10" s="1">
        <v>141.32808510000001</v>
      </c>
      <c r="G10" s="1" t="s">
        <v>55</v>
      </c>
      <c r="H10">
        <v>569312.95707015553</v>
      </c>
      <c r="I10">
        <v>814645.31975988543</v>
      </c>
    </row>
    <row r="11" spans="1:9" x14ac:dyDescent="0.25">
      <c r="A11" s="1" t="s">
        <v>54</v>
      </c>
      <c r="B11" s="1" t="s">
        <v>56</v>
      </c>
      <c r="C11" s="1" t="s">
        <v>65</v>
      </c>
      <c r="D11" s="1">
        <v>1108</v>
      </c>
      <c r="E11" s="1">
        <v>43.096251600000002</v>
      </c>
      <c r="F11" s="1">
        <v>141.50544919999999</v>
      </c>
      <c r="G11" s="1" t="s">
        <v>55</v>
      </c>
      <c r="H11">
        <v>583949.95424972312</v>
      </c>
      <c r="I11">
        <v>813587.46330188587</v>
      </c>
    </row>
    <row r="12" spans="1:9" x14ac:dyDescent="0.25">
      <c r="A12" s="1" t="s">
        <v>54</v>
      </c>
      <c r="B12" s="1" t="s">
        <v>56</v>
      </c>
      <c r="C12" s="1" t="s">
        <v>66</v>
      </c>
      <c r="D12" s="1">
        <v>1109</v>
      </c>
      <c r="E12" s="1">
        <v>43.160292290000001</v>
      </c>
      <c r="F12" s="1">
        <v>141.2862131</v>
      </c>
      <c r="G12" s="1" t="s">
        <v>55</v>
      </c>
      <c r="H12">
        <v>565500.80095086736</v>
      </c>
      <c r="I12">
        <v>819195.64617880422</v>
      </c>
    </row>
    <row r="13" spans="1:9" x14ac:dyDescent="0.25">
      <c r="A13" s="1" t="s">
        <v>54</v>
      </c>
      <c r="B13" s="1" t="s">
        <v>56</v>
      </c>
      <c r="C13" s="1" t="s">
        <v>67</v>
      </c>
      <c r="D13" s="1">
        <v>1110</v>
      </c>
      <c r="E13" s="1">
        <v>43.025960499999997</v>
      </c>
      <c r="F13" s="1">
        <v>141.48217819999999</v>
      </c>
      <c r="G13" s="1" t="s">
        <v>55</v>
      </c>
      <c r="H13">
        <v>582723.63038112305</v>
      </c>
      <c r="I13">
        <v>805609.90076378605</v>
      </c>
    </row>
    <row r="14" spans="1:9" x14ac:dyDescent="0.25">
      <c r="A14" s="1" t="s">
        <v>54</v>
      </c>
      <c r="B14" s="1" t="s">
        <v>56</v>
      </c>
      <c r="C14" s="1" t="s">
        <v>68</v>
      </c>
      <c r="D14" s="1">
        <v>1202</v>
      </c>
      <c r="E14" s="1">
        <v>41.818290500000003</v>
      </c>
      <c r="F14" s="1">
        <v>140.74587769999999</v>
      </c>
      <c r="G14" s="1" t="s">
        <v>55</v>
      </c>
      <c r="H14">
        <v>532863.40794386261</v>
      </c>
      <c r="I14">
        <v>666465.80904868979</v>
      </c>
    </row>
    <row r="15" spans="1:9" x14ac:dyDescent="0.25">
      <c r="A15" s="1" t="s">
        <v>54</v>
      </c>
      <c r="B15" s="1" t="s">
        <v>56</v>
      </c>
      <c r="C15" s="1" t="s">
        <v>69</v>
      </c>
      <c r="D15" s="1">
        <v>1203</v>
      </c>
      <c r="E15" s="1">
        <v>43.1726034</v>
      </c>
      <c r="F15" s="1">
        <v>141.258476</v>
      </c>
      <c r="G15" s="1" t="s">
        <v>55</v>
      </c>
      <c r="H15">
        <v>563130.47980956675</v>
      </c>
      <c r="I15">
        <v>820376.43051449955</v>
      </c>
    </row>
    <row r="16" spans="1:9" x14ac:dyDescent="0.25">
      <c r="A16" s="1" t="s">
        <v>54</v>
      </c>
      <c r="B16" s="1" t="s">
        <v>56</v>
      </c>
      <c r="C16" s="1" t="s">
        <v>70</v>
      </c>
      <c r="D16" s="1">
        <v>1204</v>
      </c>
      <c r="E16" s="1">
        <v>43.7788799</v>
      </c>
      <c r="F16" s="1">
        <v>142.41047789999999</v>
      </c>
      <c r="G16" s="1" t="s">
        <v>55</v>
      </c>
      <c r="H16">
        <v>650262.58139865217</v>
      </c>
      <c r="I16">
        <v>896223.71367326996</v>
      </c>
    </row>
    <row r="17" spans="1:9" x14ac:dyDescent="0.25">
      <c r="A17" s="1" t="s">
        <v>54</v>
      </c>
      <c r="B17" s="1" t="s">
        <v>56</v>
      </c>
      <c r="C17" s="1" t="s">
        <v>71</v>
      </c>
      <c r="D17" s="1">
        <v>1205</v>
      </c>
      <c r="E17" s="1">
        <v>42.3413586</v>
      </c>
      <c r="F17" s="1">
        <v>141.02791980000001</v>
      </c>
      <c r="G17" s="1" t="s">
        <v>55</v>
      </c>
      <c r="H17">
        <v>551738.63832934911</v>
      </c>
      <c r="I17">
        <v>726426.20352107391</v>
      </c>
    </row>
    <row r="18" spans="1:9" x14ac:dyDescent="0.25">
      <c r="A18" s="1" t="s">
        <v>54</v>
      </c>
      <c r="B18" s="1" t="s">
        <v>56</v>
      </c>
      <c r="C18" s="1" t="s">
        <v>72</v>
      </c>
      <c r="D18" s="1">
        <v>1206</v>
      </c>
      <c r="E18" s="1">
        <v>43.008372399999999</v>
      </c>
      <c r="F18" s="1">
        <v>144.3292927</v>
      </c>
      <c r="G18" s="1" t="s">
        <v>55</v>
      </c>
      <c r="H18">
        <v>815165.12175364222</v>
      </c>
      <c r="I18">
        <v>827543.90247068577</v>
      </c>
    </row>
    <row r="19" spans="1:9" x14ac:dyDescent="0.25">
      <c r="A19" s="1" t="s">
        <v>54</v>
      </c>
      <c r="B19" s="1" t="s">
        <v>56</v>
      </c>
      <c r="C19" s="1" t="s">
        <v>73</v>
      </c>
      <c r="D19" s="1">
        <v>1207</v>
      </c>
      <c r="E19" s="1">
        <v>42.918523100000002</v>
      </c>
      <c r="F19" s="1">
        <v>143.21288989999999</v>
      </c>
      <c r="G19" s="1" t="s">
        <v>55</v>
      </c>
      <c r="H19">
        <v>725137.43221382785</v>
      </c>
      <c r="I19">
        <v>807222.47064162442</v>
      </c>
    </row>
    <row r="20" spans="1:9" x14ac:dyDescent="0.25">
      <c r="A20" s="1" t="s">
        <v>54</v>
      </c>
      <c r="B20" s="1" t="s">
        <v>56</v>
      </c>
      <c r="C20" s="1" t="s">
        <v>74</v>
      </c>
      <c r="D20" s="1">
        <v>1208</v>
      </c>
      <c r="E20" s="1">
        <v>43.807934400000001</v>
      </c>
      <c r="F20" s="1">
        <v>143.81193469999999</v>
      </c>
      <c r="G20" s="1" t="s">
        <v>55</v>
      </c>
      <c r="H20">
        <v>762751.50993028947</v>
      </c>
      <c r="I20">
        <v>911512.68593563884</v>
      </c>
    </row>
    <row r="21" spans="1:9" x14ac:dyDescent="0.25">
      <c r="A21" s="1" t="s">
        <v>54</v>
      </c>
      <c r="B21" s="1" t="s">
        <v>56</v>
      </c>
      <c r="C21" s="1" t="s">
        <v>75</v>
      </c>
      <c r="D21" s="1">
        <v>1209</v>
      </c>
      <c r="E21" s="1">
        <v>43.0409431</v>
      </c>
      <c r="F21" s="1">
        <v>141.96163419999999</v>
      </c>
      <c r="G21" s="1" t="s">
        <v>55</v>
      </c>
      <c r="H21">
        <v>621668.06482231838</v>
      </c>
      <c r="I21">
        <v>810735.20633245609</v>
      </c>
    </row>
    <row r="22" spans="1:9" x14ac:dyDescent="0.25">
      <c r="A22" s="1" t="s">
        <v>54</v>
      </c>
      <c r="B22" s="1" t="s">
        <v>56</v>
      </c>
      <c r="C22" s="1" t="s">
        <v>76</v>
      </c>
      <c r="D22" s="1">
        <v>1210</v>
      </c>
      <c r="E22" s="1">
        <v>43.211005200000002</v>
      </c>
      <c r="F22" s="1">
        <v>141.78059759999999</v>
      </c>
      <c r="G22" s="1" t="s">
        <v>55</v>
      </c>
      <c r="H22">
        <v>605219.96706100891</v>
      </c>
      <c r="I22">
        <v>828309.91700962815</v>
      </c>
    </row>
    <row r="23" spans="1:9" x14ac:dyDescent="0.25">
      <c r="A23" s="1" t="s">
        <v>54</v>
      </c>
      <c r="B23" s="1" t="s">
        <v>56</v>
      </c>
      <c r="C23" s="1" t="s">
        <v>77</v>
      </c>
      <c r="D23" s="1">
        <v>1211</v>
      </c>
      <c r="E23" s="1">
        <v>44.009590199999998</v>
      </c>
      <c r="F23" s="1">
        <v>144.27423659999999</v>
      </c>
      <c r="G23" s="1" t="s">
        <v>55</v>
      </c>
      <c r="H23">
        <v>797241.4946265826</v>
      </c>
      <c r="I23">
        <v>938340.24950362893</v>
      </c>
    </row>
    <row r="24" spans="1:9" x14ac:dyDescent="0.25">
      <c r="A24" s="1" t="s">
        <v>54</v>
      </c>
      <c r="B24" s="1" t="s">
        <v>56</v>
      </c>
      <c r="C24" s="1" t="s">
        <v>78</v>
      </c>
      <c r="D24" s="1">
        <v>1212</v>
      </c>
      <c r="E24" s="1">
        <v>43.948455699999997</v>
      </c>
      <c r="F24" s="1">
        <v>141.64138109999999</v>
      </c>
      <c r="G24" s="1" t="s">
        <v>55</v>
      </c>
      <c r="H24">
        <v>586656.68689809949</v>
      </c>
      <c r="I24">
        <v>909285.00868763507</v>
      </c>
    </row>
    <row r="25" spans="1:9" x14ac:dyDescent="0.25">
      <c r="A25" s="1" t="s">
        <v>54</v>
      </c>
      <c r="B25" s="1" t="s">
        <v>56</v>
      </c>
      <c r="C25" s="1" t="s">
        <v>79</v>
      </c>
      <c r="D25" s="1">
        <v>1213</v>
      </c>
      <c r="E25" s="1">
        <v>42.653209599999997</v>
      </c>
      <c r="F25" s="1">
        <v>141.62973769999999</v>
      </c>
      <c r="G25" s="1" t="s">
        <v>55</v>
      </c>
      <c r="H25">
        <v>598362.84427102667</v>
      </c>
      <c r="I25">
        <v>765204.97760877712</v>
      </c>
    </row>
    <row r="26" spans="1:9" x14ac:dyDescent="0.25">
      <c r="A26" s="1" t="s">
        <v>54</v>
      </c>
      <c r="B26" s="1" t="s">
        <v>56</v>
      </c>
      <c r="C26" s="1" t="s">
        <v>80</v>
      </c>
      <c r="D26" s="1">
        <v>1214</v>
      </c>
      <c r="E26" s="1">
        <v>45.395863400000003</v>
      </c>
      <c r="F26" s="1">
        <v>141.6855118</v>
      </c>
      <c r="G26" s="1" t="s">
        <v>55</v>
      </c>
      <c r="H26">
        <v>575609.6009548197</v>
      </c>
      <c r="I26">
        <v>1070451.8786944845</v>
      </c>
    </row>
    <row r="27" spans="1:9" x14ac:dyDescent="0.25">
      <c r="A27" s="1" t="s">
        <v>54</v>
      </c>
      <c r="B27" s="1" t="s">
        <v>56</v>
      </c>
      <c r="C27" s="1" t="s">
        <v>81</v>
      </c>
      <c r="D27" s="1">
        <v>1215</v>
      </c>
      <c r="E27" s="1">
        <v>43.3473696</v>
      </c>
      <c r="F27" s="1">
        <v>141.86551109999999</v>
      </c>
      <c r="G27" s="1" t="s">
        <v>55</v>
      </c>
      <c r="H27">
        <v>610749.14047252655</v>
      </c>
      <c r="I27">
        <v>844091.93988429732</v>
      </c>
    </row>
    <row r="28" spans="1:9" x14ac:dyDescent="0.25">
      <c r="A28" s="1" t="s">
        <v>54</v>
      </c>
      <c r="B28" s="1" t="s">
        <v>56</v>
      </c>
      <c r="C28" s="1" t="s">
        <v>82</v>
      </c>
      <c r="D28" s="1">
        <v>1216</v>
      </c>
      <c r="E28" s="1">
        <v>43.531238999999999</v>
      </c>
      <c r="F28" s="1">
        <v>142.17270640000001</v>
      </c>
      <c r="G28" s="1" t="s">
        <v>55</v>
      </c>
      <c r="H28">
        <v>633731.72770023625</v>
      </c>
      <c r="I28">
        <v>866842.01653499831</v>
      </c>
    </row>
    <row r="29" spans="1:9" x14ac:dyDescent="0.25">
      <c r="A29" s="1" t="s">
        <v>54</v>
      </c>
      <c r="B29" s="1" t="s">
        <v>56</v>
      </c>
      <c r="C29" s="1" t="s">
        <v>83</v>
      </c>
      <c r="D29" s="1">
        <v>1217</v>
      </c>
      <c r="E29" s="1">
        <v>43.107511700000003</v>
      </c>
      <c r="F29" s="1">
        <v>141.54355760000001</v>
      </c>
      <c r="G29" s="1" t="s">
        <v>55</v>
      </c>
      <c r="H29">
        <v>586945.57788085309</v>
      </c>
      <c r="I29">
        <v>815106.9136267961</v>
      </c>
    </row>
    <row r="30" spans="1:9" x14ac:dyDescent="0.25">
      <c r="A30" s="1" t="s">
        <v>54</v>
      </c>
      <c r="B30" s="1" t="s">
        <v>56</v>
      </c>
      <c r="C30" s="1" t="s">
        <v>84</v>
      </c>
      <c r="D30" s="1">
        <v>1218</v>
      </c>
      <c r="E30" s="1">
        <v>43.189792500000003</v>
      </c>
      <c r="F30" s="1">
        <v>141.50544919999999</v>
      </c>
      <c r="G30" s="1" t="s">
        <v>55</v>
      </c>
      <c r="H30">
        <v>583055.36011271738</v>
      </c>
      <c r="I30">
        <v>823987.0206124722</v>
      </c>
    </row>
    <row r="31" spans="1:9" x14ac:dyDescent="0.25">
      <c r="A31" s="1" t="s">
        <v>54</v>
      </c>
      <c r="B31" s="1" t="s">
        <v>56</v>
      </c>
      <c r="C31" s="1" t="s">
        <v>85</v>
      </c>
      <c r="D31" s="1">
        <v>1219</v>
      </c>
      <c r="E31" s="1">
        <v>44.350720899999999</v>
      </c>
      <c r="F31" s="1">
        <v>143.35459610000001</v>
      </c>
      <c r="G31" s="1" t="s">
        <v>55</v>
      </c>
      <c r="H31">
        <v>719274.94222729467</v>
      </c>
      <c r="I31">
        <v>967698.34109202994</v>
      </c>
    </row>
    <row r="32" spans="1:9" x14ac:dyDescent="0.25">
      <c r="A32" s="1" t="s">
        <v>54</v>
      </c>
      <c r="B32" s="1" t="s">
        <v>56</v>
      </c>
      <c r="C32" s="1" t="s">
        <v>86</v>
      </c>
      <c r="D32" s="1">
        <v>1220</v>
      </c>
      <c r="E32" s="1">
        <v>44.183075299999999</v>
      </c>
      <c r="F32" s="1">
        <v>142.38992110000001</v>
      </c>
      <c r="G32" s="1" t="s">
        <v>55</v>
      </c>
      <c r="H32">
        <v>644191.61560168676</v>
      </c>
      <c r="I32">
        <v>940990.72709505726</v>
      </c>
    </row>
    <row r="33" spans="1:9" x14ac:dyDescent="0.25">
      <c r="A33" s="1" t="s">
        <v>54</v>
      </c>
      <c r="B33" s="1" t="s">
        <v>56</v>
      </c>
      <c r="C33" s="1" t="s">
        <v>87</v>
      </c>
      <c r="D33" s="1">
        <v>1221</v>
      </c>
      <c r="E33" s="1">
        <v>44.361624499999998</v>
      </c>
      <c r="F33" s="1">
        <v>142.4505461</v>
      </c>
      <c r="G33" s="1" t="s">
        <v>55</v>
      </c>
      <c r="H33">
        <v>647064.22163125966</v>
      </c>
      <c r="I33">
        <v>961315.98479042575</v>
      </c>
    </row>
    <row r="34" spans="1:9" x14ac:dyDescent="0.25">
      <c r="A34" s="1" t="s">
        <v>54</v>
      </c>
      <c r="B34" s="1" t="s">
        <v>56</v>
      </c>
      <c r="C34" s="1" t="s">
        <v>88</v>
      </c>
      <c r="D34" s="1">
        <v>1222</v>
      </c>
      <c r="E34" s="1">
        <v>43.242748800000001</v>
      </c>
      <c r="F34" s="1">
        <v>142.0255396</v>
      </c>
      <c r="G34" s="1" t="s">
        <v>55</v>
      </c>
      <c r="H34">
        <v>624806.35843355092</v>
      </c>
      <c r="I34">
        <v>833651.11218098993</v>
      </c>
    </row>
    <row r="35" spans="1:9" x14ac:dyDescent="0.25">
      <c r="A35" s="1" t="s">
        <v>54</v>
      </c>
      <c r="B35" s="1" t="s">
        <v>56</v>
      </c>
      <c r="C35" s="1" t="s">
        <v>89</v>
      </c>
      <c r="D35" s="1">
        <v>1223</v>
      </c>
      <c r="E35" s="1">
        <v>43.3283986</v>
      </c>
      <c r="F35" s="1">
        <v>145.58303699999999</v>
      </c>
      <c r="G35" s="1" t="s">
        <v>55</v>
      </c>
      <c r="H35">
        <v>912640.24189106328</v>
      </c>
      <c r="I35">
        <v>876235.87427832081</v>
      </c>
    </row>
    <row r="36" spans="1:9" x14ac:dyDescent="0.25">
      <c r="A36" s="1" t="s">
        <v>54</v>
      </c>
      <c r="B36" s="1" t="s">
        <v>56</v>
      </c>
      <c r="C36" s="1" t="s">
        <v>90</v>
      </c>
      <c r="D36" s="1">
        <v>1224</v>
      </c>
      <c r="E36" s="1">
        <v>42.824641999999997</v>
      </c>
      <c r="F36" s="1">
        <v>141.65402180000001</v>
      </c>
      <c r="G36" s="1" t="s">
        <v>55</v>
      </c>
      <c r="H36">
        <v>598693.86294850998</v>
      </c>
      <c r="I36">
        <v>784439.95638925722</v>
      </c>
    </row>
    <row r="37" spans="1:9" x14ac:dyDescent="0.25">
      <c r="A37" s="1" t="s">
        <v>54</v>
      </c>
      <c r="B37" s="1" t="s">
        <v>56</v>
      </c>
      <c r="C37" s="1" t="s">
        <v>91</v>
      </c>
      <c r="D37" s="1">
        <v>1225</v>
      </c>
      <c r="E37" s="1">
        <v>43.573904800000001</v>
      </c>
      <c r="F37" s="1">
        <v>141.9168118</v>
      </c>
      <c r="G37" s="1" t="s">
        <v>55</v>
      </c>
      <c r="H37">
        <v>612604.44419462001</v>
      </c>
      <c r="I37">
        <v>869655.23091327318</v>
      </c>
    </row>
    <row r="38" spans="1:9" x14ac:dyDescent="0.25">
      <c r="A38" s="1" t="s">
        <v>54</v>
      </c>
      <c r="B38" s="1" t="s">
        <v>56</v>
      </c>
      <c r="C38" s="1" t="s">
        <v>92</v>
      </c>
      <c r="D38" s="1">
        <v>1226</v>
      </c>
      <c r="E38" s="1">
        <v>43.545009499999999</v>
      </c>
      <c r="F38" s="1">
        <v>141.91868529999999</v>
      </c>
      <c r="G38" s="1" t="s">
        <v>55</v>
      </c>
      <c r="H38">
        <v>613050.53998759261</v>
      </c>
      <c r="I38">
        <v>866456.88123631908</v>
      </c>
    </row>
    <row r="39" spans="1:9" x14ac:dyDescent="0.25">
      <c r="A39" s="1" t="s">
        <v>54</v>
      </c>
      <c r="B39" s="1" t="s">
        <v>56</v>
      </c>
      <c r="C39" s="1" t="s">
        <v>93</v>
      </c>
      <c r="D39" s="1">
        <v>1227</v>
      </c>
      <c r="E39" s="1">
        <v>43.189792500000003</v>
      </c>
      <c r="F39" s="1">
        <v>141.50544919999999</v>
      </c>
      <c r="G39" s="1" t="s">
        <v>55</v>
      </c>
      <c r="H39">
        <v>583055.36011271738</v>
      </c>
      <c r="I39">
        <v>823987.0206124722</v>
      </c>
    </row>
    <row r="40" spans="1:9" x14ac:dyDescent="0.25">
      <c r="A40" s="1" t="s">
        <v>54</v>
      </c>
      <c r="B40" s="1" t="s">
        <v>56</v>
      </c>
      <c r="C40" s="1" t="s">
        <v>94</v>
      </c>
      <c r="D40" s="1">
        <v>1228</v>
      </c>
      <c r="E40" s="1">
        <v>43.718708599999999</v>
      </c>
      <c r="F40" s="1">
        <v>142.0228693</v>
      </c>
      <c r="G40" s="1" t="s">
        <v>55</v>
      </c>
      <c r="H40">
        <v>619674.49071157933</v>
      </c>
      <c r="I40">
        <v>886544.59927538503</v>
      </c>
    </row>
    <row r="41" spans="1:9" x14ac:dyDescent="0.25">
      <c r="A41" s="1" t="s">
        <v>54</v>
      </c>
      <c r="B41" s="1" t="s">
        <v>56</v>
      </c>
      <c r="C41" s="1" t="s">
        <v>95</v>
      </c>
      <c r="D41" s="1">
        <v>1229</v>
      </c>
      <c r="E41" s="1">
        <v>43.345882799999998</v>
      </c>
      <c r="F41" s="1">
        <v>142.38884719999999</v>
      </c>
      <c r="G41" s="1" t="s">
        <v>55</v>
      </c>
      <c r="H41">
        <v>653214.72521848523</v>
      </c>
      <c r="I41">
        <v>847915.05226067419</v>
      </c>
    </row>
    <row r="42" spans="1:9" x14ac:dyDescent="0.25">
      <c r="A42" s="1" t="s">
        <v>54</v>
      </c>
      <c r="B42" s="1" t="s">
        <v>56</v>
      </c>
      <c r="C42" s="1" t="s">
        <v>96</v>
      </c>
      <c r="D42" s="1">
        <v>1230</v>
      </c>
      <c r="E42" s="1">
        <v>42.378132600000001</v>
      </c>
      <c r="F42" s="1">
        <v>141.0715577</v>
      </c>
      <c r="G42" s="1" t="s">
        <v>55</v>
      </c>
      <c r="H42">
        <v>555011.2194367284</v>
      </c>
      <c r="I42">
        <v>730800.55602001154</v>
      </c>
    </row>
    <row r="43" spans="1:9" x14ac:dyDescent="0.25">
      <c r="A43" s="1" t="s">
        <v>54</v>
      </c>
      <c r="B43" s="1" t="s">
        <v>56</v>
      </c>
      <c r="C43" s="1" t="s">
        <v>97</v>
      </c>
      <c r="D43" s="1">
        <v>1231</v>
      </c>
      <c r="E43" s="1">
        <v>42.873476599999996</v>
      </c>
      <c r="F43" s="1">
        <v>141.58572989999999</v>
      </c>
      <c r="G43" s="1" t="s">
        <v>55</v>
      </c>
      <c r="H43">
        <v>592636.93434373569</v>
      </c>
      <c r="I43">
        <v>789384.09065623011</v>
      </c>
    </row>
    <row r="44" spans="1:9" x14ac:dyDescent="0.25">
      <c r="A44" s="1" t="s">
        <v>54</v>
      </c>
      <c r="B44" s="1" t="s">
        <v>56</v>
      </c>
      <c r="C44" s="1" t="s">
        <v>98</v>
      </c>
      <c r="D44" s="1">
        <v>1233</v>
      </c>
      <c r="E44" s="1">
        <v>42.475444199999998</v>
      </c>
      <c r="F44" s="1">
        <v>140.86407689999999</v>
      </c>
      <c r="G44" s="1" t="s">
        <v>55</v>
      </c>
      <c r="H44">
        <v>537079.51896635629</v>
      </c>
      <c r="I44">
        <v>740279.86089221376</v>
      </c>
    </row>
    <row r="45" spans="1:9" x14ac:dyDescent="0.25">
      <c r="A45" s="1" t="s">
        <v>54</v>
      </c>
      <c r="B45" s="1" t="s">
        <v>56</v>
      </c>
      <c r="C45" s="1" t="s">
        <v>99</v>
      </c>
      <c r="D45" s="1">
        <v>1234</v>
      </c>
      <c r="E45" s="1">
        <v>42.995349900000001</v>
      </c>
      <c r="F45" s="1">
        <v>141.55478690000001</v>
      </c>
      <c r="G45" s="1" t="s">
        <v>55</v>
      </c>
      <c r="H45">
        <v>588938.31081857311</v>
      </c>
      <c r="I45">
        <v>802715.87066328293</v>
      </c>
    </row>
    <row r="46" spans="1:9" x14ac:dyDescent="0.25">
      <c r="A46" s="1" t="s">
        <v>54</v>
      </c>
      <c r="B46" s="1" t="s">
        <v>56</v>
      </c>
      <c r="C46" s="1" t="s">
        <v>100</v>
      </c>
      <c r="D46" s="1">
        <v>1235</v>
      </c>
      <c r="E46" s="1">
        <v>43.209890100000003</v>
      </c>
      <c r="F46" s="1">
        <v>141.31787660000001</v>
      </c>
      <c r="G46" s="1" t="s">
        <v>55</v>
      </c>
      <c r="H46">
        <v>567614.73062483233</v>
      </c>
      <c r="I46">
        <v>824924.96264081832</v>
      </c>
    </row>
    <row r="47" spans="1:9" x14ac:dyDescent="0.25">
      <c r="A47" s="1" t="s">
        <v>54</v>
      </c>
      <c r="B47" s="1" t="s">
        <v>56</v>
      </c>
      <c r="C47" s="1" t="s">
        <v>101</v>
      </c>
      <c r="D47" s="1">
        <v>1236</v>
      </c>
      <c r="E47" s="1">
        <v>41.858075100000001</v>
      </c>
      <c r="F47" s="1">
        <v>140.67027429999999</v>
      </c>
      <c r="G47" s="1" t="s">
        <v>55</v>
      </c>
      <c r="H47">
        <v>526250.64063737891</v>
      </c>
      <c r="I47">
        <v>670421.48715437285</v>
      </c>
    </row>
    <row r="48" spans="1:9" x14ac:dyDescent="0.25">
      <c r="A48" s="1" t="s">
        <v>54</v>
      </c>
      <c r="B48" s="1" t="s">
        <v>102</v>
      </c>
      <c r="C48" s="1" t="s">
        <v>103</v>
      </c>
      <c r="D48" s="1">
        <v>1303</v>
      </c>
      <c r="E48" s="1">
        <v>43.584877800000001</v>
      </c>
      <c r="F48" s="1">
        <v>141.72774559999999</v>
      </c>
      <c r="G48" s="1" t="s">
        <v>55</v>
      </c>
      <c r="H48">
        <v>597218.29371187277</v>
      </c>
      <c r="I48">
        <v>869490.73133452423</v>
      </c>
    </row>
    <row r="49" spans="1:9" x14ac:dyDescent="0.25">
      <c r="A49" s="1" t="s">
        <v>54</v>
      </c>
      <c r="B49" s="1" t="s">
        <v>102</v>
      </c>
      <c r="C49" s="1" t="s">
        <v>104</v>
      </c>
      <c r="D49" s="1">
        <v>1304</v>
      </c>
      <c r="E49" s="1">
        <v>43.286208199999997</v>
      </c>
      <c r="F49" s="1">
        <v>141.6730024</v>
      </c>
      <c r="G49" s="1" t="s">
        <v>55</v>
      </c>
      <c r="H49">
        <v>595735.46043050871</v>
      </c>
      <c r="I49">
        <v>835893.51057641709</v>
      </c>
    </row>
    <row r="50" spans="1:9" x14ac:dyDescent="0.25">
      <c r="A50" s="1" t="s">
        <v>54</v>
      </c>
      <c r="B50" s="1" t="s">
        <v>105</v>
      </c>
      <c r="C50" s="1" t="s">
        <v>106</v>
      </c>
      <c r="D50" s="1">
        <v>1331</v>
      </c>
      <c r="E50" s="1">
        <v>41.6323133</v>
      </c>
      <c r="F50" s="1">
        <v>140.20845850000001</v>
      </c>
      <c r="G50" s="1" t="s">
        <v>55</v>
      </c>
      <c r="H50">
        <v>489602.91749536945</v>
      </c>
      <c r="I50">
        <v>642580.69424432062</v>
      </c>
    </row>
    <row r="51" spans="1:9" x14ac:dyDescent="0.25">
      <c r="A51" s="1" t="s">
        <v>54</v>
      </c>
      <c r="B51" s="1" t="s">
        <v>105</v>
      </c>
      <c r="C51" s="1" t="s">
        <v>107</v>
      </c>
      <c r="D51" s="1">
        <v>1332</v>
      </c>
      <c r="E51" s="1">
        <v>41.627021800000001</v>
      </c>
      <c r="F51" s="1">
        <v>140.4090143</v>
      </c>
      <c r="G51" s="1" t="s">
        <v>55</v>
      </c>
      <c r="H51">
        <v>506364.96461367107</v>
      </c>
      <c r="I51">
        <v>643155.03315154649</v>
      </c>
    </row>
    <row r="52" spans="1:9" x14ac:dyDescent="0.25">
      <c r="A52" s="1" t="s">
        <v>54</v>
      </c>
      <c r="B52" s="1" t="s">
        <v>108</v>
      </c>
      <c r="C52" s="1" t="s">
        <v>109</v>
      </c>
      <c r="D52" s="1">
        <v>1333</v>
      </c>
      <c r="E52" s="1">
        <v>41.669014390000001</v>
      </c>
      <c r="F52" s="1">
        <v>140.4396461</v>
      </c>
      <c r="G52" s="1" t="s">
        <v>55</v>
      </c>
      <c r="H52">
        <v>508587.25591560407</v>
      </c>
      <c r="I52">
        <v>648005.45608608401</v>
      </c>
    </row>
    <row r="53" spans="1:9" x14ac:dyDescent="0.25">
      <c r="A53" s="1" t="s">
        <v>54</v>
      </c>
      <c r="B53" s="1" t="s">
        <v>108</v>
      </c>
      <c r="C53" s="1" t="s">
        <v>110</v>
      </c>
      <c r="D53" s="1">
        <v>1334</v>
      </c>
      <c r="E53" s="1">
        <v>41.813655699999998</v>
      </c>
      <c r="F53" s="1">
        <v>140.5555741</v>
      </c>
      <c r="G53" s="1" t="s">
        <v>55</v>
      </c>
      <c r="H53">
        <v>517080.27242577722</v>
      </c>
      <c r="I53">
        <v>664782.58801764995</v>
      </c>
    </row>
    <row r="54" spans="1:9" x14ac:dyDescent="0.25">
      <c r="A54" s="1" t="s">
        <v>54</v>
      </c>
      <c r="B54" s="1" t="s">
        <v>111</v>
      </c>
      <c r="C54" s="1" t="s">
        <v>112</v>
      </c>
      <c r="D54" s="1">
        <v>1337</v>
      </c>
      <c r="E54" s="1">
        <v>42.063083200000001</v>
      </c>
      <c r="F54" s="1">
        <v>140.78775870000001</v>
      </c>
      <c r="G54" s="1" t="s">
        <v>55</v>
      </c>
      <c r="H54">
        <v>534288.12080906262</v>
      </c>
      <c r="I54">
        <v>693947.64620614133</v>
      </c>
    </row>
    <row r="55" spans="1:9" x14ac:dyDescent="0.25">
      <c r="A55" s="1" t="s">
        <v>54</v>
      </c>
      <c r="B55" s="1" t="s">
        <v>113</v>
      </c>
      <c r="C55" s="1" t="s">
        <v>114</v>
      </c>
      <c r="D55" s="1">
        <v>1343</v>
      </c>
      <c r="E55" s="1">
        <v>42.0972863</v>
      </c>
      <c r="F55" s="1">
        <v>140.86467579999999</v>
      </c>
      <c r="G55" s="1" t="s">
        <v>55</v>
      </c>
      <c r="H55">
        <v>540366.30636635353</v>
      </c>
      <c r="I55">
        <v>698236.53775373416</v>
      </c>
    </row>
    <row r="56" spans="1:9" x14ac:dyDescent="0.25">
      <c r="A56" s="1" t="s">
        <v>54</v>
      </c>
      <c r="B56" s="1" t="s">
        <v>113</v>
      </c>
      <c r="C56" s="1" t="s">
        <v>115</v>
      </c>
      <c r="D56" s="1">
        <v>1345</v>
      </c>
      <c r="E56" s="1">
        <v>42.176710800000002</v>
      </c>
      <c r="F56" s="1">
        <v>140.7672311</v>
      </c>
      <c r="G56" s="1" t="s">
        <v>55</v>
      </c>
      <c r="H56">
        <v>531633.06667222187</v>
      </c>
      <c r="I56">
        <v>706453.42948726576</v>
      </c>
    </row>
    <row r="57" spans="1:9" x14ac:dyDescent="0.25">
      <c r="A57" s="1" t="s">
        <v>54</v>
      </c>
      <c r="B57" s="1" t="s">
        <v>116</v>
      </c>
      <c r="C57" s="1" t="s">
        <v>117</v>
      </c>
      <c r="D57" s="1">
        <v>1346</v>
      </c>
      <c r="E57" s="1">
        <v>42.394994599999997</v>
      </c>
      <c r="F57" s="1">
        <v>140.45689999999999</v>
      </c>
      <c r="G57" s="1" t="s">
        <v>55</v>
      </c>
      <c r="H57">
        <v>504229.643087723</v>
      </c>
      <c r="I57">
        <v>728827.46158709459</v>
      </c>
    </row>
    <row r="58" spans="1:9" x14ac:dyDescent="0.25">
      <c r="A58" s="1" t="s">
        <v>54</v>
      </c>
      <c r="B58" s="1" t="s">
        <v>118</v>
      </c>
      <c r="C58" s="1" t="s">
        <v>119</v>
      </c>
      <c r="D58" s="1">
        <v>1347</v>
      </c>
      <c r="E58" s="1">
        <v>42.631999999999998</v>
      </c>
      <c r="F58" s="1">
        <v>140.5464269</v>
      </c>
      <c r="G58" s="1" t="s">
        <v>55</v>
      </c>
      <c r="H58">
        <v>509666.40777432825</v>
      </c>
      <c r="I58">
        <v>755714.61030285608</v>
      </c>
    </row>
    <row r="59" spans="1:9" x14ac:dyDescent="0.25">
      <c r="A59" s="1" t="s">
        <v>54</v>
      </c>
      <c r="B59" s="1" t="s">
        <v>120</v>
      </c>
      <c r="C59" s="1" t="s">
        <v>121</v>
      </c>
      <c r="D59" s="1">
        <v>1361</v>
      </c>
      <c r="E59" s="1">
        <v>41.977476099999997</v>
      </c>
      <c r="F59" s="1">
        <v>140.26113240000001</v>
      </c>
      <c r="G59" s="1" t="s">
        <v>55</v>
      </c>
      <c r="H59">
        <v>491339.52260970435</v>
      </c>
      <c r="I59">
        <v>681260.14315051306</v>
      </c>
    </row>
    <row r="60" spans="1:9" x14ac:dyDescent="0.25">
      <c r="A60" s="1" t="s">
        <v>54</v>
      </c>
      <c r="B60" s="1" t="s">
        <v>120</v>
      </c>
      <c r="C60" s="1" t="s">
        <v>122</v>
      </c>
      <c r="D60" s="1">
        <v>1362</v>
      </c>
      <c r="E60" s="1">
        <v>41.857043300000001</v>
      </c>
      <c r="F60" s="1">
        <v>140.35835900000001</v>
      </c>
      <c r="G60" s="1" t="s">
        <v>55</v>
      </c>
      <c r="H60">
        <v>500345.13370330294</v>
      </c>
      <c r="I60">
        <v>668434.02630406013</v>
      </c>
    </row>
    <row r="61" spans="1:9" x14ac:dyDescent="0.25">
      <c r="A61" s="1" t="s">
        <v>54</v>
      </c>
      <c r="B61" s="1" t="s">
        <v>120</v>
      </c>
      <c r="C61" s="1" t="s">
        <v>123</v>
      </c>
      <c r="D61" s="1">
        <v>1363</v>
      </c>
      <c r="E61" s="1">
        <v>42.0540047</v>
      </c>
      <c r="F61" s="1">
        <v>140.4735068</v>
      </c>
      <c r="G61" s="1" t="s">
        <v>55</v>
      </c>
      <c r="H61">
        <v>508337.18854146049</v>
      </c>
      <c r="I61">
        <v>691014.22897770477</v>
      </c>
    </row>
    <row r="62" spans="1:9" x14ac:dyDescent="0.25">
      <c r="A62" s="1" t="s">
        <v>54</v>
      </c>
      <c r="B62" s="1" t="s">
        <v>124</v>
      </c>
      <c r="C62" s="1" t="s">
        <v>125</v>
      </c>
      <c r="D62" s="1">
        <v>1364</v>
      </c>
      <c r="E62" s="1">
        <v>42.094156300000002</v>
      </c>
      <c r="F62" s="1">
        <v>140.28031870000001</v>
      </c>
      <c r="G62" s="1" t="s">
        <v>55</v>
      </c>
      <c r="H62">
        <v>492026.0074584519</v>
      </c>
      <c r="I62">
        <v>694343.70378726244</v>
      </c>
    </row>
    <row r="63" spans="1:9" x14ac:dyDescent="0.25">
      <c r="A63" s="1" t="s">
        <v>54</v>
      </c>
      <c r="B63" s="1" t="s">
        <v>126</v>
      </c>
      <c r="C63" s="1" t="s">
        <v>127</v>
      </c>
      <c r="D63" s="1">
        <v>1367</v>
      </c>
      <c r="E63" s="1">
        <v>42.252636299999999</v>
      </c>
      <c r="F63" s="1">
        <v>139.56325480000001</v>
      </c>
      <c r="G63" s="1" t="s">
        <v>55</v>
      </c>
      <c r="H63">
        <v>431599.60083589586</v>
      </c>
      <c r="I63">
        <v>708068.87600037502</v>
      </c>
    </row>
    <row r="64" spans="1:9" x14ac:dyDescent="0.25">
      <c r="A64" s="1" t="s">
        <v>54</v>
      </c>
      <c r="B64" s="1" t="s">
        <v>128</v>
      </c>
      <c r="C64" s="1" t="s">
        <v>129</v>
      </c>
      <c r="D64" s="1">
        <v>1370</v>
      </c>
      <c r="E64" s="1">
        <v>42.617933899999997</v>
      </c>
      <c r="F64" s="1">
        <v>140.2661105</v>
      </c>
      <c r="G64" s="1" t="s">
        <v>55</v>
      </c>
      <c r="H64">
        <v>486774.92611175647</v>
      </c>
      <c r="I64">
        <v>752493.39989185648</v>
      </c>
    </row>
    <row r="65" spans="1:9" x14ac:dyDescent="0.25">
      <c r="A65" s="1" t="s">
        <v>54</v>
      </c>
      <c r="B65" s="1" t="s">
        <v>130</v>
      </c>
      <c r="C65" s="1" t="s">
        <v>131</v>
      </c>
      <c r="D65" s="1">
        <v>1371</v>
      </c>
      <c r="E65" s="1">
        <v>42.616822599999999</v>
      </c>
      <c r="F65" s="1">
        <v>140.0384305</v>
      </c>
      <c r="G65" s="1" t="s">
        <v>55</v>
      </c>
      <c r="H65">
        <v>468097.32910730032</v>
      </c>
      <c r="I65">
        <v>751080.42474128725</v>
      </c>
    </row>
    <row r="66" spans="1:9" x14ac:dyDescent="0.25">
      <c r="A66" s="1" t="s">
        <v>54</v>
      </c>
      <c r="B66" s="1" t="s">
        <v>132</v>
      </c>
      <c r="C66" s="1" t="s">
        <v>133</v>
      </c>
      <c r="D66" s="1">
        <v>1391</v>
      </c>
      <c r="E66" s="1">
        <v>42.806429899999998</v>
      </c>
      <c r="F66" s="1">
        <v>140.23233730000001</v>
      </c>
      <c r="G66" s="1" t="s">
        <v>55</v>
      </c>
      <c r="H66">
        <v>482535.03632953955</v>
      </c>
      <c r="I66">
        <v>773253.73114456714</v>
      </c>
    </row>
    <row r="67" spans="1:9" x14ac:dyDescent="0.25">
      <c r="A67" s="1" t="s">
        <v>54</v>
      </c>
      <c r="B67" s="1" t="s">
        <v>134</v>
      </c>
      <c r="C67" s="1" t="s">
        <v>135</v>
      </c>
      <c r="D67" s="1">
        <v>1392</v>
      </c>
      <c r="E67" s="1">
        <v>42.877610900000001</v>
      </c>
      <c r="F67" s="1">
        <v>140.38046460000001</v>
      </c>
      <c r="G67" s="1" t="s">
        <v>55</v>
      </c>
      <c r="H67">
        <v>494085.30822998442</v>
      </c>
      <c r="I67">
        <v>782028.50793456589</v>
      </c>
    </row>
    <row r="68" spans="1:9" x14ac:dyDescent="0.25">
      <c r="A68" s="1" t="s">
        <v>54</v>
      </c>
      <c r="B68" s="1" t="s">
        <v>134</v>
      </c>
      <c r="C68" s="1" t="s">
        <v>136</v>
      </c>
      <c r="D68" s="1">
        <v>1393</v>
      </c>
      <c r="E68" s="1">
        <v>42.770825199999997</v>
      </c>
      <c r="F68" s="1">
        <v>140.55669689999999</v>
      </c>
      <c r="G68" s="1" t="s">
        <v>55</v>
      </c>
      <c r="H68">
        <v>509368.20312538848</v>
      </c>
      <c r="I68">
        <v>771210.52665090014</v>
      </c>
    </row>
    <row r="69" spans="1:9" x14ac:dyDescent="0.25">
      <c r="A69" s="1" t="s">
        <v>54</v>
      </c>
      <c r="B69" s="1" t="s">
        <v>137</v>
      </c>
      <c r="C69" s="1" t="s">
        <v>138</v>
      </c>
      <c r="D69" s="1">
        <v>1394</v>
      </c>
      <c r="E69" s="1">
        <v>42.913250599999998</v>
      </c>
      <c r="F69" s="1">
        <v>140.643179</v>
      </c>
      <c r="G69" s="1" t="s">
        <v>55</v>
      </c>
      <c r="H69">
        <v>515258.65436588874</v>
      </c>
      <c r="I69">
        <v>787572.2294579373</v>
      </c>
    </row>
    <row r="70" spans="1:9" x14ac:dyDescent="0.25">
      <c r="A70" s="1" t="s">
        <v>54</v>
      </c>
      <c r="B70" s="1" t="s">
        <v>139</v>
      </c>
      <c r="C70" s="1" t="s">
        <v>140</v>
      </c>
      <c r="D70" s="1">
        <v>1395</v>
      </c>
      <c r="E70" s="1">
        <v>42.878025299999997</v>
      </c>
      <c r="F70" s="1">
        <v>140.8069946</v>
      </c>
      <c r="G70" s="1" t="s">
        <v>55</v>
      </c>
      <c r="H70">
        <v>528942.1005963186</v>
      </c>
      <c r="I70">
        <v>784676.79061295453</v>
      </c>
    </row>
    <row r="71" spans="1:9" x14ac:dyDescent="0.25">
      <c r="A71" s="1" t="s">
        <v>54</v>
      </c>
      <c r="B71" s="1" t="s">
        <v>139</v>
      </c>
      <c r="C71" s="1" t="s">
        <v>141</v>
      </c>
      <c r="D71" s="1">
        <v>1396</v>
      </c>
      <c r="E71" s="1">
        <v>42.827203599999997</v>
      </c>
      <c r="F71" s="1">
        <v>140.9104112</v>
      </c>
      <c r="G71" s="1" t="s">
        <v>55</v>
      </c>
      <c r="H71">
        <v>537837.50123329286</v>
      </c>
      <c r="I71">
        <v>779684.53710245527</v>
      </c>
    </row>
    <row r="72" spans="1:9" x14ac:dyDescent="0.25">
      <c r="A72" s="1" t="s">
        <v>54</v>
      </c>
      <c r="B72" s="1" t="s">
        <v>139</v>
      </c>
      <c r="C72" s="1" t="s">
        <v>142</v>
      </c>
      <c r="D72" s="1">
        <v>1397</v>
      </c>
      <c r="E72" s="1">
        <v>42.772454000000003</v>
      </c>
      <c r="F72" s="1">
        <v>141.0106758</v>
      </c>
      <c r="G72" s="1" t="s">
        <v>55</v>
      </c>
      <c r="H72">
        <v>546523.31517860561</v>
      </c>
      <c r="I72">
        <v>774245.35423904017</v>
      </c>
    </row>
    <row r="73" spans="1:9" x14ac:dyDescent="0.25">
      <c r="A73" s="1" t="s">
        <v>54</v>
      </c>
      <c r="B73" s="1" t="s">
        <v>139</v>
      </c>
      <c r="C73" s="1" t="s">
        <v>143</v>
      </c>
      <c r="D73" s="1">
        <v>1398</v>
      </c>
      <c r="E73" s="1">
        <v>42.886342800000001</v>
      </c>
      <c r="F73" s="1">
        <v>141.10713730000001</v>
      </c>
      <c r="G73" s="1" t="s">
        <v>55</v>
      </c>
      <c r="H73">
        <v>553399.13658152905</v>
      </c>
      <c r="I73">
        <v>787539.95147069753</v>
      </c>
    </row>
    <row r="74" spans="1:9" x14ac:dyDescent="0.25">
      <c r="A74" s="1" t="s">
        <v>54</v>
      </c>
      <c r="B74" s="1" t="s">
        <v>139</v>
      </c>
      <c r="C74" s="1" t="s">
        <v>144</v>
      </c>
      <c r="D74" s="1">
        <v>1399</v>
      </c>
      <c r="E74" s="1">
        <v>42.986136199999997</v>
      </c>
      <c r="F74" s="1">
        <v>141.05269480000001</v>
      </c>
      <c r="G74" s="1" t="s">
        <v>55</v>
      </c>
      <c r="H74">
        <v>548059.80315528216</v>
      </c>
      <c r="I74">
        <v>798276.35552912019</v>
      </c>
    </row>
    <row r="75" spans="1:9" x14ac:dyDescent="0.25">
      <c r="A75" s="1" t="s">
        <v>54</v>
      </c>
      <c r="B75" s="1" t="s">
        <v>139</v>
      </c>
      <c r="C75" s="1" t="s">
        <v>145</v>
      </c>
      <c r="D75" s="1">
        <v>1400</v>
      </c>
      <c r="E75" s="1">
        <v>43.015163000000001</v>
      </c>
      <c r="F75" s="1">
        <v>140.92431010000001</v>
      </c>
      <c r="G75" s="1" t="s">
        <v>55</v>
      </c>
      <c r="H75">
        <v>537330.80801572884</v>
      </c>
      <c r="I75">
        <v>800669.98596603912</v>
      </c>
    </row>
    <row r="76" spans="1:9" x14ac:dyDescent="0.25">
      <c r="A76" s="1" t="s">
        <v>54</v>
      </c>
      <c r="B76" s="1" t="s">
        <v>146</v>
      </c>
      <c r="C76" s="1" t="s">
        <v>147</v>
      </c>
      <c r="D76" s="1">
        <v>1401</v>
      </c>
      <c r="E76" s="1">
        <v>43.096353200000003</v>
      </c>
      <c r="F76" s="1">
        <v>140.7715436</v>
      </c>
      <c r="G76" s="1" t="s">
        <v>55</v>
      </c>
      <c r="H76">
        <v>524177.79693215335</v>
      </c>
      <c r="I76">
        <v>808725.26821872196</v>
      </c>
    </row>
    <row r="77" spans="1:9" x14ac:dyDescent="0.25">
      <c r="A77" s="1" t="s">
        <v>54</v>
      </c>
      <c r="B77" s="1" t="s">
        <v>146</v>
      </c>
      <c r="C77" s="1" t="s">
        <v>148</v>
      </c>
      <c r="D77" s="1">
        <v>1402</v>
      </c>
      <c r="E77" s="1">
        <v>43.000278299999998</v>
      </c>
      <c r="F77" s="1">
        <v>140.53492199999999</v>
      </c>
      <c r="G77" s="1" t="s">
        <v>55</v>
      </c>
      <c r="H77">
        <v>505699.82275381684</v>
      </c>
      <c r="I77">
        <v>796586.8736660385</v>
      </c>
    </row>
    <row r="78" spans="1:9" x14ac:dyDescent="0.25">
      <c r="A78" s="1" t="s">
        <v>54</v>
      </c>
      <c r="B78" s="1" t="s">
        <v>149</v>
      </c>
      <c r="C78" s="1" t="s">
        <v>150</v>
      </c>
      <c r="D78" s="1">
        <v>1403</v>
      </c>
      <c r="E78" s="1">
        <v>43.159946300000001</v>
      </c>
      <c r="F78" s="1">
        <v>140.59059920000001</v>
      </c>
      <c r="G78" s="1" t="s">
        <v>55</v>
      </c>
      <c r="H78">
        <v>508912.32424464118</v>
      </c>
      <c r="I78">
        <v>814674.53917001281</v>
      </c>
    </row>
    <row r="79" spans="1:9" x14ac:dyDescent="0.25">
      <c r="A79" s="1" t="s">
        <v>54</v>
      </c>
      <c r="B79" s="1" t="s">
        <v>149</v>
      </c>
      <c r="C79" s="1" t="s">
        <v>151</v>
      </c>
      <c r="D79" s="1">
        <v>1404</v>
      </c>
      <c r="E79" s="1">
        <v>43.281845199999999</v>
      </c>
      <c r="F79" s="1">
        <v>140.54068989999999</v>
      </c>
      <c r="G79" s="1" t="s">
        <v>55</v>
      </c>
      <c r="H79">
        <v>503843.14721302851</v>
      </c>
      <c r="I79">
        <v>827921.72084515099</v>
      </c>
    </row>
    <row r="80" spans="1:9" x14ac:dyDescent="0.25">
      <c r="A80" s="1" t="s">
        <v>54</v>
      </c>
      <c r="B80" s="1" t="s">
        <v>152</v>
      </c>
      <c r="C80" s="1" t="s">
        <v>153</v>
      </c>
      <c r="D80" s="1">
        <v>1405</v>
      </c>
      <c r="E80" s="1">
        <v>43.375813200000003</v>
      </c>
      <c r="F80" s="1">
        <v>140.6309823</v>
      </c>
      <c r="G80" s="1" t="s">
        <v>55</v>
      </c>
      <c r="H80">
        <v>510382.99116111296</v>
      </c>
      <c r="I80">
        <v>838917.87625463353</v>
      </c>
    </row>
    <row r="81" spans="1:9" x14ac:dyDescent="0.25">
      <c r="A81" s="1" t="s">
        <v>54</v>
      </c>
      <c r="B81" s="1" t="s">
        <v>154</v>
      </c>
      <c r="C81" s="1" t="s">
        <v>155</v>
      </c>
      <c r="D81" s="1">
        <v>1406</v>
      </c>
      <c r="E81" s="1">
        <v>43.294851399999999</v>
      </c>
      <c r="F81" s="1">
        <v>140.70039740000001</v>
      </c>
      <c r="G81" s="1" t="s">
        <v>55</v>
      </c>
      <c r="H81">
        <v>516698.88503991242</v>
      </c>
      <c r="I81">
        <v>830346.94706018385</v>
      </c>
    </row>
    <row r="82" spans="1:9" x14ac:dyDescent="0.25">
      <c r="A82" s="1" t="s">
        <v>54</v>
      </c>
      <c r="B82" s="1" t="s">
        <v>156</v>
      </c>
      <c r="C82" s="1" t="s">
        <v>157</v>
      </c>
      <c r="D82" s="1">
        <v>1407</v>
      </c>
      <c r="E82" s="1">
        <v>43.175209799999998</v>
      </c>
      <c r="F82" s="1">
        <v>140.8333725</v>
      </c>
      <c r="G82" s="1" t="s">
        <v>55</v>
      </c>
      <c r="H82">
        <v>528530.39635472686</v>
      </c>
      <c r="I82">
        <v>817881.65562235657</v>
      </c>
    </row>
    <row r="83" spans="1:9" x14ac:dyDescent="0.25">
      <c r="A83" s="1" t="s">
        <v>54</v>
      </c>
      <c r="B83" s="1" t="s">
        <v>156</v>
      </c>
      <c r="C83" s="1" t="s">
        <v>158</v>
      </c>
      <c r="D83" s="1">
        <v>1408</v>
      </c>
      <c r="E83" s="1">
        <v>43.252479200000003</v>
      </c>
      <c r="F83" s="1">
        <v>140.92373180000001</v>
      </c>
      <c r="G83" s="1" t="s">
        <v>55</v>
      </c>
      <c r="H83">
        <v>535200.34363911452</v>
      </c>
      <c r="I83">
        <v>827048.40981995885</v>
      </c>
    </row>
    <row r="84" spans="1:9" x14ac:dyDescent="0.25">
      <c r="A84" s="1" t="s">
        <v>54</v>
      </c>
      <c r="B84" s="1" t="s">
        <v>156</v>
      </c>
      <c r="C84" s="1" t="s">
        <v>159</v>
      </c>
      <c r="D84" s="1">
        <v>1409</v>
      </c>
      <c r="E84" s="1">
        <v>43.132349300000001</v>
      </c>
      <c r="F84" s="1">
        <v>141.04489649999999</v>
      </c>
      <c r="G84" s="1" t="s">
        <v>55</v>
      </c>
      <c r="H84">
        <v>546117.97183820209</v>
      </c>
      <c r="I84">
        <v>814480.13118674501</v>
      </c>
    </row>
    <row r="85" spans="1:9" x14ac:dyDescent="0.25">
      <c r="A85" s="1" t="s">
        <v>54</v>
      </c>
      <c r="B85" s="1" t="s">
        <v>160</v>
      </c>
      <c r="C85" s="1" t="s">
        <v>161</v>
      </c>
      <c r="D85" s="1">
        <v>1423</v>
      </c>
      <c r="E85" s="1">
        <v>43.120801200000002</v>
      </c>
      <c r="F85" s="1">
        <v>141.70963219999999</v>
      </c>
      <c r="G85" s="1" t="s">
        <v>55</v>
      </c>
      <c r="H85">
        <v>600338.79990550107</v>
      </c>
      <c r="I85">
        <v>817767.28495034715</v>
      </c>
    </row>
    <row r="86" spans="1:9" x14ac:dyDescent="0.25">
      <c r="A86" s="1" t="s">
        <v>54</v>
      </c>
      <c r="B86" s="1" t="s">
        <v>160</v>
      </c>
      <c r="C86" s="1" t="s">
        <v>162</v>
      </c>
      <c r="D86" s="1">
        <v>1424</v>
      </c>
      <c r="E86" s="1">
        <v>43.460814900000003</v>
      </c>
      <c r="F86" s="1">
        <v>142.05398260000001</v>
      </c>
      <c r="G86" s="1" t="s">
        <v>55</v>
      </c>
      <c r="H86">
        <v>624861.75720316928</v>
      </c>
      <c r="I86">
        <v>858109.36856746837</v>
      </c>
    </row>
    <row r="87" spans="1:9" x14ac:dyDescent="0.25">
      <c r="A87" s="1" t="s">
        <v>54</v>
      </c>
      <c r="B87" s="1" t="s">
        <v>160</v>
      </c>
      <c r="C87" s="1" t="s">
        <v>163</v>
      </c>
      <c r="D87" s="1">
        <v>1425</v>
      </c>
      <c r="E87" s="1">
        <v>43.4850931</v>
      </c>
      <c r="F87" s="1">
        <v>142.0724874</v>
      </c>
      <c r="G87" s="1" t="s">
        <v>55</v>
      </c>
      <c r="H87">
        <v>626107.57144604914</v>
      </c>
      <c r="I87">
        <v>860948.33479143283</v>
      </c>
    </row>
    <row r="88" spans="1:9" x14ac:dyDescent="0.25">
      <c r="A88" s="1" t="s">
        <v>54</v>
      </c>
      <c r="B88" s="1" t="s">
        <v>164</v>
      </c>
      <c r="C88" s="1" t="s">
        <v>165</v>
      </c>
      <c r="D88" s="1">
        <v>1427</v>
      </c>
      <c r="E88" s="1">
        <v>43.053385300000002</v>
      </c>
      <c r="F88" s="1">
        <v>142.0435119</v>
      </c>
      <c r="G88" s="1" t="s">
        <v>55</v>
      </c>
      <c r="H88">
        <v>628215.48439920531</v>
      </c>
      <c r="I88">
        <v>812732.15197199374</v>
      </c>
    </row>
    <row r="89" spans="1:9" x14ac:dyDescent="0.25">
      <c r="A89" s="1" t="s">
        <v>54</v>
      </c>
      <c r="B89" s="1" t="s">
        <v>164</v>
      </c>
      <c r="C89" s="1" t="s">
        <v>166</v>
      </c>
      <c r="D89" s="1">
        <v>1428</v>
      </c>
      <c r="E89" s="1">
        <v>43.083889900000003</v>
      </c>
      <c r="F89" s="1">
        <v>141.77008359999999</v>
      </c>
      <c r="G89" s="1" t="s">
        <v>55</v>
      </c>
      <c r="H89">
        <v>605626.42910176248</v>
      </c>
      <c r="I89">
        <v>814100.75629406958</v>
      </c>
    </row>
    <row r="90" spans="1:9" x14ac:dyDescent="0.25">
      <c r="A90" s="1" t="s">
        <v>54</v>
      </c>
      <c r="B90" s="1" t="s">
        <v>164</v>
      </c>
      <c r="C90" s="1" t="s">
        <v>167</v>
      </c>
      <c r="D90" s="1">
        <v>1429</v>
      </c>
      <c r="E90" s="1">
        <v>43.130435499999997</v>
      </c>
      <c r="F90" s="1">
        <v>141.97316380000001</v>
      </c>
      <c r="G90" s="1" t="s">
        <v>55</v>
      </c>
      <c r="H90">
        <v>621696.60242716456</v>
      </c>
      <c r="I90">
        <v>820771.44923948054</v>
      </c>
    </row>
    <row r="91" spans="1:9" x14ac:dyDescent="0.25">
      <c r="A91" s="1" t="s">
        <v>54</v>
      </c>
      <c r="B91" s="1" t="s">
        <v>168</v>
      </c>
      <c r="C91" s="1" t="s">
        <v>169</v>
      </c>
      <c r="D91" s="1">
        <v>1430</v>
      </c>
      <c r="E91" s="1">
        <v>43.459673100000003</v>
      </c>
      <c r="F91" s="1">
        <v>141.77388540000001</v>
      </c>
      <c r="G91" s="1" t="s">
        <v>55</v>
      </c>
      <c r="H91">
        <v>602197.26549215987</v>
      </c>
      <c r="I91">
        <v>855906.5458632044</v>
      </c>
    </row>
    <row r="92" spans="1:9" x14ac:dyDescent="0.25">
      <c r="A92" s="1" t="s">
        <v>54</v>
      </c>
      <c r="B92" s="1" t="s">
        <v>168</v>
      </c>
      <c r="C92" s="1" t="s">
        <v>170</v>
      </c>
      <c r="D92" s="1">
        <v>1431</v>
      </c>
      <c r="E92" s="1">
        <v>43.501400400000001</v>
      </c>
      <c r="F92" s="1">
        <v>141.86814680000001</v>
      </c>
      <c r="G92" s="1" t="s">
        <v>55</v>
      </c>
      <c r="H92">
        <v>609406.36773844471</v>
      </c>
      <c r="I92">
        <v>861235.31960139435</v>
      </c>
    </row>
    <row r="93" spans="1:9" x14ac:dyDescent="0.25">
      <c r="A93" s="1" t="s">
        <v>54</v>
      </c>
      <c r="B93" s="1" t="s">
        <v>168</v>
      </c>
      <c r="C93" s="1" t="s">
        <v>171</v>
      </c>
      <c r="D93" s="1">
        <v>1432</v>
      </c>
      <c r="E93" s="1">
        <v>43.708297899999998</v>
      </c>
      <c r="F93" s="1">
        <v>141.90599940000001</v>
      </c>
      <c r="G93" s="1" t="s">
        <v>55</v>
      </c>
      <c r="H93">
        <v>610360.3434979507</v>
      </c>
      <c r="I93">
        <v>884514.98300095927</v>
      </c>
    </row>
    <row r="94" spans="1:9" x14ac:dyDescent="0.25">
      <c r="A94" s="1" t="s">
        <v>54</v>
      </c>
      <c r="B94" s="1" t="s">
        <v>172</v>
      </c>
      <c r="C94" s="1" t="s">
        <v>173</v>
      </c>
      <c r="D94" s="1">
        <v>1433</v>
      </c>
      <c r="E94" s="1">
        <v>43.748871000000001</v>
      </c>
      <c r="F94" s="1">
        <v>141.99433819999999</v>
      </c>
      <c r="G94" s="1" t="s">
        <v>55</v>
      </c>
      <c r="H94">
        <v>617062.96961020201</v>
      </c>
      <c r="I94">
        <v>889683.33922809188</v>
      </c>
    </row>
    <row r="95" spans="1:9" x14ac:dyDescent="0.25">
      <c r="A95" s="1" t="s">
        <v>54</v>
      </c>
      <c r="B95" s="1" t="s">
        <v>172</v>
      </c>
      <c r="C95" s="1" t="s">
        <v>174</v>
      </c>
      <c r="D95" s="1">
        <v>1434</v>
      </c>
      <c r="E95" s="1">
        <v>43.8143095</v>
      </c>
      <c r="F95" s="1">
        <v>142.0107481</v>
      </c>
      <c r="G95" s="1" t="s">
        <v>55</v>
      </c>
      <c r="H95">
        <v>617706.68179268227</v>
      </c>
      <c r="I95">
        <v>897080.70074712927</v>
      </c>
    </row>
    <row r="96" spans="1:9" x14ac:dyDescent="0.25">
      <c r="A96" s="1" t="s">
        <v>54</v>
      </c>
      <c r="B96" s="1" t="s">
        <v>172</v>
      </c>
      <c r="C96" s="1" t="s">
        <v>175</v>
      </c>
      <c r="D96" s="1">
        <v>1436</v>
      </c>
      <c r="E96" s="1">
        <v>43.746519800000002</v>
      </c>
      <c r="F96" s="1">
        <v>141.92145880000001</v>
      </c>
      <c r="G96" s="1" t="s">
        <v>55</v>
      </c>
      <c r="H96">
        <v>611215.51113594393</v>
      </c>
      <c r="I96">
        <v>888878.44499832578</v>
      </c>
    </row>
    <row r="97" spans="1:9" x14ac:dyDescent="0.25">
      <c r="A97" s="1" t="s">
        <v>54</v>
      </c>
      <c r="B97" s="1" t="s">
        <v>172</v>
      </c>
      <c r="C97" s="1" t="s">
        <v>176</v>
      </c>
      <c r="D97" s="1">
        <v>1437</v>
      </c>
      <c r="E97" s="1">
        <v>43.851532800000001</v>
      </c>
      <c r="F97" s="1">
        <v>141.91190030000001</v>
      </c>
      <c r="G97" s="1" t="s">
        <v>55</v>
      </c>
      <c r="H97">
        <v>609370.65656735317</v>
      </c>
      <c r="I97">
        <v>900480.80946751311</v>
      </c>
    </row>
    <row r="98" spans="1:9" x14ac:dyDescent="0.25">
      <c r="A98" s="1" t="s">
        <v>54</v>
      </c>
      <c r="B98" s="1" t="s">
        <v>172</v>
      </c>
      <c r="C98" s="1" t="s">
        <v>177</v>
      </c>
      <c r="D98" s="1">
        <v>1438</v>
      </c>
      <c r="E98" s="1">
        <v>44.006297199999999</v>
      </c>
      <c r="F98" s="1">
        <v>142.08567049999999</v>
      </c>
      <c r="G98" s="1" t="s">
        <v>55</v>
      </c>
      <c r="H98">
        <v>621721.59946214093</v>
      </c>
      <c r="I98">
        <v>918987.13626678218</v>
      </c>
    </row>
    <row r="99" spans="1:9" x14ac:dyDescent="0.25">
      <c r="A99" s="1" t="s">
        <v>54</v>
      </c>
      <c r="B99" s="1" t="s">
        <v>172</v>
      </c>
      <c r="C99" s="1" t="s">
        <v>178</v>
      </c>
      <c r="D99" s="1">
        <v>1439</v>
      </c>
      <c r="E99" s="1">
        <v>44.478751899999999</v>
      </c>
      <c r="F99" s="1">
        <v>142.3239031</v>
      </c>
      <c r="G99" s="1" t="s">
        <v>55</v>
      </c>
      <c r="H99">
        <v>635688.80334607617</v>
      </c>
      <c r="I99">
        <v>973334.62688355474</v>
      </c>
    </row>
    <row r="100" spans="1:9" x14ac:dyDescent="0.25">
      <c r="A100" s="1" t="s">
        <v>54</v>
      </c>
      <c r="B100" s="1" t="s">
        <v>179</v>
      </c>
      <c r="C100" s="1" t="s">
        <v>180</v>
      </c>
      <c r="D100" s="1">
        <v>1452</v>
      </c>
      <c r="E100" s="1">
        <v>43.963020899999997</v>
      </c>
      <c r="F100" s="1">
        <v>142.4213738</v>
      </c>
      <c r="G100" s="1" t="s">
        <v>55</v>
      </c>
      <c r="H100">
        <v>649124.38514076034</v>
      </c>
      <c r="I100">
        <v>916779.40966140071</v>
      </c>
    </row>
    <row r="101" spans="1:9" x14ac:dyDescent="0.25">
      <c r="A101" s="1" t="s">
        <v>54</v>
      </c>
      <c r="B101" s="1" t="s">
        <v>179</v>
      </c>
      <c r="C101" s="1" t="s">
        <v>181</v>
      </c>
      <c r="D101" s="1">
        <v>1453</v>
      </c>
      <c r="E101" s="1">
        <v>43.7314735</v>
      </c>
      <c r="F101" s="1">
        <v>142.62844279999999</v>
      </c>
      <c r="G101" s="1" t="s">
        <v>55</v>
      </c>
      <c r="H101">
        <v>668346.10383352672</v>
      </c>
      <c r="I101">
        <v>892700.6563975875</v>
      </c>
    </row>
    <row r="102" spans="1:9" x14ac:dyDescent="0.25">
      <c r="A102" s="1" t="s">
        <v>54</v>
      </c>
      <c r="B102" s="1" t="s">
        <v>179</v>
      </c>
      <c r="C102" s="1" t="s">
        <v>182</v>
      </c>
      <c r="D102" s="1">
        <v>1454</v>
      </c>
      <c r="E102" s="1">
        <v>43.897691590000001</v>
      </c>
      <c r="F102" s="1">
        <v>142.71283840000001</v>
      </c>
      <c r="G102" s="1" t="s">
        <v>55</v>
      </c>
      <c r="H102">
        <v>673263.81436745147</v>
      </c>
      <c r="I102">
        <v>911867.69241105614</v>
      </c>
    </row>
    <row r="103" spans="1:9" x14ac:dyDescent="0.25">
      <c r="A103" s="1" t="s">
        <v>54</v>
      </c>
      <c r="B103" s="1" t="s">
        <v>179</v>
      </c>
      <c r="C103" s="1" t="s">
        <v>183</v>
      </c>
      <c r="D103" s="1">
        <v>1455</v>
      </c>
      <c r="E103" s="1">
        <v>43.993762099999998</v>
      </c>
      <c r="F103" s="1">
        <v>142.54394199999999</v>
      </c>
      <c r="G103" s="1" t="s">
        <v>55</v>
      </c>
      <c r="H103">
        <v>658621.19256524986</v>
      </c>
      <c r="I103">
        <v>921174.69022388698</v>
      </c>
    </row>
    <row r="104" spans="1:9" x14ac:dyDescent="0.25">
      <c r="A104" s="1" t="s">
        <v>54</v>
      </c>
      <c r="B104" s="1" t="s">
        <v>179</v>
      </c>
      <c r="C104" s="1" t="s">
        <v>184</v>
      </c>
      <c r="D104" s="1">
        <v>1456</v>
      </c>
      <c r="E104" s="1">
        <v>44.029418999999997</v>
      </c>
      <c r="F104" s="1">
        <v>142.77438119999999</v>
      </c>
      <c r="G104" s="1" t="s">
        <v>55</v>
      </c>
      <c r="H104">
        <v>676701.50001102791</v>
      </c>
      <c r="I104">
        <v>927017.71719472902</v>
      </c>
    </row>
    <row r="105" spans="1:9" x14ac:dyDescent="0.25">
      <c r="A105" s="1" t="s">
        <v>54</v>
      </c>
      <c r="B105" s="1" t="s">
        <v>179</v>
      </c>
      <c r="C105" s="1" t="s">
        <v>185</v>
      </c>
      <c r="D105" s="1">
        <v>1457</v>
      </c>
      <c r="E105" s="1">
        <v>43.953160699999998</v>
      </c>
      <c r="F105" s="1">
        <v>143.17975509999999</v>
      </c>
      <c r="G105" s="1" t="s">
        <v>55</v>
      </c>
      <c r="H105">
        <v>710123.01826206606</v>
      </c>
      <c r="I105">
        <v>921975.14405220805</v>
      </c>
    </row>
    <row r="106" spans="1:9" x14ac:dyDescent="0.25">
      <c r="A106" s="1" t="s">
        <v>54</v>
      </c>
      <c r="B106" s="1" t="s">
        <v>179</v>
      </c>
      <c r="C106" s="1" t="s">
        <v>186</v>
      </c>
      <c r="D106" s="1">
        <v>1458</v>
      </c>
      <c r="E106" s="1">
        <v>43.750751999999999</v>
      </c>
      <c r="F106" s="1">
        <v>142.90733800000001</v>
      </c>
      <c r="G106" s="1" t="s">
        <v>55</v>
      </c>
      <c r="H106">
        <v>690600.17641352338</v>
      </c>
      <c r="I106">
        <v>897148.03881596506</v>
      </c>
    </row>
    <row r="107" spans="1:9" x14ac:dyDescent="0.25">
      <c r="A107" s="1" t="s">
        <v>54</v>
      </c>
      <c r="B107" s="1" t="s">
        <v>179</v>
      </c>
      <c r="C107" s="1" t="s">
        <v>187</v>
      </c>
      <c r="D107" s="1">
        <v>1459</v>
      </c>
      <c r="E107" s="1">
        <v>43.668970100000003</v>
      </c>
      <c r="F107" s="1">
        <v>142.91197249999999</v>
      </c>
      <c r="G107" s="1" t="s">
        <v>55</v>
      </c>
      <c r="H107">
        <v>691921.14868577232</v>
      </c>
      <c r="I107">
        <v>888095.01826971443</v>
      </c>
    </row>
    <row r="108" spans="1:9" x14ac:dyDescent="0.25">
      <c r="A108" s="1" t="s">
        <v>54</v>
      </c>
      <c r="B108" s="1" t="s">
        <v>160</v>
      </c>
      <c r="C108" s="1" t="s">
        <v>188</v>
      </c>
      <c r="D108" s="1">
        <v>1460</v>
      </c>
      <c r="E108" s="1">
        <v>43.551251200000003</v>
      </c>
      <c r="F108" s="1">
        <v>142.68622070000001</v>
      </c>
      <c r="G108" s="1" t="s">
        <v>55</v>
      </c>
      <c r="H108">
        <v>675032.496736367</v>
      </c>
      <c r="I108">
        <v>873135.64822980226</v>
      </c>
    </row>
    <row r="109" spans="1:9" x14ac:dyDescent="0.25">
      <c r="A109" s="1" t="s">
        <v>54</v>
      </c>
      <c r="B109" s="1" t="s">
        <v>160</v>
      </c>
      <c r="C109" s="1" t="s">
        <v>189</v>
      </c>
      <c r="D109" s="1">
        <v>1461</v>
      </c>
      <c r="E109" s="1">
        <v>43.470923999999997</v>
      </c>
      <c r="F109" s="1">
        <v>142.5616339</v>
      </c>
      <c r="G109" s="1" t="s">
        <v>55</v>
      </c>
      <c r="H109">
        <v>665849.80752757855</v>
      </c>
      <c r="I109">
        <v>863193.83293105871</v>
      </c>
    </row>
    <row r="110" spans="1:9" x14ac:dyDescent="0.25">
      <c r="A110" s="1" t="s">
        <v>54</v>
      </c>
      <c r="B110" s="1" t="s">
        <v>160</v>
      </c>
      <c r="C110" s="1" t="s">
        <v>190</v>
      </c>
      <c r="D110" s="1">
        <v>1462</v>
      </c>
      <c r="E110" s="1">
        <v>43.404924600000001</v>
      </c>
      <c r="F110" s="1">
        <v>142.7789526</v>
      </c>
      <c r="G110" s="1" t="s">
        <v>55</v>
      </c>
      <c r="H110">
        <v>684190.78038442181</v>
      </c>
      <c r="I110">
        <v>857629.48415163974</v>
      </c>
    </row>
    <row r="111" spans="1:9" x14ac:dyDescent="0.25">
      <c r="A111" s="1" t="s">
        <v>54</v>
      </c>
      <c r="B111" s="1" t="s">
        <v>191</v>
      </c>
      <c r="C111" s="1" t="s">
        <v>192</v>
      </c>
      <c r="D111" s="1">
        <v>1463</v>
      </c>
      <c r="E111" s="1">
        <v>43.133225400000001</v>
      </c>
      <c r="F111" s="1">
        <v>142.7275478</v>
      </c>
      <c r="G111" s="1" t="s">
        <v>55</v>
      </c>
      <c r="H111">
        <v>683079.62382372748</v>
      </c>
      <c r="I111">
        <v>826995.54169525683</v>
      </c>
    </row>
    <row r="112" spans="1:9" x14ac:dyDescent="0.25">
      <c r="A112" s="1" t="s">
        <v>54</v>
      </c>
      <c r="B112" s="1" t="s">
        <v>179</v>
      </c>
      <c r="C112" s="1" t="s">
        <v>193</v>
      </c>
      <c r="D112" s="1">
        <v>1464</v>
      </c>
      <c r="E112" s="1">
        <v>44.1134591</v>
      </c>
      <c r="F112" s="1">
        <v>142.4916255</v>
      </c>
      <c r="G112" s="1" t="s">
        <v>55</v>
      </c>
      <c r="H112">
        <v>653097.61858035927</v>
      </c>
      <c r="I112">
        <v>934060.31874108955</v>
      </c>
    </row>
    <row r="113" spans="1:9" x14ac:dyDescent="0.25">
      <c r="A113" s="1" t="s">
        <v>54</v>
      </c>
      <c r="B113" s="1" t="s">
        <v>179</v>
      </c>
      <c r="C113" s="1" t="s">
        <v>194</v>
      </c>
      <c r="D113" s="1">
        <v>1465</v>
      </c>
      <c r="E113" s="1">
        <v>44.186716199999999</v>
      </c>
      <c r="F113" s="1">
        <v>142.44762209999999</v>
      </c>
      <c r="G113" s="1" t="s">
        <v>55</v>
      </c>
      <c r="H113">
        <v>648765.83256309817</v>
      </c>
      <c r="I113">
        <v>941852.30559611926</v>
      </c>
    </row>
    <row r="114" spans="1:9" x14ac:dyDescent="0.25">
      <c r="A114" s="1" t="s">
        <v>54</v>
      </c>
      <c r="B114" s="1" t="s">
        <v>179</v>
      </c>
      <c r="C114" s="1" t="s">
        <v>195</v>
      </c>
      <c r="D114" s="1">
        <v>1468</v>
      </c>
      <c r="E114" s="1">
        <v>44.486049399999999</v>
      </c>
      <c r="F114" s="1">
        <v>142.88232120000001</v>
      </c>
      <c r="G114" s="1" t="s">
        <v>55</v>
      </c>
      <c r="H114">
        <v>680032.62708687049</v>
      </c>
      <c r="I114">
        <v>978670.34852512949</v>
      </c>
    </row>
    <row r="115" spans="1:9" x14ac:dyDescent="0.25">
      <c r="A115" s="1" t="s">
        <v>54</v>
      </c>
      <c r="B115" s="1" t="s">
        <v>196</v>
      </c>
      <c r="C115" s="1" t="s">
        <v>197</v>
      </c>
      <c r="D115" s="1">
        <v>1469</v>
      </c>
      <c r="E115" s="1">
        <v>44.6708772</v>
      </c>
      <c r="F115" s="1">
        <v>142.65708839999999</v>
      </c>
      <c r="G115" s="1" t="s">
        <v>55</v>
      </c>
      <c r="H115">
        <v>660005.45158340049</v>
      </c>
      <c r="I115">
        <v>997348.87817592977</v>
      </c>
    </row>
    <row r="116" spans="1:9" x14ac:dyDescent="0.25">
      <c r="A116" s="1" t="s">
        <v>54</v>
      </c>
      <c r="B116" s="1" t="s">
        <v>196</v>
      </c>
      <c r="C116" s="1" t="s">
        <v>198</v>
      </c>
      <c r="D116" s="1">
        <v>1470</v>
      </c>
      <c r="E116" s="1">
        <v>44.827150099999997</v>
      </c>
      <c r="F116" s="1">
        <v>142.41853269999999</v>
      </c>
      <c r="G116" s="1" t="s">
        <v>55</v>
      </c>
      <c r="H116">
        <v>639352.30213934905</v>
      </c>
      <c r="I116">
        <v>1012797.6221971689</v>
      </c>
    </row>
    <row r="117" spans="1:9" x14ac:dyDescent="0.25">
      <c r="A117" s="1" t="s">
        <v>54</v>
      </c>
      <c r="B117" s="1" t="s">
        <v>196</v>
      </c>
      <c r="C117" s="1" t="s">
        <v>199</v>
      </c>
      <c r="D117" s="1">
        <v>1471</v>
      </c>
      <c r="E117" s="1">
        <v>44.903402300000003</v>
      </c>
      <c r="F117" s="1">
        <v>142.22251499999999</v>
      </c>
      <c r="G117" s="1" t="s">
        <v>55</v>
      </c>
      <c r="H117">
        <v>623023.35587019275</v>
      </c>
      <c r="I117">
        <v>1019737.7132956489</v>
      </c>
    </row>
    <row r="118" spans="1:9" x14ac:dyDescent="0.25">
      <c r="A118" s="1" t="s">
        <v>54</v>
      </c>
      <c r="B118" s="1" t="s">
        <v>200</v>
      </c>
      <c r="C118" s="1" t="s">
        <v>201</v>
      </c>
      <c r="D118" s="1">
        <v>1481</v>
      </c>
      <c r="E118" s="1">
        <v>43.903037400000002</v>
      </c>
      <c r="F118" s="1">
        <v>141.70467540000001</v>
      </c>
      <c r="G118" s="1" t="s">
        <v>55</v>
      </c>
      <c r="H118">
        <v>592191.60560625815</v>
      </c>
      <c r="I118">
        <v>904690.87797880021</v>
      </c>
    </row>
    <row r="119" spans="1:9" x14ac:dyDescent="0.25">
      <c r="A119" s="1" t="s">
        <v>54</v>
      </c>
      <c r="B119" s="1" t="s">
        <v>202</v>
      </c>
      <c r="C119" s="1" t="s">
        <v>203</v>
      </c>
      <c r="D119" s="1">
        <v>1482</v>
      </c>
      <c r="E119" s="1">
        <v>44.215312500000003</v>
      </c>
      <c r="F119" s="1">
        <v>142.07813189999999</v>
      </c>
      <c r="G119" s="1" t="s">
        <v>55</v>
      </c>
      <c r="H119">
        <v>618917.95881759061</v>
      </c>
      <c r="I119">
        <v>942162.13420705835</v>
      </c>
    </row>
    <row r="120" spans="1:9" x14ac:dyDescent="0.25">
      <c r="A120" s="1" t="s">
        <v>54</v>
      </c>
      <c r="B120" s="1" t="s">
        <v>204</v>
      </c>
      <c r="C120" s="1" t="s">
        <v>205</v>
      </c>
      <c r="D120" s="1">
        <v>1483</v>
      </c>
      <c r="E120" s="1">
        <v>44.347599799999998</v>
      </c>
      <c r="F120" s="1">
        <v>142.08824000000001</v>
      </c>
      <c r="G120" s="1" t="s">
        <v>55</v>
      </c>
      <c r="H120">
        <v>618328.04561036034</v>
      </c>
      <c r="I120">
        <v>956941.81505437195</v>
      </c>
    </row>
    <row r="121" spans="1:9" x14ac:dyDescent="0.25">
      <c r="A121" s="1" t="s">
        <v>54</v>
      </c>
      <c r="B121" s="1" t="s">
        <v>204</v>
      </c>
      <c r="C121" s="1" t="s">
        <v>206</v>
      </c>
      <c r="D121" s="1">
        <v>1484</v>
      </c>
      <c r="E121" s="1">
        <v>44.455080000000002</v>
      </c>
      <c r="F121" s="1">
        <v>142.0664228</v>
      </c>
      <c r="G121" s="1" t="s">
        <v>55</v>
      </c>
      <c r="H121">
        <v>615453.41854740051</v>
      </c>
      <c r="I121">
        <v>968721.7973195652</v>
      </c>
    </row>
    <row r="122" spans="1:9" x14ac:dyDescent="0.25">
      <c r="A122" s="1" t="s">
        <v>54</v>
      </c>
      <c r="B122" s="1" t="s">
        <v>204</v>
      </c>
      <c r="C122" s="1" t="s">
        <v>207</v>
      </c>
      <c r="D122" s="1">
        <v>1485</v>
      </c>
      <c r="E122" s="1">
        <v>44.642712899999999</v>
      </c>
      <c r="F122" s="1">
        <v>141.93929660000001</v>
      </c>
      <c r="G122" s="1" t="s">
        <v>55</v>
      </c>
      <c r="H122">
        <v>603381.62325439067</v>
      </c>
      <c r="I122">
        <v>988619.9813008511</v>
      </c>
    </row>
    <row r="123" spans="1:9" x14ac:dyDescent="0.25">
      <c r="A123" s="1" t="s">
        <v>54</v>
      </c>
      <c r="B123" s="1" t="s">
        <v>208</v>
      </c>
      <c r="C123" s="1" t="s">
        <v>209</v>
      </c>
      <c r="D123" s="1">
        <v>1486</v>
      </c>
      <c r="E123" s="1">
        <v>44.845283590000001</v>
      </c>
      <c r="F123" s="1">
        <v>142.11604059999999</v>
      </c>
      <c r="G123" s="1" t="s">
        <v>55</v>
      </c>
      <c r="H123">
        <v>615237.6960596831</v>
      </c>
      <c r="I123">
        <v>1012462.4702655415</v>
      </c>
    </row>
    <row r="124" spans="1:9" x14ac:dyDescent="0.25">
      <c r="A124" s="1" t="s">
        <v>54</v>
      </c>
      <c r="B124" s="1" t="s">
        <v>208</v>
      </c>
      <c r="C124" s="1" t="s">
        <v>210</v>
      </c>
      <c r="D124" s="1">
        <v>1487</v>
      </c>
      <c r="E124" s="1">
        <v>44.9933306</v>
      </c>
      <c r="F124" s="1">
        <v>142.02846109999999</v>
      </c>
      <c r="G124" s="1" t="s">
        <v>55</v>
      </c>
      <c r="H124">
        <v>606744.70409109234</v>
      </c>
      <c r="I124">
        <v>1028250.1992077581</v>
      </c>
    </row>
    <row r="125" spans="1:9" x14ac:dyDescent="0.25">
      <c r="A125" s="1" t="s">
        <v>54</v>
      </c>
      <c r="B125" s="1" t="s">
        <v>208</v>
      </c>
      <c r="C125" s="1" t="s">
        <v>211</v>
      </c>
      <c r="D125" s="1">
        <v>1488</v>
      </c>
      <c r="E125" s="1">
        <v>45.100531400000001</v>
      </c>
      <c r="F125" s="1">
        <v>142.17280289999999</v>
      </c>
      <c r="G125" s="1" t="s">
        <v>55</v>
      </c>
      <c r="H125">
        <v>616964.8010680842</v>
      </c>
      <c r="I125">
        <v>1041259.6110870191</v>
      </c>
    </row>
    <row r="126" spans="1:9" x14ac:dyDescent="0.25">
      <c r="A126" s="1" t="s">
        <v>54</v>
      </c>
      <c r="B126" s="1" t="s">
        <v>212</v>
      </c>
      <c r="C126" s="1" t="s">
        <v>213</v>
      </c>
      <c r="D126" s="1">
        <v>1511</v>
      </c>
      <c r="E126" s="1">
        <v>45.401566500000001</v>
      </c>
      <c r="F126" s="1">
        <v>142.3450976</v>
      </c>
      <c r="G126" s="1" t="s">
        <v>55</v>
      </c>
      <c r="H126">
        <v>627180.03148142167</v>
      </c>
      <c r="I126">
        <v>1076044.3630768219</v>
      </c>
    </row>
    <row r="127" spans="1:9" x14ac:dyDescent="0.25">
      <c r="A127" s="1" t="s">
        <v>54</v>
      </c>
      <c r="B127" s="1" t="s">
        <v>214</v>
      </c>
      <c r="C127" s="1" t="s">
        <v>215</v>
      </c>
      <c r="D127" s="1">
        <v>1512</v>
      </c>
      <c r="E127" s="1">
        <v>45.192350300000001</v>
      </c>
      <c r="F127" s="1">
        <v>142.50340750000001</v>
      </c>
      <c r="G127" s="1" t="s">
        <v>55</v>
      </c>
      <c r="H127">
        <v>641943.56858350674</v>
      </c>
      <c r="I127">
        <v>1054053.5083682043</v>
      </c>
    </row>
    <row r="128" spans="1:9" x14ac:dyDescent="0.25">
      <c r="A128" s="1" t="s">
        <v>54</v>
      </c>
      <c r="B128" s="1" t="s">
        <v>214</v>
      </c>
      <c r="C128" s="1" t="s">
        <v>216</v>
      </c>
      <c r="D128" s="1">
        <v>1513</v>
      </c>
      <c r="E128" s="1">
        <v>45.025158099999999</v>
      </c>
      <c r="F128" s="1">
        <v>142.43094740000001</v>
      </c>
      <c r="G128" s="1" t="s">
        <v>55</v>
      </c>
      <c r="H128">
        <v>638123.24050095491</v>
      </c>
      <c r="I128">
        <v>1034898.8536550902</v>
      </c>
    </row>
    <row r="129" spans="1:9" x14ac:dyDescent="0.25">
      <c r="A129" s="1" t="s">
        <v>54</v>
      </c>
      <c r="B129" s="1" t="s">
        <v>214</v>
      </c>
      <c r="C129" s="1" t="s">
        <v>217</v>
      </c>
      <c r="D129" s="1">
        <v>1514</v>
      </c>
      <c r="E129" s="1">
        <v>45.060102800000003</v>
      </c>
      <c r="F129" s="1">
        <v>142.84209179999999</v>
      </c>
      <c r="G129" s="1" t="s">
        <v>55</v>
      </c>
      <c r="H129">
        <v>670110.62346572615</v>
      </c>
      <c r="I129">
        <v>1042126.7295062576</v>
      </c>
    </row>
    <row r="130" spans="1:9" x14ac:dyDescent="0.25">
      <c r="A130" s="1" t="s">
        <v>54</v>
      </c>
      <c r="B130" s="1" t="s">
        <v>208</v>
      </c>
      <c r="C130" s="1" t="s">
        <v>218</v>
      </c>
      <c r="D130" s="1">
        <v>1516</v>
      </c>
      <c r="E130" s="1">
        <v>45.274202199999998</v>
      </c>
      <c r="F130" s="1">
        <v>142.01926560000001</v>
      </c>
      <c r="G130" s="1" t="s">
        <v>55</v>
      </c>
      <c r="H130">
        <v>603034.41160300234</v>
      </c>
      <c r="I130">
        <v>1059389.8110146159</v>
      </c>
    </row>
    <row r="131" spans="1:9" x14ac:dyDescent="0.25">
      <c r="A131" s="1" t="s">
        <v>54</v>
      </c>
      <c r="B131" s="1" t="s">
        <v>219</v>
      </c>
      <c r="C131" s="1" t="s">
        <v>220</v>
      </c>
      <c r="D131" s="1">
        <v>1517</v>
      </c>
      <c r="E131" s="1">
        <v>45.480271199999997</v>
      </c>
      <c r="F131" s="1">
        <v>141.0674248</v>
      </c>
      <c r="G131" s="1" t="s">
        <v>55</v>
      </c>
      <c r="H131">
        <v>526433.79308630642</v>
      </c>
      <c r="I131">
        <v>1075573.8889009366</v>
      </c>
    </row>
    <row r="132" spans="1:9" x14ac:dyDescent="0.25">
      <c r="A132" s="1" t="s">
        <v>54</v>
      </c>
      <c r="B132" s="1" t="s">
        <v>221</v>
      </c>
      <c r="C132" s="1" t="s">
        <v>222</v>
      </c>
      <c r="D132" s="1">
        <v>1518</v>
      </c>
      <c r="E132" s="1">
        <v>45.224482700000003</v>
      </c>
      <c r="F132" s="1">
        <v>141.25638520000001</v>
      </c>
      <c r="G132" s="1" t="s">
        <v>55</v>
      </c>
      <c r="H132">
        <v>543659.57143685804</v>
      </c>
      <c r="I132">
        <v>1048414.3495485414</v>
      </c>
    </row>
    <row r="133" spans="1:9" x14ac:dyDescent="0.25">
      <c r="A133" s="1" t="s">
        <v>54</v>
      </c>
      <c r="B133" s="1" t="s">
        <v>221</v>
      </c>
      <c r="C133" s="1" t="s">
        <v>223</v>
      </c>
      <c r="D133" s="1">
        <v>1519</v>
      </c>
      <c r="E133" s="1">
        <v>45.2597776</v>
      </c>
      <c r="F133" s="1">
        <v>141.3304344</v>
      </c>
      <c r="G133" s="1" t="s">
        <v>55</v>
      </c>
      <c r="H133">
        <v>549132.4619895746</v>
      </c>
      <c r="I133">
        <v>1052839.9829092235</v>
      </c>
    </row>
    <row r="134" spans="1:9" x14ac:dyDescent="0.25">
      <c r="A134" s="1" t="s">
        <v>54</v>
      </c>
      <c r="B134" s="1" t="s">
        <v>224</v>
      </c>
      <c r="C134" s="1" t="s">
        <v>225</v>
      </c>
      <c r="D134" s="1">
        <v>1543</v>
      </c>
      <c r="E134" s="1">
        <v>43.893710800000001</v>
      </c>
      <c r="F134" s="1">
        <v>144.33195649999999</v>
      </c>
      <c r="G134" s="1" t="s">
        <v>55</v>
      </c>
      <c r="H134">
        <v>803447.95705770119</v>
      </c>
      <c r="I134">
        <v>926023.00943437149</v>
      </c>
    </row>
    <row r="135" spans="1:9" x14ac:dyDescent="0.25">
      <c r="A135" s="1" t="s">
        <v>54</v>
      </c>
      <c r="B135" s="1" t="s">
        <v>224</v>
      </c>
      <c r="C135" s="1" t="s">
        <v>226</v>
      </c>
      <c r="D135" s="1">
        <v>1544</v>
      </c>
      <c r="E135" s="1">
        <v>43.767854790000001</v>
      </c>
      <c r="F135" s="1">
        <v>144.23546239999999</v>
      </c>
      <c r="G135" s="1" t="s">
        <v>55</v>
      </c>
      <c r="H135">
        <v>797382.9876541628</v>
      </c>
      <c r="I135">
        <v>911086.83411514107</v>
      </c>
    </row>
    <row r="136" spans="1:9" x14ac:dyDescent="0.25">
      <c r="A136" s="1" t="s">
        <v>54</v>
      </c>
      <c r="B136" s="1" t="s">
        <v>227</v>
      </c>
      <c r="C136" s="1" t="s">
        <v>228</v>
      </c>
      <c r="D136" s="1">
        <v>1545</v>
      </c>
      <c r="E136" s="1">
        <v>44.345320999999998</v>
      </c>
      <c r="F136" s="1">
        <v>145.3376165</v>
      </c>
      <c r="G136" s="1" t="s">
        <v>55</v>
      </c>
      <c r="H136">
        <v>877491.75552070141</v>
      </c>
      <c r="I136">
        <v>986618.55202178832</v>
      </c>
    </row>
    <row r="137" spans="1:9" x14ac:dyDescent="0.25">
      <c r="A137" s="1" t="s">
        <v>54</v>
      </c>
      <c r="B137" s="1" t="s">
        <v>227</v>
      </c>
      <c r="C137" s="1" t="s">
        <v>229</v>
      </c>
      <c r="D137" s="1">
        <v>1546</v>
      </c>
      <c r="E137" s="1">
        <v>43.883584999999997</v>
      </c>
      <c r="F137" s="1">
        <v>144.73424940000001</v>
      </c>
      <c r="G137" s="1" t="s">
        <v>55</v>
      </c>
      <c r="H137">
        <v>835928.59948776558</v>
      </c>
      <c r="I137">
        <v>928931.40966939332</v>
      </c>
    </row>
    <row r="138" spans="1:9" x14ac:dyDescent="0.25">
      <c r="A138" s="1" t="s">
        <v>54</v>
      </c>
      <c r="B138" s="1" t="s">
        <v>227</v>
      </c>
      <c r="C138" s="1" t="s">
        <v>230</v>
      </c>
      <c r="D138" s="1">
        <v>1547</v>
      </c>
      <c r="E138" s="1">
        <v>43.955601299999998</v>
      </c>
      <c r="F138" s="1">
        <v>144.561531</v>
      </c>
      <c r="G138" s="1" t="s">
        <v>55</v>
      </c>
      <c r="H138">
        <v>821040.5036498158</v>
      </c>
      <c r="I138">
        <v>935186.08358710352</v>
      </c>
    </row>
    <row r="139" spans="1:9" x14ac:dyDescent="0.25">
      <c r="A139" s="1" t="s">
        <v>54</v>
      </c>
      <c r="B139" s="1" t="s">
        <v>231</v>
      </c>
      <c r="C139" s="1" t="s">
        <v>232</v>
      </c>
      <c r="D139" s="1">
        <v>1549</v>
      </c>
      <c r="E139" s="1">
        <v>43.783845399999997</v>
      </c>
      <c r="F139" s="1">
        <v>143.83437570000001</v>
      </c>
      <c r="G139" s="1" t="s">
        <v>55</v>
      </c>
      <c r="H139">
        <v>764868.09992069064</v>
      </c>
      <c r="I139">
        <v>909043.55161028099</v>
      </c>
    </row>
    <row r="140" spans="1:9" x14ac:dyDescent="0.25">
      <c r="A140" s="1" t="s">
        <v>54</v>
      </c>
      <c r="B140" s="1" t="s">
        <v>231</v>
      </c>
      <c r="C140" s="1" t="s">
        <v>233</v>
      </c>
      <c r="D140" s="1">
        <v>1550</v>
      </c>
      <c r="E140" s="1">
        <v>43.775760099999999</v>
      </c>
      <c r="F140" s="1">
        <v>143.6767979</v>
      </c>
      <c r="G140" s="1" t="s">
        <v>55</v>
      </c>
      <c r="H140">
        <v>752280.71681485476</v>
      </c>
      <c r="I140">
        <v>906687.46610842622</v>
      </c>
    </row>
    <row r="141" spans="1:9" x14ac:dyDescent="0.25">
      <c r="A141" s="1" t="s">
        <v>54</v>
      </c>
      <c r="B141" s="1" t="s">
        <v>231</v>
      </c>
      <c r="C141" s="1" t="s">
        <v>234</v>
      </c>
      <c r="D141" s="1">
        <v>1552</v>
      </c>
      <c r="E141" s="1">
        <v>44.121185990000001</v>
      </c>
      <c r="F141" s="1">
        <v>143.96673200000001</v>
      </c>
      <c r="G141" s="1" t="s">
        <v>55</v>
      </c>
      <c r="H141">
        <v>771109.39472449152</v>
      </c>
      <c r="I141">
        <v>947789.20332772937</v>
      </c>
    </row>
    <row r="142" spans="1:9" x14ac:dyDescent="0.25">
      <c r="A142" s="1" t="s">
        <v>54</v>
      </c>
      <c r="B142" s="1" t="s">
        <v>235</v>
      </c>
      <c r="C142" s="1" t="s">
        <v>236</v>
      </c>
      <c r="D142" s="1">
        <v>1555</v>
      </c>
      <c r="E142" s="1">
        <v>44.112203690000001</v>
      </c>
      <c r="F142" s="1">
        <v>143.59081560000001</v>
      </c>
      <c r="G142" s="1" t="s">
        <v>55</v>
      </c>
      <c r="H142">
        <v>741125.77440779656</v>
      </c>
      <c r="I142">
        <v>943304.76104064821</v>
      </c>
    </row>
    <row r="143" spans="1:9" x14ac:dyDescent="0.25">
      <c r="A143" s="1" t="s">
        <v>54</v>
      </c>
      <c r="B143" s="1" t="s">
        <v>235</v>
      </c>
      <c r="C143" s="1" t="s">
        <v>237</v>
      </c>
      <c r="D143" s="1">
        <v>1558</v>
      </c>
      <c r="E143" s="1">
        <v>44.161918499999999</v>
      </c>
      <c r="F143" s="1">
        <v>143.60463229999999</v>
      </c>
      <c r="G143" s="1" t="s">
        <v>55</v>
      </c>
      <c r="H143">
        <v>741603.99921843549</v>
      </c>
      <c r="I143">
        <v>948956.61955014069</v>
      </c>
    </row>
    <row r="144" spans="1:9" x14ac:dyDescent="0.25">
      <c r="A144" s="1" t="s">
        <v>54</v>
      </c>
      <c r="B144" s="1" t="s">
        <v>235</v>
      </c>
      <c r="C144" s="1" t="s">
        <v>238</v>
      </c>
      <c r="D144" s="1">
        <v>1559</v>
      </c>
      <c r="E144" s="1">
        <v>44.251723890000001</v>
      </c>
      <c r="F144" s="1">
        <v>143.77643879999999</v>
      </c>
      <c r="G144" s="1" t="s">
        <v>55</v>
      </c>
      <c r="H144">
        <v>754191.99119629373</v>
      </c>
      <c r="I144">
        <v>960517.11148966651</v>
      </c>
    </row>
    <row r="145" spans="1:9" x14ac:dyDescent="0.25">
      <c r="A145" s="1" t="s">
        <v>54</v>
      </c>
      <c r="B145" s="1" t="s">
        <v>235</v>
      </c>
      <c r="C145" s="1" t="s">
        <v>239</v>
      </c>
      <c r="D145" s="1">
        <v>1560</v>
      </c>
      <c r="E145" s="1">
        <v>44.291824290000001</v>
      </c>
      <c r="F145" s="1">
        <v>143.19779489999999</v>
      </c>
      <c r="G145" s="1" t="s">
        <v>55</v>
      </c>
      <c r="H145">
        <v>707484.5475720925</v>
      </c>
      <c r="I145">
        <v>959776.60755620734</v>
      </c>
    </row>
    <row r="146" spans="1:9" x14ac:dyDescent="0.25">
      <c r="A146" s="1" t="s">
        <v>54</v>
      </c>
      <c r="B146" s="1" t="s">
        <v>235</v>
      </c>
      <c r="C146" s="1" t="s">
        <v>240</v>
      </c>
      <c r="D146" s="1">
        <v>1561</v>
      </c>
      <c r="E146" s="1">
        <v>44.497900999999999</v>
      </c>
      <c r="F146" s="1">
        <v>143.2768773</v>
      </c>
      <c r="G146" s="1" t="s">
        <v>55</v>
      </c>
      <c r="H146">
        <v>711275.64731455769</v>
      </c>
      <c r="I146">
        <v>983371.55551105505</v>
      </c>
    </row>
    <row r="147" spans="1:9" x14ac:dyDescent="0.25">
      <c r="A147" s="1" t="s">
        <v>54</v>
      </c>
      <c r="B147" s="1" t="s">
        <v>235</v>
      </c>
      <c r="C147" s="1" t="s">
        <v>241</v>
      </c>
      <c r="D147" s="1">
        <v>1562</v>
      </c>
      <c r="E147" s="1">
        <v>44.439058799999998</v>
      </c>
      <c r="F147" s="1">
        <v>143.0638088</v>
      </c>
      <c r="G147" s="1" t="s">
        <v>55</v>
      </c>
      <c r="H147">
        <v>695032.2774006027</v>
      </c>
      <c r="I147">
        <v>974985.09526599757</v>
      </c>
    </row>
    <row r="148" spans="1:9" x14ac:dyDescent="0.25">
      <c r="A148" s="1" t="s">
        <v>54</v>
      </c>
      <c r="B148" s="1" t="s">
        <v>235</v>
      </c>
      <c r="C148" s="1" t="s">
        <v>242</v>
      </c>
      <c r="D148" s="1">
        <v>1563</v>
      </c>
      <c r="E148" s="1">
        <v>44.6872446</v>
      </c>
      <c r="F148" s="1">
        <v>143.10049720000001</v>
      </c>
      <c r="G148" s="1" t="s">
        <v>55</v>
      </c>
      <c r="H148">
        <v>694968.63167173672</v>
      </c>
      <c r="I148">
        <v>1002882.288575632</v>
      </c>
    </row>
    <row r="149" spans="1:9" x14ac:dyDescent="0.25">
      <c r="A149" s="1" t="s">
        <v>54</v>
      </c>
      <c r="B149" s="1" t="s">
        <v>224</v>
      </c>
      <c r="C149" s="1" t="s">
        <v>243</v>
      </c>
      <c r="D149" s="1">
        <v>1564</v>
      </c>
      <c r="E149" s="1">
        <v>43.959834600000001</v>
      </c>
      <c r="F149" s="1">
        <v>144.3878584</v>
      </c>
      <c r="G149" s="1" t="s">
        <v>55</v>
      </c>
      <c r="H149">
        <v>807037.31321584329</v>
      </c>
      <c r="I149">
        <v>933925.23850263632</v>
      </c>
    </row>
    <row r="150" spans="1:9" x14ac:dyDescent="0.25">
      <c r="A150" s="1" t="s">
        <v>54</v>
      </c>
      <c r="B150" s="1" t="s">
        <v>139</v>
      </c>
      <c r="C150" s="1" t="s">
        <v>244</v>
      </c>
      <c r="D150" s="1">
        <v>1571</v>
      </c>
      <c r="E150" s="1">
        <v>42.718211799999999</v>
      </c>
      <c r="F150" s="1">
        <v>140.76328749999999</v>
      </c>
      <c r="G150" s="1" t="s">
        <v>55</v>
      </c>
      <c r="H150">
        <v>526729.75045718602</v>
      </c>
      <c r="I150">
        <v>766634.67504902021</v>
      </c>
    </row>
    <row r="151" spans="1:9" x14ac:dyDescent="0.25">
      <c r="A151" s="1" t="s">
        <v>54</v>
      </c>
      <c r="B151" s="1" t="s">
        <v>245</v>
      </c>
      <c r="C151" s="1" t="s">
        <v>246</v>
      </c>
      <c r="D151" s="1">
        <v>1575</v>
      </c>
      <c r="E151" s="1">
        <v>42.6459513</v>
      </c>
      <c r="F151" s="1">
        <v>141.08807770000001</v>
      </c>
      <c r="G151" s="1" t="s">
        <v>55</v>
      </c>
      <c r="H151">
        <v>553990.1575375339</v>
      </c>
      <c r="I151">
        <v>760687.26797634619</v>
      </c>
    </row>
    <row r="152" spans="1:9" x14ac:dyDescent="0.25">
      <c r="A152" s="1" t="s">
        <v>54</v>
      </c>
      <c r="B152" s="1" t="s">
        <v>247</v>
      </c>
      <c r="C152" s="1" t="s">
        <v>248</v>
      </c>
      <c r="D152" s="1">
        <v>1578</v>
      </c>
      <c r="E152" s="1">
        <v>42.7139059</v>
      </c>
      <c r="F152" s="1">
        <v>141.4248642</v>
      </c>
      <c r="G152" s="1" t="s">
        <v>55</v>
      </c>
      <c r="H152">
        <v>580985.71615661471</v>
      </c>
      <c r="I152">
        <v>770516.21381229605</v>
      </c>
    </row>
    <row r="153" spans="1:9" x14ac:dyDescent="0.25">
      <c r="A153" s="1" t="s">
        <v>54</v>
      </c>
      <c r="B153" s="1" t="s">
        <v>191</v>
      </c>
      <c r="C153" s="1" t="s">
        <v>249</v>
      </c>
      <c r="D153" s="1">
        <v>1581</v>
      </c>
      <c r="E153" s="1">
        <v>42.874092500000003</v>
      </c>
      <c r="F153" s="1">
        <v>142.11227360000001</v>
      </c>
      <c r="G153" s="1" t="s">
        <v>55</v>
      </c>
      <c r="H153">
        <v>635675.79994275607</v>
      </c>
      <c r="I153">
        <v>793316.61452833249</v>
      </c>
    </row>
    <row r="154" spans="1:9" x14ac:dyDescent="0.25">
      <c r="A154" s="1" t="s">
        <v>54</v>
      </c>
      <c r="B154" s="1" t="s">
        <v>139</v>
      </c>
      <c r="C154" s="1" t="s">
        <v>250</v>
      </c>
      <c r="D154" s="1">
        <v>1584</v>
      </c>
      <c r="E154" s="1">
        <v>42.699340790000001</v>
      </c>
      <c r="F154" s="1">
        <v>140.97195479999999</v>
      </c>
      <c r="G154" s="1" t="s">
        <v>55</v>
      </c>
      <c r="H154">
        <v>543994.80509630986</v>
      </c>
      <c r="I154">
        <v>765865.32862896065</v>
      </c>
    </row>
    <row r="155" spans="1:9" x14ac:dyDescent="0.25">
      <c r="A155" s="1" t="s">
        <v>54</v>
      </c>
      <c r="B155" s="1" t="s">
        <v>191</v>
      </c>
      <c r="C155" s="1" t="s">
        <v>251</v>
      </c>
      <c r="D155" s="1">
        <v>1585</v>
      </c>
      <c r="E155" s="1">
        <v>42.922283200000003</v>
      </c>
      <c r="F155" s="1">
        <v>141.9543975</v>
      </c>
      <c r="G155" s="1" t="s">
        <v>55</v>
      </c>
      <c r="H155">
        <v>622281.23376498569</v>
      </c>
      <c r="I155">
        <v>797487.65635950293</v>
      </c>
    </row>
    <row r="156" spans="1:9" x14ac:dyDescent="0.25">
      <c r="A156" s="1" t="s">
        <v>54</v>
      </c>
      <c r="B156" s="1" t="s">
        <v>191</v>
      </c>
      <c r="C156" s="1" t="s">
        <v>252</v>
      </c>
      <c r="D156" s="1">
        <v>1586</v>
      </c>
      <c r="E156" s="1">
        <v>42.987208500000001</v>
      </c>
      <c r="F156" s="1">
        <v>142.33407790000001</v>
      </c>
      <c r="G156" s="1" t="s">
        <v>55</v>
      </c>
      <c r="H156">
        <v>652605.56402816111</v>
      </c>
      <c r="I156">
        <v>807604.63100197888</v>
      </c>
    </row>
    <row r="157" spans="1:9" x14ac:dyDescent="0.25">
      <c r="A157" s="1" t="s">
        <v>54</v>
      </c>
      <c r="B157" s="1" t="s">
        <v>253</v>
      </c>
      <c r="C157" s="1" t="s">
        <v>254</v>
      </c>
      <c r="D157" s="1">
        <v>1601</v>
      </c>
      <c r="E157" s="1">
        <v>43.0096536</v>
      </c>
      <c r="F157" s="1">
        <v>142.78778980000001</v>
      </c>
      <c r="G157" s="1" t="s">
        <v>55</v>
      </c>
      <c r="H157">
        <v>689378.35707126861</v>
      </c>
      <c r="I157">
        <v>813751.08047893445</v>
      </c>
    </row>
    <row r="158" spans="1:9" x14ac:dyDescent="0.25">
      <c r="A158" s="1" t="s">
        <v>54</v>
      </c>
      <c r="B158" s="1" t="s">
        <v>253</v>
      </c>
      <c r="C158" s="1" t="s">
        <v>255</v>
      </c>
      <c r="D158" s="1">
        <v>1602</v>
      </c>
      <c r="E158" s="1">
        <v>42.891517299999997</v>
      </c>
      <c r="F158" s="1">
        <v>142.695044</v>
      </c>
      <c r="G158" s="1" t="s">
        <v>55</v>
      </c>
      <c r="H158">
        <v>683127.57514435868</v>
      </c>
      <c r="I158">
        <v>799851.13590948598</v>
      </c>
    </row>
    <row r="159" spans="1:9" x14ac:dyDescent="0.25">
      <c r="A159" s="1" t="s">
        <v>54</v>
      </c>
      <c r="B159" s="1" t="s">
        <v>256</v>
      </c>
      <c r="C159" s="1" t="s">
        <v>257</v>
      </c>
      <c r="D159" s="1">
        <v>1604</v>
      </c>
      <c r="E159" s="1">
        <v>42.738582899999997</v>
      </c>
      <c r="F159" s="1">
        <v>142.76393809999999</v>
      </c>
      <c r="G159" s="1" t="s">
        <v>55</v>
      </c>
      <c r="H159">
        <v>690471.4284445619</v>
      </c>
      <c r="I159">
        <v>783409.09233516466</v>
      </c>
    </row>
    <row r="160" spans="1:9" x14ac:dyDescent="0.25">
      <c r="A160" s="1" t="s">
        <v>54</v>
      </c>
      <c r="B160" s="1" t="s">
        <v>258</v>
      </c>
      <c r="C160" s="1" t="s">
        <v>259</v>
      </c>
      <c r="D160" s="1">
        <v>1607</v>
      </c>
      <c r="E160" s="1">
        <v>42.466989900000002</v>
      </c>
      <c r="F160" s="1">
        <v>143.11714180000001</v>
      </c>
      <c r="G160" s="1" t="s">
        <v>55</v>
      </c>
      <c r="H160">
        <v>722573.96860545094</v>
      </c>
      <c r="I160">
        <v>756174.23142533377</v>
      </c>
    </row>
    <row r="161" spans="1:9" x14ac:dyDescent="0.25">
      <c r="A161" s="1" t="s">
        <v>54</v>
      </c>
      <c r="B161" s="1" t="s">
        <v>260</v>
      </c>
      <c r="C161" s="1" t="s">
        <v>261</v>
      </c>
      <c r="D161" s="1">
        <v>1608</v>
      </c>
      <c r="E161" s="1">
        <v>42.260325700000003</v>
      </c>
      <c r="F161" s="1">
        <v>143.2033155</v>
      </c>
      <c r="G161" s="1" t="s">
        <v>55</v>
      </c>
      <c r="H161">
        <v>732083.97114286677</v>
      </c>
      <c r="I161">
        <v>733928.81331101153</v>
      </c>
    </row>
    <row r="162" spans="1:9" x14ac:dyDescent="0.25">
      <c r="A162" s="1" t="s">
        <v>54</v>
      </c>
      <c r="B162" s="1" t="s">
        <v>262</v>
      </c>
      <c r="C162" s="1" t="s">
        <v>263</v>
      </c>
      <c r="D162" s="1">
        <v>1609</v>
      </c>
      <c r="E162" s="1">
        <v>42.1910977</v>
      </c>
      <c r="F162" s="1">
        <v>143.32624079999999</v>
      </c>
      <c r="G162" s="1" t="s">
        <v>55</v>
      </c>
      <c r="H162">
        <v>743055.86548856145</v>
      </c>
      <c r="I162">
        <v>727300.39682291553</v>
      </c>
    </row>
    <row r="163" spans="1:9" x14ac:dyDescent="0.25">
      <c r="A163" s="1" t="s">
        <v>54</v>
      </c>
      <c r="B163" s="1" t="s">
        <v>264</v>
      </c>
      <c r="C163" s="1" t="s">
        <v>265</v>
      </c>
      <c r="D163" s="1">
        <v>1610</v>
      </c>
      <c r="E163" s="1">
        <v>42.6675173</v>
      </c>
      <c r="F163" s="1">
        <v>142.89116920000001</v>
      </c>
      <c r="G163" s="1" t="s">
        <v>55</v>
      </c>
      <c r="H163">
        <v>701703.79638849897</v>
      </c>
      <c r="I163">
        <v>776562.1789344328</v>
      </c>
    </row>
    <row r="164" spans="1:9" x14ac:dyDescent="0.25">
      <c r="A164" s="1" t="s">
        <v>54</v>
      </c>
      <c r="B164" s="1" t="s">
        <v>266</v>
      </c>
      <c r="C164" s="1" t="s">
        <v>267</v>
      </c>
      <c r="D164" s="1">
        <v>1631</v>
      </c>
      <c r="E164" s="1">
        <v>43.1667329</v>
      </c>
      <c r="F164" s="1">
        <v>143.3752978</v>
      </c>
      <c r="G164" s="1" t="s">
        <v>55</v>
      </c>
      <c r="H164">
        <v>735410.34171333071</v>
      </c>
      <c r="I164">
        <v>836250.98984001181</v>
      </c>
    </row>
    <row r="165" spans="1:9" x14ac:dyDescent="0.25">
      <c r="A165" s="1" t="s">
        <v>54</v>
      </c>
      <c r="B165" s="1" t="s">
        <v>266</v>
      </c>
      <c r="C165" s="1" t="s">
        <v>268</v>
      </c>
      <c r="D165" s="1">
        <v>1632</v>
      </c>
      <c r="E165" s="1">
        <v>43.2495215</v>
      </c>
      <c r="F165" s="1">
        <v>143.41574249999999</v>
      </c>
      <c r="G165" s="1" t="s">
        <v>55</v>
      </c>
      <c r="H165">
        <v>737694.10751352971</v>
      </c>
      <c r="I165">
        <v>845816.47610342759</v>
      </c>
    </row>
    <row r="166" spans="1:9" x14ac:dyDescent="0.25">
      <c r="A166" s="1" t="s">
        <v>54</v>
      </c>
      <c r="B166" s="1" t="s">
        <v>266</v>
      </c>
      <c r="C166" s="1" t="s">
        <v>269</v>
      </c>
      <c r="D166" s="1">
        <v>1633</v>
      </c>
      <c r="E166" s="1">
        <v>43.5953637</v>
      </c>
      <c r="F166" s="1">
        <v>143.41205199999999</v>
      </c>
      <c r="G166" s="1" t="s">
        <v>55</v>
      </c>
      <c r="H166">
        <v>733171.42994185665</v>
      </c>
      <c r="I166">
        <v>884238.74110477965</v>
      </c>
    </row>
    <row r="167" spans="1:9" x14ac:dyDescent="0.25">
      <c r="A167" s="1" t="s">
        <v>54</v>
      </c>
      <c r="B167" s="1" t="s">
        <v>266</v>
      </c>
      <c r="C167" s="1" t="s">
        <v>270</v>
      </c>
      <c r="D167" s="1">
        <v>1634</v>
      </c>
      <c r="E167" s="1">
        <v>43.396511599999997</v>
      </c>
      <c r="F167" s="1">
        <v>143.15017399999999</v>
      </c>
      <c r="G167" s="1" t="s">
        <v>55</v>
      </c>
      <c r="H167">
        <v>714375.41750389128</v>
      </c>
      <c r="I167">
        <v>859832.19435884664</v>
      </c>
    </row>
    <row r="168" spans="1:9" x14ac:dyDescent="0.25">
      <c r="A168" s="1" t="s">
        <v>54</v>
      </c>
      <c r="B168" s="1" t="s">
        <v>179</v>
      </c>
      <c r="C168" s="1" t="s">
        <v>271</v>
      </c>
      <c r="D168" s="1">
        <v>1635</v>
      </c>
      <c r="E168" s="1">
        <v>43.570053199999997</v>
      </c>
      <c r="F168" s="1">
        <v>143.04542900000001</v>
      </c>
      <c r="G168" s="1" t="s">
        <v>55</v>
      </c>
      <c r="H168">
        <v>703851.01382119814</v>
      </c>
      <c r="I168">
        <v>878228.04921891529</v>
      </c>
    </row>
    <row r="169" spans="1:9" x14ac:dyDescent="0.25">
      <c r="A169" s="1" t="s">
        <v>54</v>
      </c>
      <c r="B169" s="1" t="s">
        <v>179</v>
      </c>
      <c r="C169" s="1" t="s">
        <v>272</v>
      </c>
      <c r="D169" s="1">
        <v>1636</v>
      </c>
      <c r="E169" s="1">
        <v>43.120241700000001</v>
      </c>
      <c r="F169" s="1">
        <v>143.02417009999999</v>
      </c>
      <c r="G169" s="1" t="s">
        <v>55</v>
      </c>
      <c r="H169">
        <v>707379.13147879578</v>
      </c>
      <c r="I169">
        <v>828031.87992802099</v>
      </c>
    </row>
    <row r="170" spans="1:9" x14ac:dyDescent="0.25">
      <c r="A170" s="1" t="s">
        <v>54</v>
      </c>
      <c r="B170" s="1" t="s">
        <v>273</v>
      </c>
      <c r="C170" s="1" t="s">
        <v>274</v>
      </c>
      <c r="D170" s="1">
        <v>1637</v>
      </c>
      <c r="E170" s="1">
        <v>43.034098499999999</v>
      </c>
      <c r="F170" s="1">
        <v>143.1481876</v>
      </c>
      <c r="G170" s="1" t="s">
        <v>55</v>
      </c>
      <c r="H170">
        <v>718492.46417630627</v>
      </c>
      <c r="I170">
        <v>819515.19989017991</v>
      </c>
    </row>
    <row r="171" spans="1:9" x14ac:dyDescent="0.25">
      <c r="A171" s="1" t="s">
        <v>54</v>
      </c>
      <c r="B171" s="1" t="s">
        <v>273</v>
      </c>
      <c r="C171" s="1" t="s">
        <v>275</v>
      </c>
      <c r="D171" s="1">
        <v>1638</v>
      </c>
      <c r="E171" s="1">
        <v>42.732765399999998</v>
      </c>
      <c r="F171" s="1">
        <v>143.1971374</v>
      </c>
      <c r="G171" s="1" t="s">
        <v>55</v>
      </c>
      <c r="H171">
        <v>726039.67280027608</v>
      </c>
      <c r="I171">
        <v>786426.13449644728</v>
      </c>
    </row>
    <row r="172" spans="1:9" x14ac:dyDescent="0.25">
      <c r="A172" s="1" t="s">
        <v>54</v>
      </c>
      <c r="B172" s="1" t="s">
        <v>273</v>
      </c>
      <c r="C172" s="1" t="s">
        <v>276</v>
      </c>
      <c r="D172" s="1">
        <v>1639</v>
      </c>
      <c r="E172" s="1">
        <v>42.725603300000003</v>
      </c>
      <c r="F172" s="1">
        <v>143.30404429999999</v>
      </c>
      <c r="G172" s="1" t="s">
        <v>55</v>
      </c>
      <c r="H172">
        <v>734887.05029124673</v>
      </c>
      <c r="I172">
        <v>786562.49731718295</v>
      </c>
    </row>
    <row r="173" spans="1:9" x14ac:dyDescent="0.25">
      <c r="A173" s="1" t="s">
        <v>54</v>
      </c>
      <c r="B173" s="1" t="s">
        <v>277</v>
      </c>
      <c r="C173" s="1" t="s">
        <v>278</v>
      </c>
      <c r="D173" s="1">
        <v>1641</v>
      </c>
      <c r="E173" s="1">
        <v>42.6770408</v>
      </c>
      <c r="F173" s="1">
        <v>143.52423429999999</v>
      </c>
      <c r="G173" s="1" t="s">
        <v>55</v>
      </c>
      <c r="H173">
        <v>753529.00675369333</v>
      </c>
      <c r="I173">
        <v>783118.3077959955</v>
      </c>
    </row>
    <row r="174" spans="1:9" x14ac:dyDescent="0.25">
      <c r="A174" s="1" t="s">
        <v>54</v>
      </c>
      <c r="B174" s="1" t="s">
        <v>277</v>
      </c>
      <c r="C174" s="1" t="s">
        <v>279</v>
      </c>
      <c r="D174" s="1">
        <v>1642</v>
      </c>
      <c r="E174" s="1">
        <v>42.448561300000001</v>
      </c>
      <c r="F174" s="1">
        <v>143.38816</v>
      </c>
      <c r="G174" s="1" t="s">
        <v>55</v>
      </c>
      <c r="H174">
        <v>745104.17978314939</v>
      </c>
      <c r="I174">
        <v>756488.33749300905</v>
      </c>
    </row>
    <row r="175" spans="1:9" x14ac:dyDescent="0.25">
      <c r="A175" s="1" t="s">
        <v>54</v>
      </c>
      <c r="B175" s="1" t="s">
        <v>196</v>
      </c>
      <c r="C175" s="1" t="s">
        <v>280</v>
      </c>
      <c r="D175" s="1">
        <v>1643</v>
      </c>
      <c r="E175" s="1">
        <v>42.942878399999998</v>
      </c>
      <c r="F175" s="1">
        <v>143.45268440000001</v>
      </c>
      <c r="G175" s="1" t="s">
        <v>55</v>
      </c>
      <c r="H175">
        <v>744434.88738040917</v>
      </c>
      <c r="I175">
        <v>812044.40191570972</v>
      </c>
    </row>
    <row r="176" spans="1:9" x14ac:dyDescent="0.25">
      <c r="A176" s="1" t="s">
        <v>54</v>
      </c>
      <c r="B176" s="1" t="s">
        <v>196</v>
      </c>
      <c r="C176" s="1" t="s">
        <v>281</v>
      </c>
      <c r="D176" s="1">
        <v>1644</v>
      </c>
      <c r="E176" s="1">
        <v>43.115453700000003</v>
      </c>
      <c r="F176" s="1">
        <v>143.59121279999999</v>
      </c>
      <c r="G176" s="1" t="s">
        <v>55</v>
      </c>
      <c r="H176">
        <v>753615.63981617137</v>
      </c>
      <c r="I176">
        <v>832484.38297010411</v>
      </c>
    </row>
    <row r="177" spans="1:9" x14ac:dyDescent="0.25">
      <c r="A177" s="1" t="s">
        <v>54</v>
      </c>
      <c r="B177" s="1" t="s">
        <v>196</v>
      </c>
      <c r="C177" s="1" t="s">
        <v>282</v>
      </c>
      <c r="D177" s="1">
        <v>1645</v>
      </c>
      <c r="E177" s="1">
        <v>42.893974399999998</v>
      </c>
      <c r="F177" s="1">
        <v>143.69074620000001</v>
      </c>
      <c r="G177" s="1" t="s">
        <v>55</v>
      </c>
      <c r="H177">
        <v>764489.89633379003</v>
      </c>
      <c r="I177">
        <v>808759.96001410182</v>
      </c>
    </row>
    <row r="178" spans="1:9" x14ac:dyDescent="0.25">
      <c r="A178" s="1" t="s">
        <v>54</v>
      </c>
      <c r="B178" s="1" t="s">
        <v>196</v>
      </c>
      <c r="C178" s="1" t="s">
        <v>283</v>
      </c>
      <c r="D178" s="1">
        <v>1646</v>
      </c>
      <c r="E178" s="1">
        <v>43.244588100000001</v>
      </c>
      <c r="F178" s="1">
        <v>143.79365039999999</v>
      </c>
      <c r="G178" s="1" t="s">
        <v>55</v>
      </c>
      <c r="H178">
        <v>768466.40758465056</v>
      </c>
      <c r="I178">
        <v>848702.92112532968</v>
      </c>
    </row>
    <row r="179" spans="1:9" x14ac:dyDescent="0.25">
      <c r="A179" s="1" t="s">
        <v>54</v>
      </c>
      <c r="B179" s="1" t="s">
        <v>284</v>
      </c>
      <c r="C179" s="1" t="s">
        <v>285</v>
      </c>
      <c r="D179" s="1">
        <v>1647</v>
      </c>
      <c r="E179" s="1">
        <v>43.559297000000001</v>
      </c>
      <c r="F179" s="1">
        <v>144.0297649</v>
      </c>
      <c r="G179" s="1" t="s">
        <v>55</v>
      </c>
      <c r="H179">
        <v>783548.24870992999</v>
      </c>
      <c r="I179">
        <v>885917.97702759714</v>
      </c>
    </row>
    <row r="180" spans="1:9" x14ac:dyDescent="0.25">
      <c r="A180" s="1" t="s">
        <v>54</v>
      </c>
      <c r="B180" s="1" t="s">
        <v>284</v>
      </c>
      <c r="C180" s="1" t="s">
        <v>286</v>
      </c>
      <c r="D180" s="1">
        <v>1648</v>
      </c>
      <c r="E180" s="1">
        <v>43.640598500000003</v>
      </c>
      <c r="F180" s="1">
        <v>143.9495656</v>
      </c>
      <c r="G180" s="1" t="s">
        <v>55</v>
      </c>
      <c r="H180">
        <v>776008.81125117431</v>
      </c>
      <c r="I180">
        <v>894197.69336924527</v>
      </c>
    </row>
    <row r="181" spans="1:9" x14ac:dyDescent="0.25">
      <c r="A181" s="1" t="s">
        <v>54</v>
      </c>
      <c r="B181" s="1" t="s">
        <v>287</v>
      </c>
      <c r="C181" s="1" t="s">
        <v>288</v>
      </c>
      <c r="D181" s="1">
        <v>1649</v>
      </c>
      <c r="E181" s="1">
        <v>43.164497390000001</v>
      </c>
      <c r="F181" s="1">
        <v>143.8693677</v>
      </c>
      <c r="G181" s="1" t="s">
        <v>55</v>
      </c>
      <c r="H181">
        <v>775644.15917832952</v>
      </c>
      <c r="I181">
        <v>840501.38296046911</v>
      </c>
    </row>
    <row r="182" spans="1:9" x14ac:dyDescent="0.25">
      <c r="A182" s="1" t="s">
        <v>54</v>
      </c>
      <c r="B182" s="1" t="s">
        <v>289</v>
      </c>
      <c r="C182" s="1" t="s">
        <v>290</v>
      </c>
      <c r="D182" s="1">
        <v>1661</v>
      </c>
      <c r="E182" s="1">
        <v>43.1188231</v>
      </c>
      <c r="F182" s="1">
        <v>144.78598289999999</v>
      </c>
      <c r="G182" s="1" t="s">
        <v>55</v>
      </c>
      <c r="H182">
        <v>850885.90981282853</v>
      </c>
      <c r="I182">
        <v>844415.26470235724</v>
      </c>
    </row>
    <row r="183" spans="1:9" x14ac:dyDescent="0.25">
      <c r="A183" s="1" t="s">
        <v>54</v>
      </c>
      <c r="B183" s="1" t="s">
        <v>291</v>
      </c>
      <c r="C183" s="1" t="s">
        <v>292</v>
      </c>
      <c r="D183" s="1">
        <v>1662</v>
      </c>
      <c r="E183" s="1">
        <v>43.351679990000001</v>
      </c>
      <c r="F183" s="1">
        <v>145.00749909999999</v>
      </c>
      <c r="G183" s="1" t="s">
        <v>55</v>
      </c>
      <c r="H183">
        <v>865586.93763370428</v>
      </c>
      <c r="I183">
        <v>872615.57474754017</v>
      </c>
    </row>
    <row r="184" spans="1:9" x14ac:dyDescent="0.25">
      <c r="A184" s="1" t="s">
        <v>54</v>
      </c>
      <c r="B184" s="1" t="s">
        <v>291</v>
      </c>
      <c r="C184" s="1" t="s">
        <v>293</v>
      </c>
      <c r="D184" s="1">
        <v>1663</v>
      </c>
      <c r="E184" s="1">
        <v>43.261042099999997</v>
      </c>
      <c r="F184" s="1">
        <v>145.3262014</v>
      </c>
      <c r="G184" s="1" t="s">
        <v>55</v>
      </c>
      <c r="H184">
        <v>892789.28569442779</v>
      </c>
      <c r="I184">
        <v>865931.44493631984</v>
      </c>
    </row>
    <row r="185" spans="1:9" x14ac:dyDescent="0.25">
      <c r="A185" s="1" t="s">
        <v>54</v>
      </c>
      <c r="B185" s="1" t="s">
        <v>294</v>
      </c>
      <c r="C185" s="1" t="s">
        <v>295</v>
      </c>
      <c r="D185" s="1">
        <v>1664</v>
      </c>
      <c r="E185" s="1">
        <v>43.577399700000001</v>
      </c>
      <c r="F185" s="1">
        <v>144.81686310000001</v>
      </c>
      <c r="G185" s="1" t="s">
        <v>55</v>
      </c>
      <c r="H185">
        <v>846924.71665553981</v>
      </c>
      <c r="I185">
        <v>895734.57919422048</v>
      </c>
    </row>
    <row r="186" spans="1:9" x14ac:dyDescent="0.25">
      <c r="A186" s="1" t="s">
        <v>54</v>
      </c>
      <c r="B186" s="1" t="s">
        <v>294</v>
      </c>
      <c r="C186" s="1" t="s">
        <v>296</v>
      </c>
      <c r="D186" s="1">
        <v>1665</v>
      </c>
      <c r="E186" s="1">
        <v>43.704941400000003</v>
      </c>
      <c r="F186" s="1">
        <v>144.59491199999999</v>
      </c>
      <c r="G186" s="1" t="s">
        <v>55</v>
      </c>
      <c r="H186">
        <v>827214.41187101684</v>
      </c>
      <c r="I186">
        <v>907653.08151323406</v>
      </c>
    </row>
    <row r="187" spans="1:9" x14ac:dyDescent="0.25">
      <c r="A187" s="1" t="s">
        <v>54</v>
      </c>
      <c r="B187" s="1" t="s">
        <v>297</v>
      </c>
      <c r="C187" s="1" t="s">
        <v>298</v>
      </c>
      <c r="D187" s="1">
        <v>1667</v>
      </c>
      <c r="E187" s="1">
        <v>43.4537263</v>
      </c>
      <c r="F187" s="1">
        <v>144.45133079999999</v>
      </c>
      <c r="G187" s="1" t="s">
        <v>55</v>
      </c>
      <c r="H187">
        <v>819071.08227035543</v>
      </c>
      <c r="I187">
        <v>878280.43765477045</v>
      </c>
    </row>
    <row r="188" spans="1:9" x14ac:dyDescent="0.25">
      <c r="A188" s="1" t="s">
        <v>54</v>
      </c>
      <c r="B188" s="1" t="s">
        <v>299</v>
      </c>
      <c r="C188" s="1" t="s">
        <v>300</v>
      </c>
      <c r="D188" s="1">
        <v>1668</v>
      </c>
      <c r="E188" s="1">
        <v>43.375316400000003</v>
      </c>
      <c r="F188" s="1">
        <v>144.22824639999999</v>
      </c>
      <c r="G188" s="1" t="s">
        <v>55</v>
      </c>
      <c r="H188">
        <v>802048.55866385321</v>
      </c>
      <c r="I188">
        <v>867368.23495538335</v>
      </c>
    </row>
    <row r="189" spans="1:9" x14ac:dyDescent="0.25">
      <c r="A189" s="1" t="s">
        <v>54</v>
      </c>
      <c r="B189" s="1" t="s">
        <v>301</v>
      </c>
      <c r="C189" s="1" t="s">
        <v>302</v>
      </c>
      <c r="D189" s="1">
        <v>1691</v>
      </c>
      <c r="E189" s="1">
        <v>43.615042500000001</v>
      </c>
      <c r="F189" s="1">
        <v>145.38935269999999</v>
      </c>
      <c r="G189" s="1" t="s">
        <v>55</v>
      </c>
      <c r="H189">
        <v>892633.05602997239</v>
      </c>
      <c r="I189">
        <v>905988.45861199684</v>
      </c>
    </row>
    <row r="190" spans="1:9" x14ac:dyDescent="0.25">
      <c r="A190" s="1" t="s">
        <v>54</v>
      </c>
      <c r="B190" s="1" t="s">
        <v>303</v>
      </c>
      <c r="C190" s="1" t="s">
        <v>304</v>
      </c>
      <c r="D190" s="1">
        <v>1692</v>
      </c>
      <c r="E190" s="1">
        <v>43.702131899999998</v>
      </c>
      <c r="F190" s="1">
        <v>145.11357459999999</v>
      </c>
      <c r="G190" s="1" t="s">
        <v>55</v>
      </c>
      <c r="H190">
        <v>869084.21183224942</v>
      </c>
      <c r="I190">
        <v>912708.49993274594</v>
      </c>
    </row>
    <row r="191" spans="1:9" x14ac:dyDescent="0.25">
      <c r="A191" s="1" t="s">
        <v>54</v>
      </c>
      <c r="B191" s="1" t="s">
        <v>303</v>
      </c>
      <c r="C191" s="1" t="s">
        <v>305</v>
      </c>
      <c r="D191" s="1">
        <v>1693</v>
      </c>
      <c r="E191" s="1">
        <v>43.902387300000001</v>
      </c>
      <c r="F191" s="1">
        <v>145.24569460000001</v>
      </c>
      <c r="G191" s="1" t="s">
        <v>55</v>
      </c>
      <c r="H191">
        <v>876769.22904682695</v>
      </c>
      <c r="I191">
        <v>936385.90843380755</v>
      </c>
    </row>
    <row r="192" spans="1:9" x14ac:dyDescent="0.25">
      <c r="A192" s="1" t="s">
        <v>54</v>
      </c>
      <c r="B192" s="1" t="s">
        <v>306</v>
      </c>
      <c r="C192" s="1" t="s">
        <v>307</v>
      </c>
      <c r="D192" s="1">
        <v>1694</v>
      </c>
      <c r="E192" s="1">
        <v>44.341313300000003</v>
      </c>
      <c r="F192" s="1">
        <v>145.36779859999999</v>
      </c>
      <c r="G192" s="1" t="s">
        <v>55</v>
      </c>
      <c r="H192">
        <v>879959.62080038327</v>
      </c>
      <c r="I192">
        <v>986500.74957405869</v>
      </c>
    </row>
    <row r="193" spans="1:9" x14ac:dyDescent="0.25">
      <c r="A193" s="1" t="s">
        <v>54</v>
      </c>
      <c r="B193" s="1" t="s">
        <v>308</v>
      </c>
      <c r="C193" s="1" t="s">
        <v>309</v>
      </c>
      <c r="D193" s="1">
        <v>1695</v>
      </c>
      <c r="E193" s="1">
        <v>45.5230125</v>
      </c>
      <c r="F193" s="1">
        <v>145.81754979999999</v>
      </c>
      <c r="G193" s="1" t="s">
        <v>55</v>
      </c>
      <c r="H193">
        <v>896991.73974912963</v>
      </c>
      <c r="I193">
        <v>1122788.7114778948</v>
      </c>
    </row>
    <row r="194" spans="1:9" x14ac:dyDescent="0.25">
      <c r="A194" s="1" t="s">
        <v>54</v>
      </c>
      <c r="B194" s="1" t="s">
        <v>310</v>
      </c>
      <c r="C194" s="1" t="s">
        <v>150</v>
      </c>
      <c r="D194" s="1">
        <v>1696</v>
      </c>
      <c r="E194" s="1">
        <v>45.5230125</v>
      </c>
      <c r="F194" s="1">
        <v>145.81754979999999</v>
      </c>
      <c r="G194" s="1" t="s">
        <v>55</v>
      </c>
      <c r="H194">
        <v>896991.73974912963</v>
      </c>
      <c r="I194">
        <v>1122788.7114778948</v>
      </c>
    </row>
    <row r="195" spans="1:9" x14ac:dyDescent="0.25">
      <c r="A195" s="1" t="s">
        <v>54</v>
      </c>
      <c r="B195" s="1" t="s">
        <v>310</v>
      </c>
      <c r="C195" s="1" t="s">
        <v>311</v>
      </c>
      <c r="D195" s="1">
        <v>1697</v>
      </c>
      <c r="E195" s="1">
        <v>45.5230125</v>
      </c>
      <c r="F195" s="1">
        <v>145.81754979999999</v>
      </c>
      <c r="G195" s="1" t="s">
        <v>55</v>
      </c>
      <c r="H195">
        <v>896991.73974912963</v>
      </c>
      <c r="I195">
        <v>1122788.7114778948</v>
      </c>
    </row>
    <row r="196" spans="1:9" x14ac:dyDescent="0.25">
      <c r="A196" s="1" t="s">
        <v>54</v>
      </c>
      <c r="B196" s="1" t="s">
        <v>312</v>
      </c>
      <c r="C196" s="1" t="s">
        <v>313</v>
      </c>
      <c r="D196" s="1">
        <v>1698</v>
      </c>
      <c r="E196" s="1">
        <v>45.5230125</v>
      </c>
      <c r="F196" s="1">
        <v>145.81754979999999</v>
      </c>
      <c r="G196" s="1" t="s">
        <v>55</v>
      </c>
      <c r="H196">
        <v>896991.73974912963</v>
      </c>
      <c r="I196">
        <v>1122788.7114778948</v>
      </c>
    </row>
    <row r="197" spans="1:9" x14ac:dyDescent="0.25">
      <c r="A197" s="1" t="s">
        <v>54</v>
      </c>
      <c r="B197" s="1" t="s">
        <v>314</v>
      </c>
      <c r="C197" s="1" t="s">
        <v>315</v>
      </c>
      <c r="D197" s="1">
        <v>1699</v>
      </c>
      <c r="E197" s="1">
        <v>45.5230125</v>
      </c>
      <c r="F197" s="1">
        <v>145.81754979999999</v>
      </c>
      <c r="G197" s="1" t="s">
        <v>55</v>
      </c>
      <c r="H197">
        <v>896991.73974912963</v>
      </c>
      <c r="I197">
        <v>1122788.7114778948</v>
      </c>
    </row>
    <row r="198" spans="1:9" x14ac:dyDescent="0.25">
      <c r="A198" s="1" t="s">
        <v>54</v>
      </c>
      <c r="B198" s="1" t="s">
        <v>316</v>
      </c>
      <c r="C198" s="1" t="s">
        <v>317</v>
      </c>
      <c r="D198" s="1">
        <v>1700</v>
      </c>
      <c r="E198" s="1">
        <v>45.5230125</v>
      </c>
      <c r="F198" s="1">
        <v>145.81754979999999</v>
      </c>
      <c r="G198" s="1" t="s">
        <v>55</v>
      </c>
      <c r="H198">
        <v>896991.73974912963</v>
      </c>
      <c r="I198">
        <v>1122788.7114778948</v>
      </c>
    </row>
    <row r="199" spans="1:9" x14ac:dyDescent="0.25">
      <c r="A199" s="1" t="s">
        <v>318</v>
      </c>
      <c r="D199" s="1">
        <v>2000</v>
      </c>
      <c r="E199" s="1">
        <v>40.9702798</v>
      </c>
      <c r="F199" s="1">
        <v>140.98084270000001</v>
      </c>
      <c r="G199" s="1" t="s">
        <v>319</v>
      </c>
      <c r="H199">
        <v>559661.15395156597</v>
      </c>
      <c r="I199">
        <v>573645.26917548687</v>
      </c>
    </row>
    <row r="200" spans="1:9" x14ac:dyDescent="0.25">
      <c r="A200" s="1" t="s">
        <v>318</v>
      </c>
      <c r="C200" s="1" t="s">
        <v>320</v>
      </c>
      <c r="D200" s="1">
        <v>2201</v>
      </c>
      <c r="E200" s="1">
        <v>40.9702798</v>
      </c>
      <c r="F200" s="1">
        <v>140.98084270000001</v>
      </c>
      <c r="G200" s="1" t="s">
        <v>319</v>
      </c>
      <c r="H200">
        <v>559661.15395156597</v>
      </c>
      <c r="I200">
        <v>573645.26917548687</v>
      </c>
    </row>
    <row r="201" spans="1:9" x14ac:dyDescent="0.25">
      <c r="A201" s="1" t="s">
        <v>318</v>
      </c>
      <c r="C201" s="1" t="s">
        <v>321</v>
      </c>
      <c r="D201" s="1">
        <v>2202</v>
      </c>
      <c r="E201" s="1">
        <v>40.760918099999998</v>
      </c>
      <c r="F201" s="1">
        <v>140.5986221</v>
      </c>
      <c r="G201" s="1" t="s">
        <v>319</v>
      </c>
      <c r="H201">
        <v>529134.6218033355</v>
      </c>
      <c r="I201">
        <v>547971.56633116002</v>
      </c>
    </row>
    <row r="202" spans="1:9" x14ac:dyDescent="0.25">
      <c r="A202" s="1" t="s">
        <v>318</v>
      </c>
      <c r="C202" s="1" t="s">
        <v>322</v>
      </c>
      <c r="D202" s="1">
        <v>2203</v>
      </c>
      <c r="E202" s="1">
        <v>40.6060455</v>
      </c>
      <c r="F202" s="1">
        <v>141.6469548</v>
      </c>
      <c r="G202" s="1" t="s">
        <v>319</v>
      </c>
      <c r="H202">
        <v>619177.18558793585</v>
      </c>
      <c r="I202">
        <v>537628.6673361907</v>
      </c>
    </row>
    <row r="203" spans="1:9" x14ac:dyDescent="0.25">
      <c r="A203" s="1" t="s">
        <v>318</v>
      </c>
      <c r="C203" s="1" t="s">
        <v>323</v>
      </c>
      <c r="D203" s="1">
        <v>2204</v>
      </c>
      <c r="E203" s="1">
        <v>40.692533990000001</v>
      </c>
      <c r="F203" s="1">
        <v>140.84508940000001</v>
      </c>
      <c r="G203" s="1" t="s">
        <v>319</v>
      </c>
      <c r="H203">
        <v>550528.91829658684</v>
      </c>
      <c r="I203">
        <v>541887.98185706849</v>
      </c>
    </row>
    <row r="204" spans="1:9" x14ac:dyDescent="0.25">
      <c r="A204" s="1" t="s">
        <v>318</v>
      </c>
      <c r="C204" s="1" t="s">
        <v>324</v>
      </c>
      <c r="D204" s="1">
        <v>2205</v>
      </c>
      <c r="E204" s="1">
        <v>41.127962799999999</v>
      </c>
      <c r="F204" s="1">
        <v>140.59226989999999</v>
      </c>
      <c r="G204" s="1" t="s">
        <v>319</v>
      </c>
      <c r="H204">
        <v>525665.93919082079</v>
      </c>
      <c r="I204">
        <v>588753.99330321362</v>
      </c>
    </row>
    <row r="205" spans="1:9" x14ac:dyDescent="0.25">
      <c r="A205" s="1" t="s">
        <v>318</v>
      </c>
      <c r="C205" s="1" t="s">
        <v>325</v>
      </c>
      <c r="D205" s="1">
        <v>2206</v>
      </c>
      <c r="E205" s="1">
        <v>40.7018658</v>
      </c>
      <c r="F205" s="1">
        <v>141.30331240000001</v>
      </c>
      <c r="G205" s="1" t="s">
        <v>319</v>
      </c>
      <c r="H205">
        <v>589213.57887920947</v>
      </c>
      <c r="I205">
        <v>545913.76247093442</v>
      </c>
    </row>
    <row r="206" spans="1:9" x14ac:dyDescent="0.25">
      <c r="A206" s="1" t="s">
        <v>318</v>
      </c>
      <c r="C206" s="1" t="s">
        <v>326</v>
      </c>
      <c r="D206" s="1">
        <v>2207</v>
      </c>
      <c r="E206" s="1">
        <v>40.886161399999999</v>
      </c>
      <c r="F206" s="1">
        <v>141.4443105</v>
      </c>
      <c r="G206" s="1" t="s">
        <v>319</v>
      </c>
      <c r="H206">
        <v>599472.09358197416</v>
      </c>
      <c r="I206">
        <v>567376.62317941175</v>
      </c>
    </row>
    <row r="207" spans="1:9" x14ac:dyDescent="0.25">
      <c r="A207" s="1" t="s">
        <v>318</v>
      </c>
      <c r="C207" s="1" t="s">
        <v>327</v>
      </c>
      <c r="D207" s="1">
        <v>2208</v>
      </c>
      <c r="E207" s="1">
        <v>41.455881599999998</v>
      </c>
      <c r="F207" s="1">
        <v>141.3390608</v>
      </c>
      <c r="G207" s="1" t="s">
        <v>319</v>
      </c>
      <c r="H207">
        <v>585469.84076748113</v>
      </c>
      <c r="I207">
        <v>630027.80047778389</v>
      </c>
    </row>
    <row r="208" spans="1:9" x14ac:dyDescent="0.25">
      <c r="A208" s="1" t="s">
        <v>318</v>
      </c>
      <c r="C208" s="1" t="s">
        <v>328</v>
      </c>
      <c r="D208" s="1">
        <v>2209</v>
      </c>
      <c r="E208" s="1">
        <v>41.011992100000001</v>
      </c>
      <c r="F208" s="1">
        <v>140.43807910000001</v>
      </c>
      <c r="G208" s="1" t="s">
        <v>319</v>
      </c>
      <c r="H208">
        <v>513614.96023515443</v>
      </c>
      <c r="I208">
        <v>574934.05717320088</v>
      </c>
    </row>
    <row r="209" spans="1:9" x14ac:dyDescent="0.25">
      <c r="A209" s="1" t="s">
        <v>318</v>
      </c>
      <c r="C209" s="1" t="s">
        <v>329</v>
      </c>
      <c r="D209" s="1">
        <v>2210</v>
      </c>
      <c r="E209" s="1">
        <v>40.631124499999999</v>
      </c>
      <c r="F209" s="1">
        <v>140.8793167</v>
      </c>
      <c r="G209" s="1" t="s">
        <v>319</v>
      </c>
      <c r="H209">
        <v>553934.8356303476</v>
      </c>
      <c r="I209">
        <v>535273.43095428904</v>
      </c>
    </row>
    <row r="210" spans="1:9" x14ac:dyDescent="0.25">
      <c r="A210" s="1" t="s">
        <v>318</v>
      </c>
      <c r="B210" s="1" t="s">
        <v>330</v>
      </c>
      <c r="C210" s="1" t="s">
        <v>331</v>
      </c>
      <c r="D210" s="1">
        <v>2301</v>
      </c>
      <c r="E210" s="1">
        <v>41.017173</v>
      </c>
      <c r="F210" s="1">
        <v>141.0839024</v>
      </c>
      <c r="G210" s="1" t="s">
        <v>319</v>
      </c>
      <c r="H210">
        <v>567938.67319752625</v>
      </c>
      <c r="I210">
        <v>579529.79089013848</v>
      </c>
    </row>
    <row r="211" spans="1:9" x14ac:dyDescent="0.25">
      <c r="A211" s="1" t="s">
        <v>318</v>
      </c>
      <c r="B211" s="1" t="s">
        <v>330</v>
      </c>
      <c r="C211" s="1" t="s">
        <v>332</v>
      </c>
      <c r="D211" s="1">
        <v>2303</v>
      </c>
      <c r="E211" s="1">
        <v>41.229771599999999</v>
      </c>
      <c r="F211" s="1">
        <v>140.60324539999999</v>
      </c>
      <c r="G211" s="1" t="s">
        <v>319</v>
      </c>
      <c r="H211">
        <v>525769.72196092375</v>
      </c>
      <c r="I211">
        <v>600142.73462888238</v>
      </c>
    </row>
    <row r="212" spans="1:9" x14ac:dyDescent="0.25">
      <c r="A212" s="1" t="s">
        <v>318</v>
      </c>
      <c r="B212" s="1" t="s">
        <v>330</v>
      </c>
      <c r="C212" s="1" t="s">
        <v>333</v>
      </c>
      <c r="D212" s="1">
        <v>2304</v>
      </c>
      <c r="E212" s="1">
        <v>41.0368025</v>
      </c>
      <c r="F212" s="1">
        <v>140.66060100000001</v>
      </c>
      <c r="G212" s="1" t="s">
        <v>319</v>
      </c>
      <c r="H212">
        <v>532146.16803878697</v>
      </c>
      <c r="I212">
        <v>579032.21974099625</v>
      </c>
    </row>
    <row r="213" spans="1:9" x14ac:dyDescent="0.25">
      <c r="A213" s="1" t="s">
        <v>318</v>
      </c>
      <c r="B213" s="1" t="s">
        <v>330</v>
      </c>
      <c r="C213" s="1" t="s">
        <v>334</v>
      </c>
      <c r="D213" s="1">
        <v>2307</v>
      </c>
      <c r="E213" s="1">
        <v>41.263012199999999</v>
      </c>
      <c r="F213" s="1">
        <v>140.6491566</v>
      </c>
      <c r="G213" s="1" t="s">
        <v>319</v>
      </c>
      <c r="H213">
        <v>529352.09399938746</v>
      </c>
      <c r="I213">
        <v>604119.37607005169</v>
      </c>
    </row>
    <row r="214" spans="1:9" x14ac:dyDescent="0.25">
      <c r="A214" s="1" t="s">
        <v>318</v>
      </c>
      <c r="B214" s="1" t="s">
        <v>335</v>
      </c>
      <c r="C214" s="1" t="s">
        <v>336</v>
      </c>
      <c r="D214" s="1">
        <v>2321</v>
      </c>
      <c r="E214" s="1">
        <v>40.8006077</v>
      </c>
      <c r="F214" s="1">
        <v>140.33731879999999</v>
      </c>
      <c r="G214" s="1" t="s">
        <v>319</v>
      </c>
      <c r="H214">
        <v>506751.16481572256</v>
      </c>
      <c r="I214">
        <v>550835.96501333686</v>
      </c>
    </row>
    <row r="215" spans="1:9" x14ac:dyDescent="0.25">
      <c r="A215" s="1" t="s">
        <v>318</v>
      </c>
      <c r="B215" s="1" t="s">
        <v>335</v>
      </c>
      <c r="C215" s="1" t="s">
        <v>337</v>
      </c>
      <c r="D215" s="1">
        <v>2323</v>
      </c>
      <c r="E215" s="1">
        <v>40.769480399999999</v>
      </c>
      <c r="F215" s="1">
        <v>140.1670579</v>
      </c>
      <c r="G215" s="1" t="s">
        <v>319</v>
      </c>
      <c r="H215">
        <v>492604.25612229871</v>
      </c>
      <c r="I215">
        <v>546400.40526603861</v>
      </c>
    </row>
    <row r="216" spans="1:9" x14ac:dyDescent="0.25">
      <c r="A216" s="1" t="s">
        <v>318</v>
      </c>
      <c r="B216" s="1" t="s">
        <v>338</v>
      </c>
      <c r="C216" s="1" t="s">
        <v>339</v>
      </c>
      <c r="D216" s="1">
        <v>2343</v>
      </c>
      <c r="E216" s="1">
        <v>40.618133399999998</v>
      </c>
      <c r="F216" s="1">
        <v>140.34854970000001</v>
      </c>
      <c r="G216" s="1" t="s">
        <v>319</v>
      </c>
      <c r="H216">
        <v>509093.26045709295</v>
      </c>
      <c r="I216">
        <v>530607.68674638157</v>
      </c>
    </row>
    <row r="217" spans="1:9" x14ac:dyDescent="0.25">
      <c r="A217" s="1" t="s">
        <v>318</v>
      </c>
      <c r="B217" s="1" t="s">
        <v>340</v>
      </c>
      <c r="C217" s="1" t="s">
        <v>341</v>
      </c>
      <c r="D217" s="1">
        <v>2361</v>
      </c>
      <c r="E217" s="1">
        <v>40.721906799999999</v>
      </c>
      <c r="F217" s="1">
        <v>140.5786866</v>
      </c>
      <c r="G217" s="1" t="s">
        <v>319</v>
      </c>
      <c r="H217">
        <v>527759.65600454237</v>
      </c>
      <c r="I217">
        <v>543512.19193332386</v>
      </c>
    </row>
    <row r="218" spans="1:9" x14ac:dyDescent="0.25">
      <c r="A218" s="1" t="s">
        <v>318</v>
      </c>
      <c r="B218" s="1" t="s">
        <v>340</v>
      </c>
      <c r="C218" s="1" t="s">
        <v>342</v>
      </c>
      <c r="D218" s="1">
        <v>2362</v>
      </c>
      <c r="E218" s="1">
        <v>40.550001999999999</v>
      </c>
      <c r="F218" s="1">
        <v>140.6788712</v>
      </c>
      <c r="G218" s="1" t="s">
        <v>319</v>
      </c>
      <c r="H218">
        <v>537614.46282983012</v>
      </c>
      <c r="I218">
        <v>525001.79988570162</v>
      </c>
    </row>
    <row r="219" spans="1:9" x14ac:dyDescent="0.25">
      <c r="A219" s="1" t="s">
        <v>318</v>
      </c>
      <c r="B219" s="1" t="s">
        <v>340</v>
      </c>
      <c r="C219" s="1" t="s">
        <v>343</v>
      </c>
      <c r="D219" s="1">
        <v>2367</v>
      </c>
      <c r="E219" s="1">
        <v>40.674839890000001</v>
      </c>
      <c r="F219" s="1">
        <v>140.58166739999999</v>
      </c>
      <c r="G219" s="1" t="s">
        <v>319</v>
      </c>
      <c r="H219">
        <v>528385.15670559846</v>
      </c>
      <c r="I219">
        <v>538295.39193034731</v>
      </c>
    </row>
    <row r="220" spans="1:9" x14ac:dyDescent="0.25">
      <c r="A220" s="1" t="s">
        <v>318</v>
      </c>
      <c r="B220" s="1" t="s">
        <v>344</v>
      </c>
      <c r="C220" s="1" t="s">
        <v>345</v>
      </c>
      <c r="D220" s="1">
        <v>2381</v>
      </c>
      <c r="E220" s="1">
        <v>40.760172300000001</v>
      </c>
      <c r="F220" s="1">
        <v>140.53645349999999</v>
      </c>
      <c r="G220" s="1" t="s">
        <v>319</v>
      </c>
      <c r="H220">
        <v>523887.03754786216</v>
      </c>
      <c r="I220">
        <v>547513.92010224622</v>
      </c>
    </row>
    <row r="221" spans="1:9" x14ac:dyDescent="0.25">
      <c r="A221" s="1" t="s">
        <v>318</v>
      </c>
      <c r="B221" s="1" t="s">
        <v>344</v>
      </c>
      <c r="C221" s="1" t="s">
        <v>346</v>
      </c>
      <c r="D221" s="1">
        <v>2384</v>
      </c>
      <c r="E221" s="1">
        <v>40.789757899999998</v>
      </c>
      <c r="F221" s="1">
        <v>140.50127130000001</v>
      </c>
      <c r="G221" s="1" t="s">
        <v>319</v>
      </c>
      <c r="H221">
        <v>520681.96012351167</v>
      </c>
      <c r="I221">
        <v>550593.9409694355</v>
      </c>
    </row>
    <row r="222" spans="1:9" x14ac:dyDescent="0.25">
      <c r="A222" s="1" t="s">
        <v>318</v>
      </c>
      <c r="B222" s="1" t="s">
        <v>344</v>
      </c>
      <c r="C222" s="1" t="s">
        <v>347</v>
      </c>
      <c r="D222" s="1">
        <v>2387</v>
      </c>
      <c r="E222" s="1">
        <v>41.2491895</v>
      </c>
      <c r="F222" s="1">
        <v>140.52259069999999</v>
      </c>
      <c r="G222" s="1" t="s">
        <v>319</v>
      </c>
      <c r="H222">
        <v>518848.62387400313</v>
      </c>
      <c r="I222">
        <v>601815.28729851369</v>
      </c>
    </row>
    <row r="223" spans="1:9" x14ac:dyDescent="0.25">
      <c r="A223" s="1" t="s">
        <v>318</v>
      </c>
      <c r="B223" s="1" t="s">
        <v>348</v>
      </c>
      <c r="C223" s="1" t="s">
        <v>349</v>
      </c>
      <c r="D223" s="1">
        <v>2401</v>
      </c>
      <c r="E223" s="1">
        <v>40.9721008</v>
      </c>
      <c r="F223" s="1">
        <v>141.25857479999999</v>
      </c>
      <c r="G223" s="1" t="s">
        <v>319</v>
      </c>
      <c r="H223">
        <v>583043.07470502739</v>
      </c>
      <c r="I223">
        <v>575673.53158404655</v>
      </c>
    </row>
    <row r="224" spans="1:9" x14ac:dyDescent="0.25">
      <c r="A224" s="1" t="s">
        <v>318</v>
      </c>
      <c r="B224" s="1" t="s">
        <v>348</v>
      </c>
      <c r="C224" s="1" t="s">
        <v>350</v>
      </c>
      <c r="D224" s="1">
        <v>2402</v>
      </c>
      <c r="E224" s="1">
        <v>40.816291399999997</v>
      </c>
      <c r="F224" s="1">
        <v>141.27135720000001</v>
      </c>
      <c r="G224" s="1" t="s">
        <v>319</v>
      </c>
      <c r="H224">
        <v>585499.72384026845</v>
      </c>
      <c r="I224">
        <v>558427.56537450093</v>
      </c>
    </row>
    <row r="225" spans="1:9" x14ac:dyDescent="0.25">
      <c r="A225" s="1" t="s">
        <v>318</v>
      </c>
      <c r="B225" s="1" t="s">
        <v>348</v>
      </c>
      <c r="C225" s="1" t="s">
        <v>351</v>
      </c>
      <c r="D225" s="1">
        <v>2405</v>
      </c>
      <c r="E225" s="1">
        <v>40.701069599999997</v>
      </c>
      <c r="F225" s="1">
        <v>141.38195250000001</v>
      </c>
      <c r="G225" s="1" t="s">
        <v>319</v>
      </c>
      <c r="H225">
        <v>595873.55564740056</v>
      </c>
      <c r="I225">
        <v>546358.61791115708</v>
      </c>
    </row>
    <row r="226" spans="1:9" x14ac:dyDescent="0.25">
      <c r="A226" s="1" t="s">
        <v>318</v>
      </c>
      <c r="B226" s="1" t="s">
        <v>348</v>
      </c>
      <c r="C226" s="1" t="s">
        <v>352</v>
      </c>
      <c r="D226" s="1">
        <v>2406</v>
      </c>
      <c r="E226" s="1">
        <v>41.1578643</v>
      </c>
      <c r="F226" s="1">
        <v>141.3532592</v>
      </c>
      <c r="G226" s="1" t="s">
        <v>319</v>
      </c>
      <c r="H226">
        <v>589349.76541817025</v>
      </c>
      <c r="I226">
        <v>596976.63711776806</v>
      </c>
    </row>
    <row r="227" spans="1:9" x14ac:dyDescent="0.25">
      <c r="A227" s="1" t="s">
        <v>318</v>
      </c>
      <c r="B227" s="1" t="s">
        <v>348</v>
      </c>
      <c r="C227" s="1" t="s">
        <v>353</v>
      </c>
      <c r="D227" s="1">
        <v>2408</v>
      </c>
      <c r="E227" s="1">
        <v>40.9300882</v>
      </c>
      <c r="F227" s="1">
        <v>141.36728170000001</v>
      </c>
      <c r="G227" s="1" t="s">
        <v>319</v>
      </c>
      <c r="H227">
        <v>592579.20708905999</v>
      </c>
      <c r="I227">
        <v>571735.2919319293</v>
      </c>
    </row>
    <row r="228" spans="1:9" x14ac:dyDescent="0.25">
      <c r="A228" s="1" t="s">
        <v>318</v>
      </c>
      <c r="B228" s="1" t="s">
        <v>348</v>
      </c>
      <c r="C228" s="1" t="s">
        <v>354</v>
      </c>
      <c r="D228" s="1">
        <v>2411</v>
      </c>
      <c r="E228" s="1">
        <v>41.132580099999998</v>
      </c>
      <c r="F228" s="1">
        <v>141.40013049999999</v>
      </c>
      <c r="G228" s="1" t="s">
        <v>319</v>
      </c>
      <c r="H228">
        <v>593516.66811568942</v>
      </c>
      <c r="I228">
        <v>594484.37026086624</v>
      </c>
    </row>
    <row r="229" spans="1:9" x14ac:dyDescent="0.25">
      <c r="A229" s="1" t="s">
        <v>318</v>
      </c>
      <c r="B229" s="1" t="s">
        <v>348</v>
      </c>
      <c r="C229" s="1" t="s">
        <v>355</v>
      </c>
      <c r="D229" s="1">
        <v>2412</v>
      </c>
      <c r="E229" s="1">
        <v>40.6740092</v>
      </c>
      <c r="F229" s="1">
        <v>141.46481660000001</v>
      </c>
      <c r="G229" s="1" t="s">
        <v>319</v>
      </c>
      <c r="H229">
        <v>603129.37489469384</v>
      </c>
      <c r="I229">
        <v>543916.78932412155</v>
      </c>
    </row>
    <row r="230" spans="1:9" x14ac:dyDescent="0.25">
      <c r="A230" s="1" t="s">
        <v>318</v>
      </c>
      <c r="B230" s="1" t="s">
        <v>356</v>
      </c>
      <c r="C230" s="1" t="s">
        <v>357</v>
      </c>
      <c r="D230" s="1">
        <v>2423</v>
      </c>
      <c r="E230" s="1">
        <v>41.556236890000001</v>
      </c>
      <c r="F230" s="1">
        <v>140.96776130000001</v>
      </c>
      <c r="G230" s="1" t="s">
        <v>319</v>
      </c>
      <c r="H230">
        <v>553563.17576273542</v>
      </c>
      <c r="I230">
        <v>638730.13327212166</v>
      </c>
    </row>
    <row r="231" spans="1:9" x14ac:dyDescent="0.25">
      <c r="A231" s="1" t="s">
        <v>318</v>
      </c>
      <c r="B231" s="1" t="s">
        <v>356</v>
      </c>
      <c r="C231" s="1" t="s">
        <v>358</v>
      </c>
      <c r="D231" s="1">
        <v>2424</v>
      </c>
      <c r="E231" s="1">
        <v>41.4312921</v>
      </c>
      <c r="F231" s="1">
        <v>141.46869849999999</v>
      </c>
      <c r="G231" s="1" t="s">
        <v>319</v>
      </c>
      <c r="H231">
        <v>596536.90025125665</v>
      </c>
      <c r="I231">
        <v>628182.99443021335</v>
      </c>
    </row>
    <row r="232" spans="1:9" x14ac:dyDescent="0.25">
      <c r="A232" s="1" t="s">
        <v>318</v>
      </c>
      <c r="B232" s="1" t="s">
        <v>356</v>
      </c>
      <c r="C232" s="1" t="s">
        <v>359</v>
      </c>
      <c r="D232" s="1">
        <v>2425</v>
      </c>
      <c r="E232" s="1">
        <v>41.529545800000001</v>
      </c>
      <c r="F232" s="1">
        <v>141.11586819999999</v>
      </c>
      <c r="G232" s="1" t="s">
        <v>319</v>
      </c>
      <c r="H232">
        <v>566161.66390999581</v>
      </c>
      <c r="I232">
        <v>636726.47076218924</v>
      </c>
    </row>
    <row r="233" spans="1:9" x14ac:dyDescent="0.25">
      <c r="A233" s="1" t="s">
        <v>318</v>
      </c>
      <c r="B233" s="1" t="s">
        <v>356</v>
      </c>
      <c r="C233" s="1" t="s">
        <v>360</v>
      </c>
      <c r="D233" s="1">
        <v>2426</v>
      </c>
      <c r="E233" s="1">
        <v>41.468665000000001</v>
      </c>
      <c r="F233" s="1">
        <v>140.9406299</v>
      </c>
      <c r="G233" s="1" t="s">
        <v>319</v>
      </c>
      <c r="H233">
        <v>552045.43252859532</v>
      </c>
      <c r="I233">
        <v>628816.78633478226</v>
      </c>
    </row>
    <row r="234" spans="1:9" x14ac:dyDescent="0.25">
      <c r="A234" s="1" t="s">
        <v>318</v>
      </c>
      <c r="B234" s="1" t="s">
        <v>361</v>
      </c>
      <c r="C234" s="1" t="s">
        <v>362</v>
      </c>
      <c r="D234" s="1">
        <v>2441</v>
      </c>
      <c r="E234" s="1">
        <v>40.421923</v>
      </c>
      <c r="F234" s="1">
        <v>141.317001</v>
      </c>
      <c r="G234" s="1" t="s">
        <v>319</v>
      </c>
      <c r="H234">
        <v>592850.43721053482</v>
      </c>
      <c r="I234">
        <v>514863.01927530399</v>
      </c>
    </row>
    <row r="235" spans="1:9" x14ac:dyDescent="0.25">
      <c r="A235" s="1" t="s">
        <v>318</v>
      </c>
      <c r="B235" s="1" t="s">
        <v>361</v>
      </c>
      <c r="C235" s="1" t="s">
        <v>363</v>
      </c>
      <c r="D235" s="1">
        <v>2442</v>
      </c>
      <c r="E235" s="1">
        <v>40.588399600000002</v>
      </c>
      <c r="F235" s="1">
        <v>141.42669910000001</v>
      </c>
      <c r="G235" s="1" t="s">
        <v>319</v>
      </c>
      <c r="H235">
        <v>600674.41326653352</v>
      </c>
      <c r="I235">
        <v>534130.33478520985</v>
      </c>
    </row>
    <row r="236" spans="1:9" x14ac:dyDescent="0.25">
      <c r="A236" s="1" t="s">
        <v>318</v>
      </c>
      <c r="B236" s="1" t="s">
        <v>361</v>
      </c>
      <c r="C236" s="1" t="s">
        <v>364</v>
      </c>
      <c r="D236" s="1">
        <v>2443</v>
      </c>
      <c r="E236" s="1">
        <v>40.396431900000003</v>
      </c>
      <c r="F236" s="1">
        <v>141.1835044</v>
      </c>
      <c r="G236" s="1" t="s">
        <v>319</v>
      </c>
      <c r="H236">
        <v>581729.8524719358</v>
      </c>
      <c r="I236">
        <v>511135.04971671622</v>
      </c>
    </row>
    <row r="237" spans="1:9" x14ac:dyDescent="0.25">
      <c r="A237" s="1" t="s">
        <v>318</v>
      </c>
      <c r="B237" s="1" t="s">
        <v>361</v>
      </c>
      <c r="C237" s="1" t="s">
        <v>365</v>
      </c>
      <c r="D237" s="1">
        <v>2445</v>
      </c>
      <c r="E237" s="1">
        <v>40.504558199999998</v>
      </c>
      <c r="F237" s="1">
        <v>141.4536555</v>
      </c>
      <c r="G237" s="1" t="s">
        <v>319</v>
      </c>
      <c r="H237">
        <v>603715.76232255145</v>
      </c>
      <c r="I237">
        <v>524987.99202768237</v>
      </c>
    </row>
    <row r="238" spans="1:9" x14ac:dyDescent="0.25">
      <c r="A238" s="1" t="s">
        <v>318</v>
      </c>
      <c r="B238" s="1" t="s">
        <v>361</v>
      </c>
      <c r="C238" s="1" t="s">
        <v>366</v>
      </c>
      <c r="D238" s="1">
        <v>2446</v>
      </c>
      <c r="E238" s="1">
        <v>40.4796294</v>
      </c>
      <c r="F238" s="1">
        <v>141.6830975</v>
      </c>
      <c r="G238" s="1" t="s">
        <v>319</v>
      </c>
      <c r="H238">
        <v>623417.97033846355</v>
      </c>
      <c r="I238">
        <v>523819.79658637603</v>
      </c>
    </row>
    <row r="239" spans="1:9" x14ac:dyDescent="0.25">
      <c r="A239" s="1" t="s">
        <v>318</v>
      </c>
      <c r="B239" s="1" t="s">
        <v>361</v>
      </c>
      <c r="C239" s="1" t="s">
        <v>367</v>
      </c>
      <c r="D239" s="1">
        <v>2450</v>
      </c>
      <c r="E239" s="1">
        <v>40.498745700000001</v>
      </c>
      <c r="F239" s="1">
        <v>141.23847240000001</v>
      </c>
      <c r="G239" s="1" t="s">
        <v>319</v>
      </c>
      <c r="H239">
        <v>585507.8334581505</v>
      </c>
      <c r="I239">
        <v>522882.51294885762</v>
      </c>
    </row>
    <row r="240" spans="1:9" x14ac:dyDescent="0.25">
      <c r="A240" s="1" t="s">
        <v>368</v>
      </c>
      <c r="D240" s="1">
        <v>3000</v>
      </c>
      <c r="E240" s="1">
        <v>39.930278299999998</v>
      </c>
      <c r="F240" s="1">
        <v>141.52733280000001</v>
      </c>
      <c r="G240" s="1" t="s">
        <v>369</v>
      </c>
      <c r="H240">
        <v>615171.24305139645</v>
      </c>
      <c r="I240">
        <v>461599.89724168839</v>
      </c>
    </row>
    <row r="241" spans="1:9" x14ac:dyDescent="0.25">
      <c r="A241" s="1" t="s">
        <v>368</v>
      </c>
      <c r="C241" s="1" t="s">
        <v>370</v>
      </c>
      <c r="D241" s="1">
        <v>3201</v>
      </c>
      <c r="E241" s="1">
        <v>39.930278299999998</v>
      </c>
      <c r="F241" s="1">
        <v>141.52733280000001</v>
      </c>
      <c r="G241" s="1" t="s">
        <v>369</v>
      </c>
      <c r="H241">
        <v>615171.24305139645</v>
      </c>
      <c r="I241">
        <v>461599.89724168839</v>
      </c>
    </row>
    <row r="242" spans="1:9" x14ac:dyDescent="0.25">
      <c r="A242" s="1" t="s">
        <v>368</v>
      </c>
      <c r="C242" s="1" t="s">
        <v>371</v>
      </c>
      <c r="D242" s="1">
        <v>3202</v>
      </c>
      <c r="E242" s="1">
        <v>39.831237799999997</v>
      </c>
      <c r="F242" s="1">
        <v>142.0725209</v>
      </c>
      <c r="G242" s="1" t="s">
        <v>369</v>
      </c>
      <c r="H242">
        <v>662798.54893215268</v>
      </c>
      <c r="I242">
        <v>454502.5747051292</v>
      </c>
    </row>
    <row r="243" spans="1:9" x14ac:dyDescent="0.25">
      <c r="A243" s="1" t="s">
        <v>368</v>
      </c>
      <c r="C243" s="1" t="s">
        <v>372</v>
      </c>
      <c r="D243" s="1">
        <v>3203</v>
      </c>
      <c r="E243" s="1">
        <v>39.202869700000001</v>
      </c>
      <c r="F243" s="1">
        <v>141.92162440000001</v>
      </c>
      <c r="G243" s="1" t="s">
        <v>369</v>
      </c>
      <c r="H243">
        <v>655785.30518769228</v>
      </c>
      <c r="I243">
        <v>383446.4674929782</v>
      </c>
    </row>
    <row r="244" spans="1:9" x14ac:dyDescent="0.25">
      <c r="A244" s="1" t="s">
        <v>368</v>
      </c>
      <c r="C244" s="1" t="s">
        <v>373</v>
      </c>
      <c r="D244" s="1">
        <v>3205</v>
      </c>
      <c r="E244" s="1">
        <v>39.577168200000003</v>
      </c>
      <c r="F244" s="1">
        <v>141.49573989999999</v>
      </c>
      <c r="G244" s="1" t="s">
        <v>369</v>
      </c>
      <c r="H244">
        <v>615622.05475881102</v>
      </c>
      <c r="I244">
        <v>422087.55415982363</v>
      </c>
    </row>
    <row r="245" spans="1:9" x14ac:dyDescent="0.25">
      <c r="A245" s="1" t="s">
        <v>368</v>
      </c>
      <c r="C245" s="1" t="s">
        <v>374</v>
      </c>
      <c r="D245" s="1">
        <v>3206</v>
      </c>
      <c r="E245" s="1">
        <v>39.481258799999999</v>
      </c>
      <c r="F245" s="1">
        <v>141.25407809999999</v>
      </c>
      <c r="G245" s="1" t="s">
        <v>369</v>
      </c>
      <c r="H245">
        <v>595655.31102472055</v>
      </c>
      <c r="I245">
        <v>409779.01034733956</v>
      </c>
    </row>
    <row r="246" spans="1:9" x14ac:dyDescent="0.25">
      <c r="A246" s="1" t="s">
        <v>368</v>
      </c>
      <c r="C246" s="1" t="s">
        <v>375</v>
      </c>
      <c r="D246" s="1">
        <v>3207</v>
      </c>
      <c r="E246" s="1">
        <v>40.295724300000003</v>
      </c>
      <c r="F246" s="1">
        <v>141.87682369999999</v>
      </c>
      <c r="G246" s="1" t="s">
        <v>369</v>
      </c>
      <c r="H246">
        <v>641619.19697763107</v>
      </c>
      <c r="I246">
        <v>504751.37993098685</v>
      </c>
    </row>
    <row r="247" spans="1:9" x14ac:dyDescent="0.25">
      <c r="A247" s="1" t="s">
        <v>368</v>
      </c>
      <c r="C247" s="1" t="s">
        <v>376</v>
      </c>
      <c r="D247" s="1">
        <v>3208</v>
      </c>
      <c r="E247" s="1">
        <v>39.558320500000001</v>
      </c>
      <c r="F247" s="1">
        <v>141.74618709999999</v>
      </c>
      <c r="G247" s="1" t="s">
        <v>369</v>
      </c>
      <c r="H247">
        <v>637344.16033549595</v>
      </c>
      <c r="I247">
        <v>421745.64732009295</v>
      </c>
    </row>
    <row r="248" spans="1:9" x14ac:dyDescent="0.25">
      <c r="A248" s="1" t="s">
        <v>368</v>
      </c>
      <c r="C248" s="1" t="s">
        <v>377</v>
      </c>
      <c r="D248" s="1">
        <v>3209</v>
      </c>
      <c r="E248" s="1">
        <v>39.162382690000001</v>
      </c>
      <c r="F248" s="1">
        <v>141.4943863</v>
      </c>
      <c r="G248" s="1" t="s">
        <v>369</v>
      </c>
      <c r="H248">
        <v>619180.96121359512</v>
      </c>
      <c r="I248">
        <v>375916.5512290427</v>
      </c>
    </row>
    <row r="249" spans="1:9" x14ac:dyDescent="0.25">
      <c r="A249" s="1" t="s">
        <v>368</v>
      </c>
      <c r="C249" s="1" t="s">
        <v>378</v>
      </c>
      <c r="D249" s="1">
        <v>3210</v>
      </c>
      <c r="E249" s="1">
        <v>39.126149699999999</v>
      </c>
      <c r="F249" s="1">
        <v>141.72842080000001</v>
      </c>
      <c r="G249" s="1" t="s">
        <v>369</v>
      </c>
      <c r="H249">
        <v>639769.09519466932</v>
      </c>
      <c r="I249">
        <v>373517.46143660572</v>
      </c>
    </row>
    <row r="250" spans="1:9" x14ac:dyDescent="0.25">
      <c r="A250" s="1" t="s">
        <v>368</v>
      </c>
      <c r="C250" s="1" t="s">
        <v>379</v>
      </c>
      <c r="D250" s="1">
        <v>3211</v>
      </c>
      <c r="E250" s="1">
        <v>39.412657899999999</v>
      </c>
      <c r="F250" s="1">
        <v>141.99678170000001</v>
      </c>
      <c r="G250" s="1" t="s">
        <v>369</v>
      </c>
      <c r="H250">
        <v>660299.44891876075</v>
      </c>
      <c r="I250">
        <v>407349.71932331874</v>
      </c>
    </row>
    <row r="251" spans="1:9" x14ac:dyDescent="0.25">
      <c r="A251" s="1" t="s">
        <v>368</v>
      </c>
      <c r="C251" s="1" t="s">
        <v>380</v>
      </c>
      <c r="D251" s="1">
        <v>3213</v>
      </c>
      <c r="E251" s="1">
        <v>40.372831099999999</v>
      </c>
      <c r="F251" s="1">
        <v>141.38614860000001</v>
      </c>
      <c r="G251" s="1" t="s">
        <v>369</v>
      </c>
      <c r="H251">
        <v>599162.67927129217</v>
      </c>
      <c r="I251">
        <v>509870.22903580841</v>
      </c>
    </row>
    <row r="252" spans="1:9" x14ac:dyDescent="0.25">
      <c r="A252" s="1" t="s">
        <v>368</v>
      </c>
      <c r="C252" s="1" t="s">
        <v>381</v>
      </c>
      <c r="D252" s="1">
        <v>3214</v>
      </c>
      <c r="E252" s="1">
        <v>40.247688699999998</v>
      </c>
      <c r="F252" s="1">
        <v>141.1709156</v>
      </c>
      <c r="G252" s="1" t="s">
        <v>369</v>
      </c>
      <c r="H252">
        <v>581942.90085135004</v>
      </c>
      <c r="I252">
        <v>494504.18643648026</v>
      </c>
    </row>
    <row r="253" spans="1:9" x14ac:dyDescent="0.25">
      <c r="A253" s="1" t="s">
        <v>368</v>
      </c>
      <c r="C253" s="1" t="s">
        <v>382</v>
      </c>
      <c r="D253" s="1">
        <v>3215</v>
      </c>
      <c r="E253" s="1">
        <v>39.318889300000002</v>
      </c>
      <c r="F253" s="1">
        <v>141.40676189999999</v>
      </c>
      <c r="G253" s="1" t="s">
        <v>369</v>
      </c>
      <c r="H253">
        <v>610230.88181014254</v>
      </c>
      <c r="I253">
        <v>392736.1436004577</v>
      </c>
    </row>
    <row r="254" spans="1:9" x14ac:dyDescent="0.25">
      <c r="A254" s="1" t="s">
        <v>368</v>
      </c>
      <c r="B254" s="1" t="s">
        <v>383</v>
      </c>
      <c r="C254" s="1" t="s">
        <v>384</v>
      </c>
      <c r="D254" s="1">
        <v>3301</v>
      </c>
      <c r="E254" s="1">
        <v>39.886254200000003</v>
      </c>
      <c r="F254" s="1">
        <v>141.06226670000001</v>
      </c>
      <c r="G254" s="1" t="s">
        <v>369</v>
      </c>
      <c r="H254">
        <v>575740.04601256049</v>
      </c>
      <c r="I254">
        <v>453582.46687310043</v>
      </c>
    </row>
    <row r="255" spans="1:9" x14ac:dyDescent="0.25">
      <c r="A255" s="1" t="s">
        <v>368</v>
      </c>
      <c r="B255" s="1" t="s">
        <v>383</v>
      </c>
      <c r="C255" s="1" t="s">
        <v>385</v>
      </c>
      <c r="D255" s="1">
        <v>3302</v>
      </c>
      <c r="E255" s="1">
        <v>40.153599999999997</v>
      </c>
      <c r="F255" s="1">
        <v>141.58897920000001</v>
      </c>
      <c r="G255" s="1" t="s">
        <v>369</v>
      </c>
      <c r="H255">
        <v>618413.90716649662</v>
      </c>
      <c r="I255">
        <v>486879.18010191026</v>
      </c>
    </row>
    <row r="256" spans="1:9" x14ac:dyDescent="0.25">
      <c r="A256" s="1" t="s">
        <v>368</v>
      </c>
      <c r="B256" s="1" t="s">
        <v>383</v>
      </c>
      <c r="C256" s="1" t="s">
        <v>386</v>
      </c>
      <c r="D256" s="1">
        <v>3303</v>
      </c>
      <c r="E256" s="1">
        <v>40.080669</v>
      </c>
      <c r="F256" s="1">
        <v>141.4343465</v>
      </c>
      <c r="G256" s="1" t="s">
        <v>369</v>
      </c>
      <c r="H256">
        <v>605873.70094623684</v>
      </c>
      <c r="I256">
        <v>477693.12362503121</v>
      </c>
    </row>
    <row r="257" spans="1:9" x14ac:dyDescent="0.25">
      <c r="A257" s="1" t="s">
        <v>368</v>
      </c>
      <c r="C257" s="1" t="s">
        <v>387</v>
      </c>
      <c r="D257" s="1">
        <v>3305</v>
      </c>
      <c r="E257" s="1">
        <v>39.879274899999999</v>
      </c>
      <c r="F257" s="1">
        <v>141.16721870000001</v>
      </c>
      <c r="G257" s="1" t="s">
        <v>369</v>
      </c>
      <c r="H257">
        <v>584787.00548369589</v>
      </c>
      <c r="I257">
        <v>453491.29316476698</v>
      </c>
    </row>
    <row r="258" spans="1:9" x14ac:dyDescent="0.25">
      <c r="A258" s="1" t="s">
        <v>368</v>
      </c>
      <c r="C258" s="1" t="s">
        <v>388</v>
      </c>
      <c r="D258" s="1">
        <v>3321</v>
      </c>
      <c r="E258" s="1">
        <v>39.607549499999998</v>
      </c>
      <c r="F258" s="1">
        <v>141.30947140000001</v>
      </c>
      <c r="G258" s="1" t="s">
        <v>369</v>
      </c>
      <c r="H258">
        <v>599333.56671628088</v>
      </c>
      <c r="I258">
        <v>424202.06232874544</v>
      </c>
    </row>
    <row r="259" spans="1:9" x14ac:dyDescent="0.25">
      <c r="A259" s="1" t="s">
        <v>368</v>
      </c>
      <c r="C259" s="1" t="s">
        <v>389</v>
      </c>
      <c r="D259" s="1">
        <v>3322</v>
      </c>
      <c r="E259" s="1">
        <v>39.650995000000002</v>
      </c>
      <c r="F259" s="1">
        <v>141.19779790000001</v>
      </c>
      <c r="G259" s="1" t="s">
        <v>369</v>
      </c>
      <c r="H259">
        <v>589360.03625130036</v>
      </c>
      <c r="I259">
        <v>428293.17193541961</v>
      </c>
    </row>
    <row r="260" spans="1:9" x14ac:dyDescent="0.25">
      <c r="A260" s="1" t="s">
        <v>368</v>
      </c>
      <c r="C260" s="1" t="s">
        <v>390</v>
      </c>
      <c r="D260" s="1">
        <v>3366</v>
      </c>
      <c r="E260" s="1">
        <v>39.604101499999999</v>
      </c>
      <c r="F260" s="1">
        <v>140.89789210000001</v>
      </c>
      <c r="G260" s="1" t="s">
        <v>369</v>
      </c>
      <c r="H260">
        <v>563972.43077356997</v>
      </c>
      <c r="I260">
        <v>421139.88077431562</v>
      </c>
    </row>
    <row r="261" spans="1:9" x14ac:dyDescent="0.25">
      <c r="A261" s="1" t="s">
        <v>368</v>
      </c>
      <c r="C261" s="1" t="s">
        <v>391</v>
      </c>
      <c r="D261" s="1">
        <v>3381</v>
      </c>
      <c r="E261" s="1">
        <v>39.259012290000001</v>
      </c>
      <c r="F261" s="1">
        <v>141.14261429999999</v>
      </c>
      <c r="G261" s="1" t="s">
        <v>369</v>
      </c>
      <c r="H261">
        <v>587924.53420453472</v>
      </c>
      <c r="I261">
        <v>384313.56513353466</v>
      </c>
    </row>
    <row r="262" spans="1:9" x14ac:dyDescent="0.25">
      <c r="A262" s="1" t="s">
        <v>368</v>
      </c>
      <c r="C262" s="1" t="s">
        <v>392</v>
      </c>
      <c r="D262" s="1">
        <v>3402</v>
      </c>
      <c r="E262" s="1">
        <v>39.0287693</v>
      </c>
      <c r="F262" s="1">
        <v>141.1919915</v>
      </c>
      <c r="G262" s="1" t="s">
        <v>369</v>
      </c>
      <c r="H262">
        <v>594135.4078377994</v>
      </c>
      <c r="I262">
        <v>359015.09418797813</v>
      </c>
    </row>
    <row r="263" spans="1:9" x14ac:dyDescent="0.25">
      <c r="A263" s="1" t="s">
        <v>368</v>
      </c>
      <c r="C263" s="1" t="s">
        <v>393</v>
      </c>
      <c r="D263" s="1">
        <v>3422</v>
      </c>
      <c r="E263" s="1">
        <v>39.385591300000002</v>
      </c>
      <c r="F263" s="1">
        <v>141.11121209999999</v>
      </c>
      <c r="G263" s="1" t="s">
        <v>369</v>
      </c>
      <c r="H263">
        <v>584150.93485877092</v>
      </c>
      <c r="I263">
        <v>398193.97743397631</v>
      </c>
    </row>
    <row r="264" spans="1:9" x14ac:dyDescent="0.25">
      <c r="A264" s="1" t="s">
        <v>368</v>
      </c>
      <c r="B264" s="1" t="s">
        <v>394</v>
      </c>
      <c r="C264" s="1" t="s">
        <v>395</v>
      </c>
      <c r="D264" s="1">
        <v>3441</v>
      </c>
      <c r="E264" s="1">
        <v>39.266787800000003</v>
      </c>
      <c r="F264" s="1">
        <v>141.72898129999999</v>
      </c>
      <c r="G264" s="1" t="s">
        <v>369</v>
      </c>
      <c r="H264">
        <v>638534.7812781384</v>
      </c>
      <c r="I264">
        <v>389175.44981084112</v>
      </c>
    </row>
    <row r="265" spans="1:9" x14ac:dyDescent="0.25">
      <c r="A265" s="1" t="s">
        <v>368</v>
      </c>
      <c r="B265" s="1" t="s">
        <v>396</v>
      </c>
      <c r="C265" s="1" t="s">
        <v>397</v>
      </c>
      <c r="D265" s="1">
        <v>3461</v>
      </c>
      <c r="E265" s="1">
        <v>39.529387100000001</v>
      </c>
      <c r="F265" s="1">
        <v>141.96963299999999</v>
      </c>
      <c r="G265" s="1" t="s">
        <v>369</v>
      </c>
      <c r="H265">
        <v>656851.24236817542</v>
      </c>
      <c r="I265">
        <v>420143.10124947323</v>
      </c>
    </row>
    <row r="266" spans="1:9" x14ac:dyDescent="0.25">
      <c r="A266" s="1" t="s">
        <v>368</v>
      </c>
      <c r="B266" s="1" t="s">
        <v>398</v>
      </c>
      <c r="C266" s="1" t="s">
        <v>399</v>
      </c>
      <c r="D266" s="1">
        <v>3482</v>
      </c>
      <c r="E266" s="1">
        <v>39.563599400000001</v>
      </c>
      <c r="F266" s="1">
        <v>142.06152370000001</v>
      </c>
      <c r="G266" s="1" t="s">
        <v>369</v>
      </c>
      <c r="H266">
        <v>664435.59676484438</v>
      </c>
      <c r="I266">
        <v>424630.72477004159</v>
      </c>
    </row>
    <row r="267" spans="1:9" x14ac:dyDescent="0.25">
      <c r="A267" s="1" t="s">
        <v>368</v>
      </c>
      <c r="B267" s="1" t="s">
        <v>398</v>
      </c>
      <c r="C267" s="1" t="s">
        <v>400</v>
      </c>
      <c r="D267" s="1">
        <v>3483</v>
      </c>
      <c r="E267" s="1">
        <v>40.0484054</v>
      </c>
      <c r="F267" s="1">
        <v>141.98124469999999</v>
      </c>
      <c r="G267" s="1" t="s">
        <v>369</v>
      </c>
      <c r="H267">
        <v>652891.4463808476</v>
      </c>
      <c r="I267">
        <v>477994.92455258174</v>
      </c>
    </row>
    <row r="268" spans="1:9" x14ac:dyDescent="0.25">
      <c r="A268" s="1" t="s">
        <v>368</v>
      </c>
      <c r="B268" s="1" t="s">
        <v>398</v>
      </c>
      <c r="C268" s="1" t="s">
        <v>401</v>
      </c>
      <c r="D268" s="1">
        <v>3484</v>
      </c>
      <c r="E268" s="1">
        <v>39.990671200000001</v>
      </c>
      <c r="F268" s="1">
        <v>141.96410760000001</v>
      </c>
      <c r="G268" s="1" t="s">
        <v>369</v>
      </c>
      <c r="H268">
        <v>651980.09703723807</v>
      </c>
      <c r="I268">
        <v>471443.25228498591</v>
      </c>
    </row>
    <row r="269" spans="1:9" x14ac:dyDescent="0.25">
      <c r="A269" s="1" t="s">
        <v>368</v>
      </c>
      <c r="B269" s="1" t="s">
        <v>398</v>
      </c>
      <c r="C269" s="1" t="s">
        <v>402</v>
      </c>
      <c r="D269" s="1">
        <v>3485</v>
      </c>
      <c r="E269" s="1">
        <v>40.055439300000003</v>
      </c>
      <c r="F269" s="1">
        <v>141.94825410000001</v>
      </c>
      <c r="G269" s="1" t="s">
        <v>369</v>
      </c>
      <c r="H269">
        <v>650004.97709042428</v>
      </c>
      <c r="I269">
        <v>478534.66375860723</v>
      </c>
    </row>
    <row r="270" spans="1:9" x14ac:dyDescent="0.25">
      <c r="A270" s="1" t="s">
        <v>368</v>
      </c>
      <c r="B270" s="1" t="s">
        <v>398</v>
      </c>
      <c r="C270" s="1" t="s">
        <v>403</v>
      </c>
      <c r="D270" s="1">
        <v>3487</v>
      </c>
      <c r="E270" s="1">
        <v>40.055436800000003</v>
      </c>
      <c r="F270" s="1">
        <v>142.06152370000001</v>
      </c>
      <c r="G270" s="1" t="s">
        <v>369</v>
      </c>
      <c r="H270">
        <v>659683.488007679</v>
      </c>
      <c r="I270">
        <v>479373.38271675364</v>
      </c>
    </row>
    <row r="271" spans="1:9" x14ac:dyDescent="0.25">
      <c r="A271" s="1" t="s">
        <v>368</v>
      </c>
      <c r="B271" s="1" t="s">
        <v>404</v>
      </c>
      <c r="C271" s="1" t="s">
        <v>405</v>
      </c>
      <c r="D271" s="1">
        <v>3501</v>
      </c>
      <c r="E271" s="1">
        <v>40.377343400000001</v>
      </c>
      <c r="F271" s="1">
        <v>141.61235339999999</v>
      </c>
      <c r="G271" s="1" t="s">
        <v>369</v>
      </c>
      <c r="H271">
        <v>618354.2862697728</v>
      </c>
      <c r="I271">
        <v>511938.68312635861</v>
      </c>
    </row>
    <row r="272" spans="1:9" x14ac:dyDescent="0.25">
      <c r="A272" s="1" t="s">
        <v>368</v>
      </c>
      <c r="B272" s="1" t="s">
        <v>404</v>
      </c>
      <c r="C272" s="1" t="s">
        <v>406</v>
      </c>
      <c r="D272" s="1">
        <v>3503</v>
      </c>
      <c r="E272" s="1">
        <v>40.136593400000002</v>
      </c>
      <c r="F272" s="1">
        <v>141.85557829999999</v>
      </c>
      <c r="G272" s="1" t="s">
        <v>369</v>
      </c>
      <c r="H272">
        <v>641319.03044803406</v>
      </c>
      <c r="I272">
        <v>486888.67320235708</v>
      </c>
    </row>
    <row r="273" spans="1:9" x14ac:dyDescent="0.25">
      <c r="A273" s="1" t="s">
        <v>368</v>
      </c>
      <c r="B273" s="1" t="s">
        <v>404</v>
      </c>
      <c r="C273" s="1" t="s">
        <v>407</v>
      </c>
      <c r="D273" s="1">
        <v>3506</v>
      </c>
      <c r="E273" s="1">
        <v>40.2807812</v>
      </c>
      <c r="F273" s="1">
        <v>141.5072165</v>
      </c>
      <c r="G273" s="1" t="s">
        <v>369</v>
      </c>
      <c r="H273">
        <v>610289.88632707298</v>
      </c>
      <c r="I273">
        <v>500460.67671594804</v>
      </c>
    </row>
    <row r="274" spans="1:9" x14ac:dyDescent="0.25">
      <c r="A274" s="1" t="s">
        <v>368</v>
      </c>
      <c r="B274" s="1" t="s">
        <v>404</v>
      </c>
      <c r="C274" s="1" t="s">
        <v>408</v>
      </c>
      <c r="D274" s="1">
        <v>3507</v>
      </c>
      <c r="E274" s="1">
        <v>40.450451399999999</v>
      </c>
      <c r="F274" s="1">
        <v>141.79553970000001</v>
      </c>
      <c r="G274" s="1" t="s">
        <v>369</v>
      </c>
      <c r="H274">
        <v>633239.54854923056</v>
      </c>
      <c r="I274">
        <v>521378.72032321297</v>
      </c>
    </row>
    <row r="275" spans="1:9" x14ac:dyDescent="0.25">
      <c r="A275" s="1" t="s">
        <v>368</v>
      </c>
      <c r="B275" s="1" t="s">
        <v>409</v>
      </c>
      <c r="C275" s="1" t="s">
        <v>410</v>
      </c>
      <c r="D275" s="1">
        <v>3524</v>
      </c>
      <c r="E275" s="1">
        <v>40.251652200000002</v>
      </c>
      <c r="F275" s="1">
        <v>141.40179749999999</v>
      </c>
      <c r="G275" s="1" t="s">
        <v>369</v>
      </c>
      <c r="H275">
        <v>601573.87416655465</v>
      </c>
      <c r="I275">
        <v>496494.77933968906</v>
      </c>
    </row>
    <row r="276" spans="1:9" x14ac:dyDescent="0.25">
      <c r="A276" s="1" t="s">
        <v>411</v>
      </c>
      <c r="D276" s="1">
        <v>4000</v>
      </c>
      <c r="E276" s="1">
        <v>38.256475999999999</v>
      </c>
      <c r="F276" s="1">
        <v>140.85736900000001</v>
      </c>
      <c r="G276" s="1" t="s">
        <v>412</v>
      </c>
      <c r="H276">
        <v>571252.71998423873</v>
      </c>
      <c r="I276">
        <v>270930.61896127363</v>
      </c>
    </row>
    <row r="277" spans="1:9" x14ac:dyDescent="0.25">
      <c r="A277" s="1" t="s">
        <v>411</v>
      </c>
      <c r="B277" s="1" t="s">
        <v>413</v>
      </c>
      <c r="C277" s="1" t="s">
        <v>414</v>
      </c>
      <c r="D277" s="1">
        <v>4100</v>
      </c>
      <c r="E277" s="1">
        <v>38.256475999999999</v>
      </c>
      <c r="F277" s="1">
        <v>140.85736900000001</v>
      </c>
      <c r="G277" s="1" t="s">
        <v>412</v>
      </c>
      <c r="H277">
        <v>571252.71998423873</v>
      </c>
      <c r="I277">
        <v>270930.61896127363</v>
      </c>
    </row>
    <row r="278" spans="1:9" x14ac:dyDescent="0.25">
      <c r="A278" s="1" t="s">
        <v>411</v>
      </c>
      <c r="B278" s="1" t="s">
        <v>413</v>
      </c>
      <c r="C278" s="1" t="s">
        <v>415</v>
      </c>
      <c r="D278" s="1">
        <v>4101</v>
      </c>
      <c r="E278" s="1">
        <v>38.454662800000001</v>
      </c>
      <c r="F278" s="1">
        <v>140.89977150000001</v>
      </c>
      <c r="G278" s="1" t="s">
        <v>412</v>
      </c>
      <c r="H278">
        <v>573395.61116700957</v>
      </c>
      <c r="I278">
        <v>293250.75828423147</v>
      </c>
    </row>
    <row r="279" spans="1:9" x14ac:dyDescent="0.25">
      <c r="A279" s="1" t="s">
        <v>411</v>
      </c>
      <c r="B279" s="1" t="s">
        <v>413</v>
      </c>
      <c r="C279" s="1" t="s">
        <v>416</v>
      </c>
      <c r="D279" s="1">
        <v>4102</v>
      </c>
      <c r="E279" s="1">
        <v>38.340919</v>
      </c>
      <c r="F279" s="1">
        <v>141.0469133</v>
      </c>
      <c r="G279" s="1" t="s">
        <v>412</v>
      </c>
      <c r="H279">
        <v>587182.01039662003</v>
      </c>
      <c r="I279">
        <v>281522.72584907617</v>
      </c>
    </row>
    <row r="280" spans="1:9" x14ac:dyDescent="0.25">
      <c r="A280" s="1" t="s">
        <v>411</v>
      </c>
      <c r="B280" s="1" t="s">
        <v>413</v>
      </c>
      <c r="C280" s="1" t="s">
        <v>417</v>
      </c>
      <c r="D280" s="1">
        <v>4103</v>
      </c>
      <c r="E280" s="1">
        <v>38.261159599999999</v>
      </c>
      <c r="F280" s="1">
        <v>140.9953083</v>
      </c>
      <c r="G280" s="1" t="s">
        <v>412</v>
      </c>
      <c r="H280">
        <v>583305.73449111404</v>
      </c>
      <c r="I280">
        <v>272317.19090714416</v>
      </c>
    </row>
    <row r="281" spans="1:9" x14ac:dyDescent="0.25">
      <c r="A281" s="1" t="s">
        <v>411</v>
      </c>
      <c r="B281" s="1" t="s">
        <v>413</v>
      </c>
      <c r="C281" s="1" t="s">
        <v>418</v>
      </c>
      <c r="D281" s="1">
        <v>4104</v>
      </c>
      <c r="E281" s="1">
        <v>38.377773699999999</v>
      </c>
      <c r="F281" s="1">
        <v>140.93513530000001</v>
      </c>
      <c r="G281" s="1" t="s">
        <v>412</v>
      </c>
      <c r="H281">
        <v>577101.41529766947</v>
      </c>
      <c r="I281">
        <v>284915.68582127593</v>
      </c>
    </row>
    <row r="282" spans="1:9" x14ac:dyDescent="0.25">
      <c r="A282" s="1" t="s">
        <v>411</v>
      </c>
      <c r="B282" s="1" t="s">
        <v>413</v>
      </c>
      <c r="C282" s="1" t="s">
        <v>419</v>
      </c>
      <c r="D282" s="1">
        <v>4105</v>
      </c>
      <c r="E282" s="1">
        <v>38.4339564</v>
      </c>
      <c r="F282" s="1">
        <v>140.9322397</v>
      </c>
      <c r="G282" s="1" t="s">
        <v>412</v>
      </c>
      <c r="H282">
        <v>576399.19331057684</v>
      </c>
      <c r="I282">
        <v>291150.04481397284</v>
      </c>
    </row>
    <row r="283" spans="1:9" x14ac:dyDescent="0.25">
      <c r="A283" s="1" t="s">
        <v>411</v>
      </c>
      <c r="B283" s="1" t="s">
        <v>413</v>
      </c>
      <c r="C283" s="1" t="s">
        <v>420</v>
      </c>
      <c r="D283" s="1">
        <v>4202</v>
      </c>
      <c r="E283" s="1">
        <v>38.430555499999997</v>
      </c>
      <c r="F283" s="1">
        <v>141.2763908</v>
      </c>
      <c r="G283" s="1" t="s">
        <v>412</v>
      </c>
      <c r="H283">
        <v>606521.10920822166</v>
      </c>
      <c r="I283">
        <v>292992.57869378442</v>
      </c>
    </row>
    <row r="284" spans="1:9" x14ac:dyDescent="0.25">
      <c r="A284" s="1" t="s">
        <v>411</v>
      </c>
      <c r="B284" s="1" t="s">
        <v>413</v>
      </c>
      <c r="C284" s="1" t="s">
        <v>421</v>
      </c>
      <c r="D284" s="1">
        <v>4203</v>
      </c>
      <c r="E284" s="1">
        <v>38.324946699999998</v>
      </c>
      <c r="F284" s="1">
        <v>141.03782570000001</v>
      </c>
      <c r="G284" s="1" t="s">
        <v>412</v>
      </c>
      <c r="H284">
        <v>586515.82062748878</v>
      </c>
      <c r="I284">
        <v>279686.99323544226</v>
      </c>
    </row>
    <row r="285" spans="1:9" x14ac:dyDescent="0.25">
      <c r="A285" s="1" t="s">
        <v>411</v>
      </c>
      <c r="B285" s="1" t="s">
        <v>413</v>
      </c>
      <c r="C285" s="1" t="s">
        <v>422</v>
      </c>
      <c r="D285" s="1">
        <v>4205</v>
      </c>
      <c r="E285" s="1">
        <v>38.895511399999997</v>
      </c>
      <c r="F285" s="1">
        <v>141.5675358</v>
      </c>
      <c r="G285" s="1" t="s">
        <v>412</v>
      </c>
      <c r="H285">
        <v>627884.48320197349</v>
      </c>
      <c r="I285">
        <v>346717.61456950352</v>
      </c>
    </row>
    <row r="286" spans="1:9" x14ac:dyDescent="0.25">
      <c r="A286" s="1" t="s">
        <v>411</v>
      </c>
      <c r="B286" s="1" t="s">
        <v>413</v>
      </c>
      <c r="C286" s="1" t="s">
        <v>423</v>
      </c>
      <c r="D286" s="1">
        <v>4206</v>
      </c>
      <c r="E286" s="1">
        <v>38.337655300000002</v>
      </c>
      <c r="F286" s="1">
        <v>140.80113180000001</v>
      </c>
      <c r="G286" s="1" t="s">
        <v>412</v>
      </c>
      <c r="H286">
        <v>565689.64166829002</v>
      </c>
      <c r="I286">
        <v>279617.20706629305</v>
      </c>
    </row>
    <row r="287" spans="1:9" x14ac:dyDescent="0.25">
      <c r="A287" s="1" t="s">
        <v>411</v>
      </c>
      <c r="B287" s="1" t="s">
        <v>413</v>
      </c>
      <c r="C287" s="1" t="s">
        <v>424</v>
      </c>
      <c r="D287" s="1">
        <v>4207</v>
      </c>
      <c r="E287" s="1">
        <v>38.1811443</v>
      </c>
      <c r="F287" s="1">
        <v>140.89124430000001</v>
      </c>
      <c r="G287" s="1" t="s">
        <v>412</v>
      </c>
      <c r="H287">
        <v>574817.47439704847</v>
      </c>
      <c r="I287">
        <v>262757.5779701047</v>
      </c>
    </row>
    <row r="288" spans="1:9" x14ac:dyDescent="0.25">
      <c r="A288" s="1" t="s">
        <v>411</v>
      </c>
      <c r="B288" s="1" t="s">
        <v>413</v>
      </c>
      <c r="C288" s="1" t="s">
        <v>425</v>
      </c>
      <c r="D288" s="1">
        <v>4208</v>
      </c>
      <c r="E288" s="1">
        <v>37.977530799999997</v>
      </c>
      <c r="F288" s="1">
        <v>140.78178310000001</v>
      </c>
      <c r="G288" s="1" t="s">
        <v>412</v>
      </c>
      <c r="H288">
        <v>566791.03937401052</v>
      </c>
      <c r="I288">
        <v>239420.62681154779</v>
      </c>
    </row>
    <row r="289" spans="1:9" x14ac:dyDescent="0.25">
      <c r="A289" s="1" t="s">
        <v>411</v>
      </c>
      <c r="B289" s="1" t="s">
        <v>413</v>
      </c>
      <c r="C289" s="1" t="s">
        <v>426</v>
      </c>
      <c r="D289" s="1">
        <v>4209</v>
      </c>
      <c r="E289" s="1">
        <v>38.301513700000001</v>
      </c>
      <c r="F289" s="1">
        <v>141.01676670000001</v>
      </c>
      <c r="G289" s="1" t="s">
        <v>412</v>
      </c>
      <c r="H289">
        <v>584860.87918161473</v>
      </c>
      <c r="I289">
        <v>276944.75575027004</v>
      </c>
    </row>
    <row r="290" spans="1:9" x14ac:dyDescent="0.25">
      <c r="A290" s="1" t="s">
        <v>411</v>
      </c>
      <c r="B290" s="1" t="s">
        <v>413</v>
      </c>
      <c r="C290" s="1" t="s">
        <v>427</v>
      </c>
      <c r="D290" s="1">
        <v>4211</v>
      </c>
      <c r="E290" s="1">
        <v>38.111175600000003</v>
      </c>
      <c r="F290" s="1">
        <v>140.86768190000001</v>
      </c>
      <c r="G290" s="1" t="s">
        <v>412</v>
      </c>
      <c r="H290">
        <v>573300.346089773</v>
      </c>
      <c r="I290">
        <v>254823.89860703811</v>
      </c>
    </row>
    <row r="291" spans="1:9" x14ac:dyDescent="0.25">
      <c r="A291" s="1" t="s">
        <v>411</v>
      </c>
      <c r="B291" s="1" t="s">
        <v>413</v>
      </c>
      <c r="C291" s="1" t="s">
        <v>428</v>
      </c>
      <c r="D291" s="1">
        <v>4212</v>
      </c>
      <c r="E291" s="1">
        <v>38.282957199999998</v>
      </c>
      <c r="F291" s="1">
        <v>140.8720514</v>
      </c>
      <c r="G291" s="1" t="s">
        <v>412</v>
      </c>
      <c r="H291">
        <v>572330.64749122737</v>
      </c>
      <c r="I291">
        <v>273968.9483582087</v>
      </c>
    </row>
    <row r="292" spans="1:9" x14ac:dyDescent="0.25">
      <c r="A292" s="1" t="s">
        <v>411</v>
      </c>
      <c r="B292" s="1" t="s">
        <v>413</v>
      </c>
      <c r="C292" s="1" t="s">
        <v>429</v>
      </c>
      <c r="D292" s="1">
        <v>4213</v>
      </c>
      <c r="E292" s="1">
        <v>38.739416800000001</v>
      </c>
      <c r="F292" s="1">
        <v>141.0200442</v>
      </c>
      <c r="G292" s="1" t="s">
        <v>412</v>
      </c>
      <c r="H292">
        <v>581593.5498199343</v>
      </c>
      <c r="I292">
        <v>325700.41083167307</v>
      </c>
    </row>
    <row r="293" spans="1:9" x14ac:dyDescent="0.25">
      <c r="A293" s="1" t="s">
        <v>411</v>
      </c>
      <c r="B293" s="1" t="s">
        <v>413</v>
      </c>
      <c r="C293" s="1" t="s">
        <v>430</v>
      </c>
      <c r="D293" s="1">
        <v>4214</v>
      </c>
      <c r="E293" s="1">
        <v>38.433012099999999</v>
      </c>
      <c r="F293" s="1">
        <v>141.21810590000001</v>
      </c>
      <c r="G293" s="1" t="s">
        <v>412</v>
      </c>
      <c r="H293">
        <v>601403.47484941478</v>
      </c>
      <c r="I293">
        <v>292881.81765404943</v>
      </c>
    </row>
    <row r="294" spans="1:9" x14ac:dyDescent="0.25">
      <c r="A294" s="1" t="s">
        <v>411</v>
      </c>
      <c r="B294" s="1" t="s">
        <v>413</v>
      </c>
      <c r="C294" s="1" t="s">
        <v>431</v>
      </c>
      <c r="D294" s="1">
        <v>4215</v>
      </c>
      <c r="E294" s="1">
        <v>38.569080300000003</v>
      </c>
      <c r="F294" s="1">
        <v>140.9592452</v>
      </c>
      <c r="G294" s="1" t="s">
        <v>412</v>
      </c>
      <c r="H294">
        <v>577674.18465633341</v>
      </c>
      <c r="I294">
        <v>306357.96813892521</v>
      </c>
    </row>
    <row r="295" spans="1:9" x14ac:dyDescent="0.25">
      <c r="A295" s="1" t="s">
        <v>411</v>
      </c>
      <c r="B295" s="1" t="s">
        <v>432</v>
      </c>
      <c r="C295" s="1" t="s">
        <v>433</v>
      </c>
      <c r="D295" s="1">
        <v>4301</v>
      </c>
      <c r="E295" s="1">
        <v>38.149658199999998</v>
      </c>
      <c r="F295" s="1">
        <v>140.70592719999999</v>
      </c>
      <c r="G295" s="1" t="s">
        <v>412</v>
      </c>
      <c r="H295">
        <v>558799.50050262921</v>
      </c>
      <c r="I295">
        <v>258114.66116988141</v>
      </c>
    </row>
    <row r="296" spans="1:9" x14ac:dyDescent="0.25">
      <c r="A296" s="1" t="s">
        <v>411</v>
      </c>
      <c r="B296" s="1" t="s">
        <v>432</v>
      </c>
      <c r="C296" s="1" t="s">
        <v>434</v>
      </c>
      <c r="D296" s="1">
        <v>4302</v>
      </c>
      <c r="E296" s="1">
        <v>38.129952500000002</v>
      </c>
      <c r="F296" s="1">
        <v>140.5332118</v>
      </c>
      <c r="G296" s="1" t="s">
        <v>412</v>
      </c>
      <c r="H296">
        <v>543787.20461677737</v>
      </c>
      <c r="I296">
        <v>254890.31981780007</v>
      </c>
    </row>
    <row r="297" spans="1:9" x14ac:dyDescent="0.25">
      <c r="A297" s="1" t="s">
        <v>411</v>
      </c>
      <c r="B297" s="1" t="s">
        <v>435</v>
      </c>
      <c r="C297" s="1" t="s">
        <v>436</v>
      </c>
      <c r="D297" s="1">
        <v>4321</v>
      </c>
      <c r="E297" s="1">
        <v>38.076724200000001</v>
      </c>
      <c r="F297" s="1">
        <v>140.7534967</v>
      </c>
      <c r="G297" s="1" t="s">
        <v>412</v>
      </c>
      <c r="H297">
        <v>563537.94153395016</v>
      </c>
      <c r="I297">
        <v>250287.13831624706</v>
      </c>
    </row>
    <row r="298" spans="1:9" x14ac:dyDescent="0.25">
      <c r="A298" s="1" t="s">
        <v>411</v>
      </c>
      <c r="B298" s="1" t="s">
        <v>435</v>
      </c>
      <c r="C298" s="1" t="s">
        <v>437</v>
      </c>
      <c r="D298" s="1">
        <v>4322</v>
      </c>
      <c r="E298" s="1">
        <v>38.180975699999998</v>
      </c>
      <c r="F298" s="1">
        <v>140.79679680000001</v>
      </c>
      <c r="G298" s="1" t="s">
        <v>412</v>
      </c>
      <c r="H298">
        <v>566531.89980109199</v>
      </c>
      <c r="I298">
        <v>262154.18774095015</v>
      </c>
    </row>
    <row r="299" spans="1:9" x14ac:dyDescent="0.25">
      <c r="A299" s="1" t="s">
        <v>411</v>
      </c>
      <c r="B299" s="1" t="s">
        <v>435</v>
      </c>
      <c r="C299" s="1" t="s">
        <v>438</v>
      </c>
      <c r="D299" s="1">
        <v>4323</v>
      </c>
      <c r="E299" s="1">
        <v>38.138499899999999</v>
      </c>
      <c r="F299" s="1">
        <v>140.83446710000001</v>
      </c>
      <c r="G299" s="1" t="s">
        <v>412</v>
      </c>
      <c r="H299">
        <v>570169.52520115429</v>
      </c>
      <c r="I299">
        <v>257659.1651617992</v>
      </c>
    </row>
    <row r="300" spans="1:9" x14ac:dyDescent="0.25">
      <c r="A300" s="1" t="s">
        <v>411</v>
      </c>
      <c r="B300" s="1" t="s">
        <v>435</v>
      </c>
      <c r="C300" s="1" t="s">
        <v>439</v>
      </c>
      <c r="D300" s="1">
        <v>4324</v>
      </c>
      <c r="E300" s="1">
        <v>38.267489599999998</v>
      </c>
      <c r="F300" s="1">
        <v>140.7499133</v>
      </c>
      <c r="G300" s="1" t="s">
        <v>412</v>
      </c>
      <c r="H300">
        <v>561749.27230899676</v>
      </c>
      <c r="I300">
        <v>271494.87290751445</v>
      </c>
    </row>
    <row r="301" spans="1:9" x14ac:dyDescent="0.25">
      <c r="A301" s="1" t="s">
        <v>411</v>
      </c>
      <c r="B301" s="1" t="s">
        <v>440</v>
      </c>
      <c r="C301" s="1" t="s">
        <v>441</v>
      </c>
      <c r="D301" s="1">
        <v>4341</v>
      </c>
      <c r="E301" s="1">
        <v>37.967236190000001</v>
      </c>
      <c r="F301" s="1">
        <v>140.8616323</v>
      </c>
      <c r="G301" s="1" t="s">
        <v>412</v>
      </c>
      <c r="H301">
        <v>573897.33289172698</v>
      </c>
      <c r="I301">
        <v>238766.57299639448</v>
      </c>
    </row>
    <row r="302" spans="1:9" x14ac:dyDescent="0.25">
      <c r="A302" s="1" t="s">
        <v>411</v>
      </c>
      <c r="B302" s="1" t="s">
        <v>442</v>
      </c>
      <c r="C302" s="1" t="s">
        <v>443</v>
      </c>
      <c r="D302" s="1">
        <v>4361</v>
      </c>
      <c r="E302" s="1">
        <v>38.095405</v>
      </c>
      <c r="F302" s="1">
        <v>140.92605359999999</v>
      </c>
      <c r="G302" s="1" t="s">
        <v>412</v>
      </c>
      <c r="H302">
        <v>578552.05272059457</v>
      </c>
      <c r="I302">
        <v>253432.75044001098</v>
      </c>
    </row>
    <row r="303" spans="1:9" x14ac:dyDescent="0.25">
      <c r="A303" s="1" t="s">
        <v>411</v>
      </c>
      <c r="B303" s="1" t="s">
        <v>442</v>
      </c>
      <c r="C303" s="1" t="s">
        <v>444</v>
      </c>
      <c r="D303" s="1">
        <v>4362</v>
      </c>
      <c r="E303" s="1">
        <v>38.000978500000002</v>
      </c>
      <c r="F303" s="1">
        <v>140.9317384</v>
      </c>
      <c r="G303" s="1" t="s">
        <v>412</v>
      </c>
      <c r="H303">
        <v>579799.83309515589</v>
      </c>
      <c r="I303">
        <v>242958.82295343271</v>
      </c>
    </row>
    <row r="304" spans="1:9" x14ac:dyDescent="0.25">
      <c r="A304" s="1" t="s">
        <v>411</v>
      </c>
      <c r="B304" s="1" t="s">
        <v>445</v>
      </c>
      <c r="C304" s="1" t="s">
        <v>446</v>
      </c>
      <c r="D304" s="1">
        <v>4401</v>
      </c>
      <c r="E304" s="1">
        <v>38.449789099999997</v>
      </c>
      <c r="F304" s="1">
        <v>141.12720279999999</v>
      </c>
      <c r="G304" s="1" t="s">
        <v>412</v>
      </c>
      <c r="H304">
        <v>593316.21285776084</v>
      </c>
      <c r="I304">
        <v>294156.41855853522</v>
      </c>
    </row>
    <row r="305" spans="1:9" x14ac:dyDescent="0.25">
      <c r="A305" s="1" t="s">
        <v>411</v>
      </c>
      <c r="B305" s="1" t="s">
        <v>445</v>
      </c>
      <c r="C305" s="1" t="s">
        <v>447</v>
      </c>
      <c r="D305" s="1">
        <v>4404</v>
      </c>
      <c r="E305" s="1">
        <v>38.3280545</v>
      </c>
      <c r="F305" s="1">
        <v>141.09003250000001</v>
      </c>
      <c r="G305" s="1" t="s">
        <v>412</v>
      </c>
      <c r="H305">
        <v>591062.39463351294</v>
      </c>
      <c r="I305">
        <v>280367.49350705039</v>
      </c>
    </row>
    <row r="306" spans="1:9" x14ac:dyDescent="0.25">
      <c r="A306" s="1" t="s">
        <v>411</v>
      </c>
      <c r="B306" s="1" t="s">
        <v>445</v>
      </c>
      <c r="C306" s="1" t="s">
        <v>448</v>
      </c>
      <c r="D306" s="1">
        <v>4406</v>
      </c>
      <c r="E306" s="1">
        <v>38.374813899999999</v>
      </c>
      <c r="F306" s="1">
        <v>141.05952389999999</v>
      </c>
      <c r="G306" s="1" t="s">
        <v>412</v>
      </c>
      <c r="H306">
        <v>588010.33543585404</v>
      </c>
      <c r="I306">
        <v>285375.84815348417</v>
      </c>
    </row>
    <row r="307" spans="1:9" x14ac:dyDescent="0.25">
      <c r="A307" s="1" t="s">
        <v>411</v>
      </c>
      <c r="B307" s="1" t="s">
        <v>449</v>
      </c>
      <c r="C307" s="1" t="s">
        <v>450</v>
      </c>
      <c r="D307" s="1">
        <v>4421</v>
      </c>
      <c r="E307" s="1">
        <v>38.496914099999998</v>
      </c>
      <c r="F307" s="1">
        <v>140.98338079999999</v>
      </c>
      <c r="G307" s="1" t="s">
        <v>412</v>
      </c>
      <c r="H307">
        <v>580363.19866615289</v>
      </c>
      <c r="I307">
        <v>298479.48556517356</v>
      </c>
    </row>
    <row r="308" spans="1:9" x14ac:dyDescent="0.25">
      <c r="A308" s="1" t="s">
        <v>411</v>
      </c>
      <c r="B308" s="1" t="s">
        <v>449</v>
      </c>
      <c r="C308" s="1" t="s">
        <v>451</v>
      </c>
      <c r="D308" s="1">
        <v>4422</v>
      </c>
      <c r="E308" s="1">
        <v>38.506670100000001</v>
      </c>
      <c r="F308" s="1">
        <v>141.0616086</v>
      </c>
      <c r="G308" s="1" t="s">
        <v>412</v>
      </c>
      <c r="H308">
        <v>587117.64280758577</v>
      </c>
      <c r="I308">
        <v>300064.20471804187</v>
      </c>
    </row>
    <row r="309" spans="1:9" x14ac:dyDescent="0.25">
      <c r="A309" s="1" t="s">
        <v>411</v>
      </c>
      <c r="B309" s="1" t="s">
        <v>449</v>
      </c>
      <c r="C309" s="1" t="s">
        <v>452</v>
      </c>
      <c r="D309" s="1">
        <v>4423</v>
      </c>
      <c r="E309" s="1">
        <v>38.432776599999997</v>
      </c>
      <c r="F309" s="1">
        <v>140.93984080000001</v>
      </c>
      <c r="G309" s="1" t="s">
        <v>412</v>
      </c>
      <c r="H309">
        <v>577073.24028473627</v>
      </c>
      <c r="I309">
        <v>291066.56722940295</v>
      </c>
    </row>
    <row r="310" spans="1:9" x14ac:dyDescent="0.25">
      <c r="A310" s="1" t="s">
        <v>411</v>
      </c>
      <c r="B310" s="1" t="s">
        <v>449</v>
      </c>
      <c r="C310" s="1" t="s">
        <v>453</v>
      </c>
      <c r="D310" s="1">
        <v>4424</v>
      </c>
      <c r="E310" s="1">
        <v>38.5135912</v>
      </c>
      <c r="F310" s="1">
        <v>140.96118809999999</v>
      </c>
      <c r="G310" s="1" t="s">
        <v>412</v>
      </c>
      <c r="H310">
        <v>578290.33752918243</v>
      </c>
      <c r="I310">
        <v>300194.98941386788</v>
      </c>
    </row>
    <row r="311" spans="1:9" x14ac:dyDescent="0.25">
      <c r="A311" s="1" t="s">
        <v>411</v>
      </c>
      <c r="B311" s="1" t="s">
        <v>454</v>
      </c>
      <c r="C311" s="1" t="s">
        <v>455</v>
      </c>
      <c r="D311" s="1">
        <v>4444</v>
      </c>
      <c r="E311" s="1">
        <v>38.573148799999998</v>
      </c>
      <c r="F311" s="1">
        <v>140.8899423</v>
      </c>
      <c r="G311" s="1" t="s">
        <v>412</v>
      </c>
      <c r="H311">
        <v>571593.77879896155</v>
      </c>
      <c r="I311">
        <v>306375.01207599207</v>
      </c>
    </row>
    <row r="312" spans="1:9" x14ac:dyDescent="0.25">
      <c r="A312" s="1" t="s">
        <v>411</v>
      </c>
      <c r="B312" s="1" t="s">
        <v>454</v>
      </c>
      <c r="C312" s="1" t="s">
        <v>456</v>
      </c>
      <c r="D312" s="1">
        <v>4445</v>
      </c>
      <c r="E312" s="1">
        <v>38.708813200000002</v>
      </c>
      <c r="F312" s="1">
        <v>140.90733729999999</v>
      </c>
      <c r="G312" s="1" t="s">
        <v>412</v>
      </c>
      <c r="H312">
        <v>572026.4659676468</v>
      </c>
      <c r="I312">
        <v>321581.03915219445</v>
      </c>
    </row>
    <row r="313" spans="1:9" x14ac:dyDescent="0.25">
      <c r="A313" s="1" t="s">
        <v>411</v>
      </c>
      <c r="B313" s="1" t="s">
        <v>457</v>
      </c>
      <c r="C313" s="1" t="s">
        <v>458</v>
      </c>
      <c r="D313" s="1">
        <v>4501</v>
      </c>
      <c r="E313" s="1">
        <v>38.604153699999998</v>
      </c>
      <c r="F313" s="1">
        <v>141.2314269</v>
      </c>
      <c r="G313" s="1" t="s">
        <v>412</v>
      </c>
      <c r="H313">
        <v>601134.80156602908</v>
      </c>
      <c r="I313">
        <v>312017.75269891461</v>
      </c>
    </row>
    <row r="314" spans="1:9" x14ac:dyDescent="0.25">
      <c r="A314" s="1" t="s">
        <v>411</v>
      </c>
      <c r="B314" s="1" t="s">
        <v>457</v>
      </c>
      <c r="C314" s="1" t="s">
        <v>459</v>
      </c>
      <c r="D314" s="1">
        <v>4505</v>
      </c>
      <c r="E314" s="1">
        <v>38.5929851</v>
      </c>
      <c r="F314" s="1">
        <v>141.1774552</v>
      </c>
      <c r="G314" s="1" t="s">
        <v>412</v>
      </c>
      <c r="H314">
        <v>596519.45718113123</v>
      </c>
      <c r="I314">
        <v>310420.70996985695</v>
      </c>
    </row>
    <row r="315" spans="1:9" x14ac:dyDescent="0.25">
      <c r="A315" s="1" t="s">
        <v>411</v>
      </c>
      <c r="B315" s="1" t="s">
        <v>460</v>
      </c>
      <c r="C315" s="1" t="s">
        <v>461</v>
      </c>
      <c r="D315" s="1">
        <v>4581</v>
      </c>
      <c r="E315" s="1">
        <v>38.492405699999999</v>
      </c>
      <c r="F315" s="1">
        <v>141.60647739999999</v>
      </c>
      <c r="G315" s="1" t="s">
        <v>412</v>
      </c>
      <c r="H315">
        <v>634844.58380349725</v>
      </c>
      <c r="I315">
        <v>302115.7181824969</v>
      </c>
    </row>
    <row r="316" spans="1:9" x14ac:dyDescent="0.25">
      <c r="A316" s="1" t="s">
        <v>411</v>
      </c>
      <c r="B316" s="1" t="s">
        <v>462</v>
      </c>
      <c r="C316" s="1" t="s">
        <v>463</v>
      </c>
      <c r="D316" s="1">
        <v>4603</v>
      </c>
      <c r="E316" s="1">
        <v>38.753378599999998</v>
      </c>
      <c r="F316" s="1">
        <v>141.56661879999999</v>
      </c>
      <c r="G316" s="1" t="s">
        <v>412</v>
      </c>
      <c r="H316">
        <v>629062.36287315935</v>
      </c>
      <c r="I316">
        <v>330890.39441255556</v>
      </c>
    </row>
    <row r="317" spans="1:9" x14ac:dyDescent="0.25">
      <c r="A317" s="1" t="s">
        <v>411</v>
      </c>
      <c r="B317" s="1" t="s">
        <v>462</v>
      </c>
      <c r="C317" s="1" t="s">
        <v>464</v>
      </c>
      <c r="D317" s="1">
        <v>4606</v>
      </c>
      <c r="E317" s="1">
        <v>38.753378599999998</v>
      </c>
      <c r="F317" s="1">
        <v>141.56661879999999</v>
      </c>
      <c r="G317" s="1" t="s">
        <v>412</v>
      </c>
      <c r="H317">
        <v>629062.36287315935</v>
      </c>
      <c r="I317">
        <v>330890.39441255556</v>
      </c>
    </row>
    <row r="318" spans="1:9" x14ac:dyDescent="0.25">
      <c r="A318" s="1" t="s">
        <v>465</v>
      </c>
      <c r="D318" s="1">
        <v>5000</v>
      </c>
      <c r="E318" s="1">
        <v>39.865274599999999</v>
      </c>
      <c r="F318" s="1">
        <v>140.51541990000001</v>
      </c>
      <c r="G318" s="1" t="s">
        <v>466</v>
      </c>
      <c r="H318">
        <v>529079.2493176416</v>
      </c>
      <c r="I318">
        <v>447851.24002705025</v>
      </c>
    </row>
    <row r="319" spans="1:9" x14ac:dyDescent="0.25">
      <c r="A319" s="1" t="s">
        <v>465</v>
      </c>
      <c r="C319" s="1" t="s">
        <v>467</v>
      </c>
      <c r="D319" s="1">
        <v>5201</v>
      </c>
      <c r="E319" s="1">
        <v>39.865274599999999</v>
      </c>
      <c r="F319" s="1">
        <v>140.51541990000001</v>
      </c>
      <c r="G319" s="1" t="s">
        <v>466</v>
      </c>
      <c r="H319">
        <v>529079.2493176416</v>
      </c>
      <c r="I319">
        <v>447851.24002705025</v>
      </c>
    </row>
    <row r="320" spans="1:9" x14ac:dyDescent="0.25">
      <c r="A320" s="1" t="s">
        <v>465</v>
      </c>
      <c r="C320" s="1" t="s">
        <v>468</v>
      </c>
      <c r="D320" s="1">
        <v>5202</v>
      </c>
      <c r="E320" s="1">
        <v>40.374474200000002</v>
      </c>
      <c r="F320" s="1">
        <v>140.2997464</v>
      </c>
      <c r="G320" s="1" t="s">
        <v>466</v>
      </c>
      <c r="H320">
        <v>506798.32101797016</v>
      </c>
      <c r="I320">
        <v>503226.52721419797</v>
      </c>
    </row>
    <row r="321" spans="1:9" x14ac:dyDescent="0.25">
      <c r="A321" s="1" t="s">
        <v>465</v>
      </c>
      <c r="C321" s="1" t="s">
        <v>469</v>
      </c>
      <c r="D321" s="1">
        <v>5203</v>
      </c>
      <c r="E321" s="1">
        <v>39.410329099999998</v>
      </c>
      <c r="F321" s="1">
        <v>140.7886345</v>
      </c>
      <c r="G321" s="1" t="s">
        <v>466</v>
      </c>
      <c r="H321">
        <v>556128.77941206004</v>
      </c>
      <c r="I321">
        <v>398898.17474733008</v>
      </c>
    </row>
    <row r="322" spans="1:9" x14ac:dyDescent="0.25">
      <c r="A322" s="1" t="s">
        <v>465</v>
      </c>
      <c r="C322" s="1" t="s">
        <v>470</v>
      </c>
      <c r="D322" s="1">
        <v>5204</v>
      </c>
      <c r="E322" s="1">
        <v>40.487245100000003</v>
      </c>
      <c r="F322" s="1">
        <v>140.7440398</v>
      </c>
      <c r="G322" s="1" t="s">
        <v>466</v>
      </c>
      <c r="H322">
        <v>543648.44747805095</v>
      </c>
      <c r="I322">
        <v>518422.86411864439</v>
      </c>
    </row>
    <row r="323" spans="1:9" x14ac:dyDescent="0.25">
      <c r="A323" s="1" t="s">
        <v>465</v>
      </c>
      <c r="C323" s="1" t="s">
        <v>471</v>
      </c>
      <c r="D323" s="1">
        <v>5206</v>
      </c>
      <c r="E323" s="1">
        <v>40.073457300000001</v>
      </c>
      <c r="F323" s="1">
        <v>139.97349610000001</v>
      </c>
      <c r="G323" s="1" t="s">
        <v>466</v>
      </c>
      <c r="H323">
        <v>481204.47799676692</v>
      </c>
      <c r="I323">
        <v>467924.55886665621</v>
      </c>
    </row>
    <row r="324" spans="1:9" x14ac:dyDescent="0.25">
      <c r="A324" s="1" t="s">
        <v>465</v>
      </c>
      <c r="C324" s="1" t="s">
        <v>472</v>
      </c>
      <c r="D324" s="1">
        <v>5207</v>
      </c>
      <c r="E324" s="1">
        <v>39.219341399999998</v>
      </c>
      <c r="F324" s="1">
        <v>140.7556501</v>
      </c>
      <c r="G324" s="1" t="s">
        <v>466</v>
      </c>
      <c r="H324">
        <v>554798.80749058258</v>
      </c>
      <c r="I324">
        <v>377445.26112970163</v>
      </c>
    </row>
    <row r="325" spans="1:9" x14ac:dyDescent="0.25">
      <c r="A325" s="1" t="s">
        <v>465</v>
      </c>
      <c r="C325" s="1" t="s">
        <v>473</v>
      </c>
      <c r="D325" s="1">
        <v>5209</v>
      </c>
      <c r="E325" s="1">
        <v>40.430871490000001</v>
      </c>
      <c r="F325" s="1">
        <v>140.9953726</v>
      </c>
      <c r="G325" s="1" t="s">
        <v>466</v>
      </c>
      <c r="H325">
        <v>565451.87776611059</v>
      </c>
      <c r="I325">
        <v>513738.62625041459</v>
      </c>
    </row>
    <row r="326" spans="1:9" x14ac:dyDescent="0.25">
      <c r="A326" s="1" t="s">
        <v>465</v>
      </c>
      <c r="C326" s="1" t="s">
        <v>474</v>
      </c>
      <c r="D326" s="1">
        <v>5210</v>
      </c>
      <c r="E326" s="1">
        <v>39.598377499999998</v>
      </c>
      <c r="F326" s="1">
        <v>140.35590909999999</v>
      </c>
      <c r="G326" s="1" t="s">
        <v>466</v>
      </c>
      <c r="H326">
        <v>517419.09544104117</v>
      </c>
      <c r="I326">
        <v>417227.05514348188</v>
      </c>
    </row>
    <row r="327" spans="1:9" x14ac:dyDescent="0.25">
      <c r="A327" s="1" t="s">
        <v>465</v>
      </c>
      <c r="C327" s="1" t="s">
        <v>475</v>
      </c>
      <c r="D327" s="1">
        <v>5211</v>
      </c>
      <c r="E327" s="1">
        <v>39.9206115</v>
      </c>
      <c r="F327" s="1">
        <v>140.19895310000001</v>
      </c>
      <c r="G327" s="1" t="s">
        <v>466</v>
      </c>
      <c r="H327">
        <v>501572.73240702489</v>
      </c>
      <c r="I327">
        <v>452172.90385398321</v>
      </c>
    </row>
    <row r="328" spans="1:9" x14ac:dyDescent="0.25">
      <c r="A328" s="1" t="s">
        <v>465</v>
      </c>
      <c r="C328" s="1" t="s">
        <v>476</v>
      </c>
      <c r="D328" s="1">
        <v>5212</v>
      </c>
      <c r="E328" s="1">
        <v>39.723716699999997</v>
      </c>
      <c r="F328" s="1">
        <v>140.74129149999999</v>
      </c>
      <c r="G328" s="1" t="s">
        <v>466</v>
      </c>
      <c r="H328">
        <v>549554.96934539173</v>
      </c>
      <c r="I328">
        <v>433471.21750424721</v>
      </c>
    </row>
    <row r="329" spans="1:9" x14ac:dyDescent="0.25">
      <c r="A329" s="1" t="s">
        <v>465</v>
      </c>
      <c r="C329" s="1" t="s">
        <v>477</v>
      </c>
      <c r="D329" s="1">
        <v>5213</v>
      </c>
      <c r="E329" s="1">
        <v>40.3550118</v>
      </c>
      <c r="F329" s="1">
        <v>140.73259279999999</v>
      </c>
      <c r="G329" s="1" t="s">
        <v>466</v>
      </c>
      <c r="H329">
        <v>543745.86278819072</v>
      </c>
      <c r="I329">
        <v>503643.52000066527</v>
      </c>
    </row>
    <row r="330" spans="1:9" x14ac:dyDescent="0.25">
      <c r="A330" s="1" t="s">
        <v>465</v>
      </c>
      <c r="C330" s="1" t="s">
        <v>478</v>
      </c>
      <c r="D330" s="1">
        <v>5214</v>
      </c>
      <c r="E330" s="1">
        <v>39.313226</v>
      </c>
      <c r="F330" s="1">
        <v>140.0658664</v>
      </c>
      <c r="G330" s="1" t="s">
        <v>466</v>
      </c>
      <c r="H330">
        <v>494506.05830756167</v>
      </c>
      <c r="I330">
        <v>383873.8035371271</v>
      </c>
    </row>
    <row r="331" spans="1:9" x14ac:dyDescent="0.25">
      <c r="A331" s="1" t="s">
        <v>465</v>
      </c>
      <c r="C331" s="1" t="s">
        <v>479</v>
      </c>
      <c r="D331" s="1">
        <v>5215</v>
      </c>
      <c r="E331" s="1">
        <v>39.999968199999998</v>
      </c>
      <c r="F331" s="1">
        <v>140.8797088</v>
      </c>
      <c r="G331" s="1" t="s">
        <v>466</v>
      </c>
      <c r="H331">
        <v>559176.65209523716</v>
      </c>
      <c r="I331">
        <v>465066.43951792503</v>
      </c>
    </row>
    <row r="332" spans="1:9" x14ac:dyDescent="0.25">
      <c r="A332" s="1" t="s">
        <v>465</v>
      </c>
      <c r="B332" s="1" t="s">
        <v>480</v>
      </c>
      <c r="C332" s="1" t="s">
        <v>481</v>
      </c>
      <c r="D332" s="1">
        <v>5303</v>
      </c>
      <c r="E332" s="1">
        <v>40.511136299999997</v>
      </c>
      <c r="F332" s="1">
        <v>140.9258638</v>
      </c>
      <c r="G332" s="1" t="s">
        <v>466</v>
      </c>
      <c r="H332">
        <v>558878.84180297749</v>
      </c>
      <c r="I332">
        <v>522222.18381968111</v>
      </c>
    </row>
    <row r="333" spans="1:9" x14ac:dyDescent="0.25">
      <c r="A333" s="1" t="s">
        <v>465</v>
      </c>
      <c r="B333" s="1" t="s">
        <v>482</v>
      </c>
      <c r="C333" s="1" t="s">
        <v>483</v>
      </c>
      <c r="D333" s="1">
        <v>5327</v>
      </c>
      <c r="E333" s="1">
        <v>40.092437699999998</v>
      </c>
      <c r="F333" s="1">
        <v>140.40139490000001</v>
      </c>
      <c r="G333" s="1" t="s">
        <v>466</v>
      </c>
      <c r="H333">
        <v>517589.8225319552</v>
      </c>
      <c r="I333">
        <v>472446.9676440804</v>
      </c>
    </row>
    <row r="334" spans="1:9" x14ac:dyDescent="0.25">
      <c r="A334" s="1" t="s">
        <v>465</v>
      </c>
      <c r="B334" s="1" t="s">
        <v>484</v>
      </c>
      <c r="C334" s="1" t="s">
        <v>485</v>
      </c>
      <c r="D334" s="1">
        <v>5346</v>
      </c>
      <c r="E334" s="1">
        <v>40.446589490000001</v>
      </c>
      <c r="F334" s="1">
        <v>140.35640480000001</v>
      </c>
      <c r="G334" s="1" t="s">
        <v>466</v>
      </c>
      <c r="H334">
        <v>511065.6482154305</v>
      </c>
      <c r="I334">
        <v>511574.74281588965</v>
      </c>
    </row>
    <row r="335" spans="1:9" x14ac:dyDescent="0.25">
      <c r="A335" s="1" t="s">
        <v>465</v>
      </c>
      <c r="B335" s="1" t="s">
        <v>484</v>
      </c>
      <c r="C335" s="1" t="s">
        <v>486</v>
      </c>
      <c r="D335" s="1">
        <v>5348</v>
      </c>
      <c r="E335" s="1">
        <v>40.1572301</v>
      </c>
      <c r="F335" s="1">
        <v>140.24510269999999</v>
      </c>
      <c r="G335" s="1" t="s">
        <v>466</v>
      </c>
      <c r="H335">
        <v>503769.8703543591</v>
      </c>
      <c r="I335">
        <v>478751.86866061302</v>
      </c>
    </row>
    <row r="336" spans="1:9" x14ac:dyDescent="0.25">
      <c r="A336" s="1" t="s">
        <v>465</v>
      </c>
      <c r="B336" s="1" t="s">
        <v>484</v>
      </c>
      <c r="C336" s="1" t="s">
        <v>487</v>
      </c>
      <c r="D336" s="1">
        <v>5349</v>
      </c>
      <c r="E336" s="1">
        <v>40.468858599999997</v>
      </c>
      <c r="F336" s="1">
        <v>140.16371710000001</v>
      </c>
      <c r="G336" s="1" t="s">
        <v>466</v>
      </c>
      <c r="H336">
        <v>494542.82208284194</v>
      </c>
      <c r="I336">
        <v>512949.60886768292</v>
      </c>
    </row>
    <row r="337" spans="1:9" x14ac:dyDescent="0.25">
      <c r="A337" s="1" t="s">
        <v>465</v>
      </c>
      <c r="B337" s="1" t="s">
        <v>488</v>
      </c>
      <c r="C337" s="1" t="s">
        <v>489</v>
      </c>
      <c r="D337" s="1">
        <v>5361</v>
      </c>
      <c r="E337" s="1">
        <v>40.013008999999997</v>
      </c>
      <c r="F337" s="1">
        <v>140.30646920000001</v>
      </c>
      <c r="G337" s="1" t="s">
        <v>466</v>
      </c>
      <c r="H337">
        <v>510082.19422051101</v>
      </c>
      <c r="I337">
        <v>463062.14162047848</v>
      </c>
    </row>
    <row r="338" spans="1:9" x14ac:dyDescent="0.25">
      <c r="A338" s="1" t="s">
        <v>465</v>
      </c>
      <c r="B338" s="1" t="s">
        <v>488</v>
      </c>
      <c r="C338" s="1" t="s">
        <v>490</v>
      </c>
      <c r="D338" s="1">
        <v>5363</v>
      </c>
      <c r="E338" s="1">
        <v>39.986555699999997</v>
      </c>
      <c r="F338" s="1">
        <v>140.12096690000001</v>
      </c>
      <c r="G338" s="1" t="s">
        <v>466</v>
      </c>
      <c r="H338">
        <v>494423.09148036444</v>
      </c>
      <c r="I338">
        <v>459070.32425326621</v>
      </c>
    </row>
    <row r="339" spans="1:9" x14ac:dyDescent="0.25">
      <c r="A339" s="1" t="s">
        <v>465</v>
      </c>
      <c r="B339" s="1" t="s">
        <v>488</v>
      </c>
      <c r="C339" s="1" t="s">
        <v>491</v>
      </c>
      <c r="D339" s="1">
        <v>5366</v>
      </c>
      <c r="E339" s="1">
        <v>39.933867800000002</v>
      </c>
      <c r="F339" s="1">
        <v>140.21784830000001</v>
      </c>
      <c r="G339" s="1" t="s">
        <v>466</v>
      </c>
      <c r="H339">
        <v>503092.02250255219</v>
      </c>
      <c r="I339">
        <v>453754.09832512593</v>
      </c>
    </row>
    <row r="340" spans="1:9" x14ac:dyDescent="0.25">
      <c r="A340" s="1" t="s">
        <v>465</v>
      </c>
      <c r="B340" s="1" t="s">
        <v>488</v>
      </c>
      <c r="C340" s="1" t="s">
        <v>492</v>
      </c>
      <c r="D340" s="1">
        <v>5368</v>
      </c>
      <c r="E340" s="1">
        <v>40.093716700000002</v>
      </c>
      <c r="F340" s="1">
        <v>140.06849339999999</v>
      </c>
      <c r="G340" s="1" t="s">
        <v>466</v>
      </c>
      <c r="H340">
        <v>489168.40688434622</v>
      </c>
      <c r="I340">
        <v>470697.71474335354</v>
      </c>
    </row>
    <row r="341" spans="1:9" x14ac:dyDescent="0.25">
      <c r="A341" s="1" t="s">
        <v>465</v>
      </c>
      <c r="B341" s="1" t="s">
        <v>493</v>
      </c>
      <c r="C341" s="1" t="s">
        <v>494</v>
      </c>
      <c r="D341" s="1">
        <v>5434</v>
      </c>
      <c r="E341" s="1">
        <v>39.498831899999999</v>
      </c>
      <c r="F341" s="1">
        <v>140.69809290000001</v>
      </c>
      <c r="G341" s="1" t="s">
        <v>466</v>
      </c>
      <c r="H341">
        <v>547625.04248636216</v>
      </c>
      <c r="I341">
        <v>408187.61272800289</v>
      </c>
    </row>
    <row r="342" spans="1:9" x14ac:dyDescent="0.25">
      <c r="A342" s="1" t="s">
        <v>465</v>
      </c>
      <c r="B342" s="1" t="s">
        <v>495</v>
      </c>
      <c r="C342" s="1" t="s">
        <v>496</v>
      </c>
      <c r="D342" s="1">
        <v>5463</v>
      </c>
      <c r="E342" s="1">
        <v>39.2632148</v>
      </c>
      <c r="F342" s="1">
        <v>140.46041199999999</v>
      </c>
      <c r="G342" s="1" t="s">
        <v>466</v>
      </c>
      <c r="H342">
        <v>528943.32878395112</v>
      </c>
      <c r="I342">
        <v>380551.53205537639</v>
      </c>
    </row>
    <row r="343" spans="1:9" x14ac:dyDescent="0.25">
      <c r="A343" s="1" t="s">
        <v>465</v>
      </c>
      <c r="B343" s="1" t="s">
        <v>495</v>
      </c>
      <c r="C343" s="1" t="s">
        <v>497</v>
      </c>
      <c r="D343" s="1">
        <v>5464</v>
      </c>
      <c r="E343" s="1">
        <v>39.209524999999999</v>
      </c>
      <c r="F343" s="1">
        <v>140.81033400000001</v>
      </c>
      <c r="G343" s="1" t="s">
        <v>466</v>
      </c>
      <c r="H343">
        <v>559605.05437247118</v>
      </c>
      <c r="I343">
        <v>376691.00130098528</v>
      </c>
    </row>
    <row r="344" spans="1:9" x14ac:dyDescent="0.25">
      <c r="A344" s="1" t="s">
        <v>498</v>
      </c>
      <c r="D344" s="1">
        <v>6000</v>
      </c>
      <c r="E344" s="1">
        <v>38.352117200000002</v>
      </c>
      <c r="F344" s="1">
        <v>140.53071019999999</v>
      </c>
      <c r="G344" s="1" t="s">
        <v>499</v>
      </c>
      <c r="H344">
        <v>541907.92494566517</v>
      </c>
      <c r="I344">
        <v>279596.71142947872</v>
      </c>
    </row>
    <row r="345" spans="1:9" x14ac:dyDescent="0.25">
      <c r="A345" s="1" t="s">
        <v>498</v>
      </c>
      <c r="C345" s="1" t="s">
        <v>500</v>
      </c>
      <c r="D345" s="1">
        <v>6201</v>
      </c>
      <c r="E345" s="1">
        <v>38.352117200000002</v>
      </c>
      <c r="F345" s="1">
        <v>140.53071019999999</v>
      </c>
      <c r="G345" s="1" t="s">
        <v>499</v>
      </c>
      <c r="H345">
        <v>541907.92494566517</v>
      </c>
      <c r="I345">
        <v>279596.71142947872</v>
      </c>
    </row>
    <row r="346" spans="1:9" x14ac:dyDescent="0.25">
      <c r="A346" s="1" t="s">
        <v>498</v>
      </c>
      <c r="C346" s="1" t="s">
        <v>501</v>
      </c>
      <c r="D346" s="1">
        <v>6202</v>
      </c>
      <c r="E346" s="1">
        <v>37.9874212</v>
      </c>
      <c r="F346" s="1">
        <v>140.29838789999999</v>
      </c>
      <c r="G346" s="1" t="s">
        <v>499</v>
      </c>
      <c r="H346">
        <v>524193.25235542335</v>
      </c>
      <c r="I346">
        <v>237675.00319453588</v>
      </c>
    </row>
    <row r="347" spans="1:9" x14ac:dyDescent="0.25">
      <c r="A347" s="1" t="s">
        <v>498</v>
      </c>
      <c r="C347" s="1" t="s">
        <v>502</v>
      </c>
      <c r="D347" s="1">
        <v>6203</v>
      </c>
      <c r="E347" s="1">
        <v>38.826488400000002</v>
      </c>
      <c r="F347" s="1">
        <v>140.0303313</v>
      </c>
      <c r="G347" s="1" t="s">
        <v>499</v>
      </c>
      <c r="H347">
        <v>494839.44056960271</v>
      </c>
      <c r="I347">
        <v>329537.12022277073</v>
      </c>
    </row>
    <row r="348" spans="1:9" x14ac:dyDescent="0.25">
      <c r="A348" s="1" t="s">
        <v>498</v>
      </c>
      <c r="C348" s="1" t="s">
        <v>503</v>
      </c>
      <c r="D348" s="1">
        <v>6204</v>
      </c>
      <c r="E348" s="1">
        <v>39.210876200000001</v>
      </c>
      <c r="F348" s="1">
        <v>140.15107689999999</v>
      </c>
      <c r="G348" s="1" t="s">
        <v>499</v>
      </c>
      <c r="H348">
        <v>502594.9290825107</v>
      </c>
      <c r="I348">
        <v>372960.15916680434</v>
      </c>
    </row>
    <row r="349" spans="1:9" x14ac:dyDescent="0.25">
      <c r="A349" s="1" t="s">
        <v>498</v>
      </c>
      <c r="C349" s="1" t="s">
        <v>504</v>
      </c>
      <c r="D349" s="1">
        <v>6205</v>
      </c>
      <c r="E349" s="1">
        <v>38.902811200000002</v>
      </c>
      <c r="F349" s="1">
        <v>140.4943811</v>
      </c>
      <c r="G349" s="1" t="s">
        <v>499</v>
      </c>
      <c r="H349">
        <v>534604.04166771832</v>
      </c>
      <c r="I349">
        <v>340655.2988724116</v>
      </c>
    </row>
    <row r="350" spans="1:9" x14ac:dyDescent="0.25">
      <c r="A350" s="1" t="s">
        <v>498</v>
      </c>
      <c r="C350" s="1" t="s">
        <v>505</v>
      </c>
      <c r="D350" s="1">
        <v>6206</v>
      </c>
      <c r="E350" s="1">
        <v>38.535671600000001</v>
      </c>
      <c r="F350" s="1">
        <v>140.32156710000001</v>
      </c>
      <c r="G350" s="1" t="s">
        <v>499</v>
      </c>
      <c r="H350">
        <v>522274.1418203378</v>
      </c>
      <c r="I350">
        <v>298806.58924781118</v>
      </c>
    </row>
    <row r="351" spans="1:9" x14ac:dyDescent="0.25">
      <c r="A351" s="1" t="s">
        <v>498</v>
      </c>
      <c r="C351" s="1" t="s">
        <v>506</v>
      </c>
      <c r="D351" s="1">
        <v>6207</v>
      </c>
      <c r="E351" s="1">
        <v>38.224555100000003</v>
      </c>
      <c r="F351" s="1">
        <v>140.44583549999999</v>
      </c>
      <c r="G351" s="1" t="s">
        <v>499</v>
      </c>
      <c r="H351">
        <v>535420.57767025707</v>
      </c>
      <c r="I351">
        <v>264905.98627155687</v>
      </c>
    </row>
    <row r="352" spans="1:9" x14ac:dyDescent="0.25">
      <c r="A352" s="1" t="s">
        <v>498</v>
      </c>
      <c r="C352" s="1" t="s">
        <v>507</v>
      </c>
      <c r="D352" s="1">
        <v>6208</v>
      </c>
      <c r="E352" s="1">
        <v>38.578901500000001</v>
      </c>
      <c r="F352" s="1">
        <v>140.46365449999999</v>
      </c>
      <c r="G352" s="1" t="s">
        <v>499</v>
      </c>
      <c r="H352">
        <v>534355.34621822613</v>
      </c>
      <c r="I352">
        <v>304436.75614459207</v>
      </c>
    </row>
    <row r="353" spans="1:9" x14ac:dyDescent="0.25">
      <c r="A353" s="1" t="s">
        <v>498</v>
      </c>
      <c r="C353" s="1" t="s">
        <v>508</v>
      </c>
      <c r="D353" s="1">
        <v>6209</v>
      </c>
      <c r="E353" s="1">
        <v>38.246619899999999</v>
      </c>
      <c r="F353" s="1">
        <v>140.10986639999999</v>
      </c>
      <c r="G353" s="1" t="s">
        <v>499</v>
      </c>
      <c r="H353">
        <v>505814.02595262614</v>
      </c>
      <c r="I353">
        <v>265463.15643727675</v>
      </c>
    </row>
    <row r="354" spans="1:9" x14ac:dyDescent="0.25">
      <c r="A354" s="1" t="s">
        <v>498</v>
      </c>
      <c r="C354" s="1" t="s">
        <v>509</v>
      </c>
      <c r="D354" s="1">
        <v>6210</v>
      </c>
      <c r="E354" s="1">
        <v>38.405265300000003</v>
      </c>
      <c r="F354" s="1">
        <v>140.5147192</v>
      </c>
      <c r="G354" s="1" t="s">
        <v>499</v>
      </c>
      <c r="H354">
        <v>540111.19193112757</v>
      </c>
      <c r="I354">
        <v>285416.32393292582</v>
      </c>
    </row>
    <row r="355" spans="1:9" x14ac:dyDescent="0.25">
      <c r="A355" s="1" t="s">
        <v>498</v>
      </c>
      <c r="C355" s="1" t="s">
        <v>510</v>
      </c>
      <c r="D355" s="1">
        <v>6211</v>
      </c>
      <c r="E355" s="1">
        <v>38.487451299999996</v>
      </c>
      <c r="F355" s="1">
        <v>140.5864498</v>
      </c>
      <c r="G355" s="1" t="s">
        <v>499</v>
      </c>
      <c r="H355">
        <v>545762.08450087567</v>
      </c>
      <c r="I355">
        <v>294985.87455233699</v>
      </c>
    </row>
    <row r="356" spans="1:9" x14ac:dyDescent="0.25">
      <c r="A356" s="1" t="s">
        <v>498</v>
      </c>
      <c r="C356" s="1" t="s">
        <v>511</v>
      </c>
      <c r="D356" s="1">
        <v>6212</v>
      </c>
      <c r="E356" s="1">
        <v>38.721757599999997</v>
      </c>
      <c r="F356" s="1">
        <v>140.6202509</v>
      </c>
      <c r="G356" s="1" t="s">
        <v>499</v>
      </c>
      <c r="H356">
        <v>546924.67944300198</v>
      </c>
      <c r="I356">
        <v>321259.0229844288</v>
      </c>
    </row>
    <row r="357" spans="1:9" x14ac:dyDescent="0.25">
      <c r="A357" s="1" t="s">
        <v>498</v>
      </c>
      <c r="C357" s="1" t="s">
        <v>512</v>
      </c>
      <c r="D357" s="1">
        <v>6213</v>
      </c>
      <c r="E357" s="1">
        <v>38.223723200000002</v>
      </c>
      <c r="F357" s="1">
        <v>140.23794789999999</v>
      </c>
      <c r="G357" s="1" t="s">
        <v>499</v>
      </c>
      <c r="H357">
        <v>517201.34739349259</v>
      </c>
      <c r="I357">
        <v>263626.45936253364</v>
      </c>
    </row>
    <row r="358" spans="1:9" x14ac:dyDescent="0.25">
      <c r="A358" s="1" t="s">
        <v>498</v>
      </c>
      <c r="B358" s="1" t="s">
        <v>513</v>
      </c>
      <c r="C358" s="1" t="s">
        <v>514</v>
      </c>
      <c r="D358" s="1">
        <v>6301</v>
      </c>
      <c r="E358" s="1">
        <v>38.329315399999999</v>
      </c>
      <c r="F358" s="1">
        <v>140.2882314</v>
      </c>
      <c r="G358" s="1" t="s">
        <v>499</v>
      </c>
      <c r="H358">
        <v>520851.27723159693</v>
      </c>
      <c r="I358">
        <v>275658.10939411179</v>
      </c>
    </row>
    <row r="359" spans="1:9" x14ac:dyDescent="0.25">
      <c r="A359" s="1" t="s">
        <v>498</v>
      </c>
      <c r="B359" s="1" t="s">
        <v>513</v>
      </c>
      <c r="C359" s="1" t="s">
        <v>515</v>
      </c>
      <c r="D359" s="1">
        <v>6302</v>
      </c>
      <c r="E359" s="1">
        <v>38.359554299999999</v>
      </c>
      <c r="F359" s="1">
        <v>140.31487379999999</v>
      </c>
      <c r="G359" s="1" t="s">
        <v>499</v>
      </c>
      <c r="H359">
        <v>522965.08208050003</v>
      </c>
      <c r="I359">
        <v>279173.74930819072</v>
      </c>
    </row>
    <row r="360" spans="1:9" x14ac:dyDescent="0.25">
      <c r="A360" s="1" t="s">
        <v>498</v>
      </c>
      <c r="B360" s="1" t="s">
        <v>516</v>
      </c>
      <c r="C360" s="1" t="s">
        <v>517</v>
      </c>
      <c r="D360" s="1">
        <v>6321</v>
      </c>
      <c r="E360" s="1">
        <v>38.473579299999997</v>
      </c>
      <c r="F360" s="1">
        <v>140.3470939</v>
      </c>
      <c r="G360" s="1" t="s">
        <v>499</v>
      </c>
      <c r="H360">
        <v>524954.92307114077</v>
      </c>
      <c r="I360">
        <v>292044.15953771461</v>
      </c>
    </row>
    <row r="361" spans="1:9" x14ac:dyDescent="0.25">
      <c r="A361" s="1" t="s">
        <v>498</v>
      </c>
      <c r="B361" s="1" t="s">
        <v>516</v>
      </c>
      <c r="C361" s="1" t="s">
        <v>518</v>
      </c>
      <c r="D361" s="1">
        <v>6322</v>
      </c>
      <c r="E361" s="1">
        <v>38.546923790000001</v>
      </c>
      <c r="F361" s="1">
        <v>140.20563100000001</v>
      </c>
      <c r="G361" s="1" t="s">
        <v>499</v>
      </c>
      <c r="H361">
        <v>512074.44212639483</v>
      </c>
      <c r="I361">
        <v>299403.53148187487</v>
      </c>
    </row>
    <row r="362" spans="1:9" x14ac:dyDescent="0.25">
      <c r="A362" s="1" t="s">
        <v>498</v>
      </c>
      <c r="B362" s="1" t="s">
        <v>516</v>
      </c>
      <c r="C362" s="1" t="s">
        <v>519</v>
      </c>
      <c r="D362" s="1">
        <v>6323</v>
      </c>
      <c r="E362" s="1">
        <v>38.363097699999997</v>
      </c>
      <c r="F362" s="1">
        <v>140.19894009999999</v>
      </c>
      <c r="G362" s="1" t="s">
        <v>499</v>
      </c>
      <c r="H362">
        <v>512795.69594514568</v>
      </c>
      <c r="I362">
        <v>278914.76185950043</v>
      </c>
    </row>
    <row r="363" spans="1:9" x14ac:dyDescent="0.25">
      <c r="A363" s="1" t="s">
        <v>498</v>
      </c>
      <c r="B363" s="1" t="s">
        <v>516</v>
      </c>
      <c r="C363" s="1" t="s">
        <v>520</v>
      </c>
      <c r="D363" s="1">
        <v>6324</v>
      </c>
      <c r="E363" s="1">
        <v>38.407570300000003</v>
      </c>
      <c r="F363" s="1">
        <v>140.2700174</v>
      </c>
      <c r="G363" s="1" t="s">
        <v>499</v>
      </c>
      <c r="H363">
        <v>518695.51507073588</v>
      </c>
      <c r="I363">
        <v>284261.6711363194</v>
      </c>
    </row>
    <row r="364" spans="1:9" x14ac:dyDescent="0.25">
      <c r="A364" s="1" t="s">
        <v>498</v>
      </c>
      <c r="B364" s="1" t="s">
        <v>521</v>
      </c>
      <c r="C364" s="1" t="s">
        <v>522</v>
      </c>
      <c r="D364" s="1">
        <v>6341</v>
      </c>
      <c r="E364" s="1">
        <v>38.655040999999997</v>
      </c>
      <c r="F364" s="1">
        <v>140.40508700000001</v>
      </c>
      <c r="G364" s="1" t="s">
        <v>499</v>
      </c>
      <c r="H364">
        <v>528684.221809651</v>
      </c>
      <c r="I364">
        <v>312567.45009520033</v>
      </c>
    </row>
    <row r="365" spans="1:9" x14ac:dyDescent="0.25">
      <c r="A365" s="1" t="s">
        <v>498</v>
      </c>
      <c r="B365" s="1" t="s">
        <v>523</v>
      </c>
      <c r="C365" s="1" t="s">
        <v>524</v>
      </c>
      <c r="D365" s="1">
        <v>6361</v>
      </c>
      <c r="E365" s="1">
        <v>38.965051799999998</v>
      </c>
      <c r="F365" s="1">
        <v>140.4925728</v>
      </c>
      <c r="G365" s="1" t="s">
        <v>499</v>
      </c>
      <c r="H365">
        <v>533977.88555992628</v>
      </c>
      <c r="I365">
        <v>347569.3418174304</v>
      </c>
    </row>
    <row r="366" spans="1:9" x14ac:dyDescent="0.25">
      <c r="A366" s="1" t="s">
        <v>498</v>
      </c>
      <c r="B366" s="1" t="s">
        <v>523</v>
      </c>
      <c r="C366" s="1" t="s">
        <v>525</v>
      </c>
      <c r="D366" s="1">
        <v>6362</v>
      </c>
      <c r="E366" s="1">
        <v>38.900684300000002</v>
      </c>
      <c r="F366" s="1">
        <v>140.64609999999999</v>
      </c>
      <c r="G366" s="1" t="s">
        <v>499</v>
      </c>
      <c r="H366">
        <v>547796.4540432489</v>
      </c>
      <c r="I366">
        <v>341322.97403664666</v>
      </c>
    </row>
    <row r="367" spans="1:9" x14ac:dyDescent="0.25">
      <c r="A367" s="1" t="s">
        <v>498</v>
      </c>
      <c r="B367" s="1" t="s">
        <v>523</v>
      </c>
      <c r="C367" s="1" t="s">
        <v>526</v>
      </c>
      <c r="D367" s="1">
        <v>6363</v>
      </c>
      <c r="E367" s="1">
        <v>38.751567700000003</v>
      </c>
      <c r="F367" s="1">
        <v>140.45970919999999</v>
      </c>
      <c r="G367" s="1" t="s">
        <v>499</v>
      </c>
      <c r="H367">
        <v>532724.27412650187</v>
      </c>
      <c r="I367">
        <v>323624.75774746638</v>
      </c>
    </row>
    <row r="368" spans="1:9" x14ac:dyDescent="0.25">
      <c r="A368" s="1" t="s">
        <v>498</v>
      </c>
      <c r="B368" s="1" t="s">
        <v>523</v>
      </c>
      <c r="C368" s="1" t="s">
        <v>527</v>
      </c>
      <c r="D368" s="1">
        <v>6364</v>
      </c>
      <c r="E368" s="1">
        <v>39.061563</v>
      </c>
      <c r="F368" s="1">
        <v>140.4537028</v>
      </c>
      <c r="G368" s="1" t="s">
        <v>499</v>
      </c>
      <c r="H368">
        <v>529881.32619310368</v>
      </c>
      <c r="I368">
        <v>358078.39043722698</v>
      </c>
    </row>
    <row r="369" spans="1:9" x14ac:dyDescent="0.25">
      <c r="A369" s="1" t="s">
        <v>498</v>
      </c>
      <c r="B369" s="1" t="s">
        <v>523</v>
      </c>
      <c r="C369" s="1" t="s">
        <v>528</v>
      </c>
      <c r="D369" s="1">
        <v>6365</v>
      </c>
      <c r="E369" s="1">
        <v>38.724860100000001</v>
      </c>
      <c r="F369" s="1">
        <v>140.2663383</v>
      </c>
      <c r="G369" s="1" t="s">
        <v>499</v>
      </c>
      <c r="H369">
        <v>516089.35091251048</v>
      </c>
      <c r="I369">
        <v>319540.85521410953</v>
      </c>
    </row>
    <row r="370" spans="1:9" x14ac:dyDescent="0.25">
      <c r="A370" s="1" t="s">
        <v>498</v>
      </c>
      <c r="B370" s="1" t="s">
        <v>523</v>
      </c>
      <c r="C370" s="1" t="s">
        <v>529</v>
      </c>
      <c r="D370" s="1">
        <v>6366</v>
      </c>
      <c r="E370" s="1">
        <v>38.874674599999999</v>
      </c>
      <c r="F370" s="1">
        <v>140.3135608</v>
      </c>
      <c r="G370" s="1" t="s">
        <v>499</v>
      </c>
      <c r="H370">
        <v>519107.41748172487</v>
      </c>
      <c r="I370">
        <v>336476.3396461755</v>
      </c>
    </row>
    <row r="371" spans="1:9" x14ac:dyDescent="0.25">
      <c r="A371" s="1" t="s">
        <v>498</v>
      </c>
      <c r="B371" s="1" t="s">
        <v>523</v>
      </c>
      <c r="C371" s="1" t="s">
        <v>530</v>
      </c>
      <c r="D371" s="1">
        <v>6367</v>
      </c>
      <c r="E371" s="1">
        <v>38.820892999999998</v>
      </c>
      <c r="F371" s="1">
        <v>140.21473979999999</v>
      </c>
      <c r="G371" s="1" t="s">
        <v>499</v>
      </c>
      <c r="H371">
        <v>510909.10359997489</v>
      </c>
      <c r="I371">
        <v>329933.59529115073</v>
      </c>
    </row>
    <row r="372" spans="1:9" x14ac:dyDescent="0.25">
      <c r="A372" s="1" t="s">
        <v>498</v>
      </c>
      <c r="B372" s="1" t="s">
        <v>531</v>
      </c>
      <c r="C372" s="1" t="s">
        <v>532</v>
      </c>
      <c r="D372" s="1">
        <v>6381</v>
      </c>
      <c r="E372" s="1">
        <v>38.082499800000001</v>
      </c>
      <c r="F372" s="1">
        <v>140.29004939999999</v>
      </c>
      <c r="G372" s="1" t="s">
        <v>499</v>
      </c>
      <c r="H372">
        <v>522780.54385484796</v>
      </c>
      <c r="I372">
        <v>248206.94066195321</v>
      </c>
    </row>
    <row r="373" spans="1:9" x14ac:dyDescent="0.25">
      <c r="A373" s="1" t="s">
        <v>498</v>
      </c>
      <c r="B373" s="1" t="s">
        <v>531</v>
      </c>
      <c r="C373" s="1" t="s">
        <v>533</v>
      </c>
      <c r="D373" s="1">
        <v>6382</v>
      </c>
      <c r="E373" s="1">
        <v>38.066432499999998</v>
      </c>
      <c r="F373" s="1">
        <v>140.13603760000001</v>
      </c>
      <c r="G373" s="1" t="s">
        <v>499</v>
      </c>
      <c r="H373">
        <v>509364.66704728635</v>
      </c>
      <c r="I373">
        <v>245560.0239945199</v>
      </c>
    </row>
    <row r="374" spans="1:9" x14ac:dyDescent="0.25">
      <c r="A374" s="1" t="s">
        <v>498</v>
      </c>
      <c r="B374" s="1" t="s">
        <v>534</v>
      </c>
      <c r="C374" s="1" t="s">
        <v>535</v>
      </c>
      <c r="D374" s="1">
        <v>6401</v>
      </c>
      <c r="E374" s="1">
        <v>38.276052700000001</v>
      </c>
      <c r="F374" s="1">
        <v>139.92342400000001</v>
      </c>
      <c r="G374" s="1" t="s">
        <v>499</v>
      </c>
      <c r="H374">
        <v>489277.92221427232</v>
      </c>
      <c r="I374">
        <v>267730.86332887114</v>
      </c>
    </row>
    <row r="375" spans="1:9" x14ac:dyDescent="0.25">
      <c r="A375" s="1" t="s">
        <v>498</v>
      </c>
      <c r="B375" s="1" t="s">
        <v>534</v>
      </c>
      <c r="C375" s="1" t="s">
        <v>536</v>
      </c>
      <c r="D375" s="1">
        <v>6402</v>
      </c>
      <c r="E375" s="1">
        <v>38.270104000000003</v>
      </c>
      <c r="F375" s="1">
        <v>140.1737191</v>
      </c>
      <c r="G375" s="1" t="s">
        <v>499</v>
      </c>
      <c r="H375">
        <v>511244.40367671713</v>
      </c>
      <c r="I375">
        <v>268428.30362391885</v>
      </c>
    </row>
    <row r="376" spans="1:9" x14ac:dyDescent="0.25">
      <c r="A376" s="1" t="s">
        <v>498</v>
      </c>
      <c r="B376" s="1" t="s">
        <v>534</v>
      </c>
      <c r="C376" s="1" t="s">
        <v>537</v>
      </c>
      <c r="D376" s="1">
        <v>6403</v>
      </c>
      <c r="E376" s="1">
        <v>38.107339199999998</v>
      </c>
      <c r="F376" s="1">
        <v>140.03627359999999</v>
      </c>
      <c r="G376" s="1" t="s">
        <v>499</v>
      </c>
      <c r="H376">
        <v>500320.30648076942</v>
      </c>
      <c r="I376">
        <v>249566.61866724596</v>
      </c>
    </row>
    <row r="377" spans="1:9" x14ac:dyDescent="0.25">
      <c r="A377" s="1" t="s">
        <v>498</v>
      </c>
      <c r="B377" s="1" t="s">
        <v>538</v>
      </c>
      <c r="C377" s="1" t="s">
        <v>539</v>
      </c>
      <c r="D377" s="1">
        <v>6426</v>
      </c>
      <c r="E377" s="1">
        <v>38.8408649</v>
      </c>
      <c r="F377" s="1">
        <v>139.88968940000001</v>
      </c>
      <c r="G377" s="1" t="s">
        <v>499</v>
      </c>
      <c r="H377">
        <v>482517.58441928646</v>
      </c>
      <c r="I377">
        <v>330381.16154414578</v>
      </c>
    </row>
    <row r="378" spans="1:9" x14ac:dyDescent="0.25">
      <c r="A378" s="1" t="s">
        <v>498</v>
      </c>
      <c r="B378" s="1" t="s">
        <v>538</v>
      </c>
      <c r="C378" s="1" t="s">
        <v>540</v>
      </c>
      <c r="D378" s="1">
        <v>6428</v>
      </c>
      <c r="E378" s="1">
        <v>38.885028290000001</v>
      </c>
      <c r="F378" s="1">
        <v>140.11741710000001</v>
      </c>
      <c r="G378" s="1" t="s">
        <v>499</v>
      </c>
      <c r="H378">
        <v>501995.73763359431</v>
      </c>
      <c r="I378">
        <v>336526.35417738958</v>
      </c>
    </row>
    <row r="379" spans="1:9" x14ac:dyDescent="0.25">
      <c r="A379" s="1" t="s">
        <v>498</v>
      </c>
      <c r="B379" s="1" t="s">
        <v>541</v>
      </c>
      <c r="C379" s="1" t="s">
        <v>542</v>
      </c>
      <c r="D379" s="1">
        <v>6461</v>
      </c>
      <c r="E379" s="1">
        <v>39.133451800000003</v>
      </c>
      <c r="F379" s="1">
        <v>140.06721010000001</v>
      </c>
      <c r="G379" s="1" t="s">
        <v>499</v>
      </c>
      <c r="H379">
        <v>495890.46855133952</v>
      </c>
      <c r="I379">
        <v>363884.28567269346</v>
      </c>
    </row>
    <row r="380" spans="1:9" x14ac:dyDescent="0.25">
      <c r="A380" s="1" t="s">
        <v>543</v>
      </c>
      <c r="D380" s="1">
        <v>7000</v>
      </c>
      <c r="E380" s="1">
        <v>37.976640400000001</v>
      </c>
      <c r="F380" s="1">
        <v>140.570933</v>
      </c>
      <c r="G380" s="1" t="s">
        <v>544</v>
      </c>
      <c r="H380">
        <v>548246.82551041548</v>
      </c>
      <c r="I380">
        <v>238052.55850162107</v>
      </c>
    </row>
    <row r="381" spans="1:9" x14ac:dyDescent="0.25">
      <c r="A381" s="1" t="s">
        <v>543</v>
      </c>
      <c r="C381" s="1" t="s">
        <v>545</v>
      </c>
      <c r="D381" s="1">
        <v>7201</v>
      </c>
      <c r="E381" s="1">
        <v>37.976640400000001</v>
      </c>
      <c r="F381" s="1">
        <v>140.570933</v>
      </c>
      <c r="G381" s="1" t="s">
        <v>544</v>
      </c>
      <c r="H381">
        <v>548246.82551041548</v>
      </c>
      <c r="I381">
        <v>238052.55850162107</v>
      </c>
    </row>
    <row r="382" spans="1:9" x14ac:dyDescent="0.25">
      <c r="A382" s="1" t="s">
        <v>543</v>
      </c>
      <c r="C382" s="1" t="s">
        <v>546</v>
      </c>
      <c r="D382" s="1">
        <v>7202</v>
      </c>
      <c r="E382" s="1">
        <v>37.583062300000002</v>
      </c>
      <c r="F382" s="1">
        <v>140.07029059999999</v>
      </c>
      <c r="G382" s="1" t="s">
        <v>544</v>
      </c>
      <c r="H382">
        <v>506897.98830442788</v>
      </c>
      <c r="I382">
        <v>191420.31192039925</v>
      </c>
    </row>
    <row r="383" spans="1:9" x14ac:dyDescent="0.25">
      <c r="A383" s="1" t="s">
        <v>543</v>
      </c>
      <c r="C383" s="1" t="s">
        <v>547</v>
      </c>
      <c r="D383" s="1">
        <v>7203</v>
      </c>
      <c r="E383" s="1">
        <v>37.625882300000001</v>
      </c>
      <c r="F383" s="1">
        <v>140.56394109999999</v>
      </c>
      <c r="G383" s="1" t="s">
        <v>544</v>
      </c>
      <c r="H383">
        <v>550240.50144866412</v>
      </c>
      <c r="I383">
        <v>198976.98415560895</v>
      </c>
    </row>
    <row r="384" spans="1:9" x14ac:dyDescent="0.25">
      <c r="A384" s="1" t="s">
        <v>543</v>
      </c>
      <c r="C384" s="1" t="s">
        <v>548</v>
      </c>
      <c r="D384" s="1">
        <v>7204</v>
      </c>
      <c r="E384" s="1">
        <v>37.319584599999999</v>
      </c>
      <c r="F384" s="1">
        <v>141.00545600000001</v>
      </c>
      <c r="G384" s="1" t="s">
        <v>544</v>
      </c>
      <c r="H384">
        <v>591698.61150607781</v>
      </c>
      <c r="I384">
        <v>167575.48670762283</v>
      </c>
    </row>
    <row r="385" spans="1:9" x14ac:dyDescent="0.25">
      <c r="A385" s="1" t="s">
        <v>543</v>
      </c>
      <c r="C385" s="1" t="s">
        <v>549</v>
      </c>
      <c r="D385" s="1">
        <v>7205</v>
      </c>
      <c r="E385" s="1">
        <v>37.261928699999999</v>
      </c>
      <c r="F385" s="1">
        <v>140.4128388</v>
      </c>
      <c r="G385" s="1" t="s">
        <v>544</v>
      </c>
      <c r="H385">
        <v>539502.72409205395</v>
      </c>
      <c r="I385">
        <v>157594.93119282054</v>
      </c>
    </row>
    <row r="386" spans="1:9" x14ac:dyDescent="0.25">
      <c r="A386" s="1" t="s">
        <v>543</v>
      </c>
      <c r="C386" s="1" t="s">
        <v>550</v>
      </c>
      <c r="D386" s="1">
        <v>7207</v>
      </c>
      <c r="E386" s="1">
        <v>37.372324800000001</v>
      </c>
      <c r="F386" s="1">
        <v>140.53471759999999</v>
      </c>
      <c r="G386" s="1" t="s">
        <v>544</v>
      </c>
      <c r="H386">
        <v>549521.28834986931</v>
      </c>
      <c r="I386">
        <v>170586.66303460332</v>
      </c>
    </row>
    <row r="387" spans="1:9" x14ac:dyDescent="0.25">
      <c r="A387" s="1" t="s">
        <v>543</v>
      </c>
      <c r="C387" s="1" t="s">
        <v>551</v>
      </c>
      <c r="D387" s="1">
        <v>7208</v>
      </c>
      <c r="E387" s="1">
        <v>37.855991199999998</v>
      </c>
      <c r="F387" s="1">
        <v>140.0007286</v>
      </c>
      <c r="G387" s="1" t="s">
        <v>544</v>
      </c>
      <c r="H387">
        <v>498905.23750615533</v>
      </c>
      <c r="I387">
        <v>221411.42013235579</v>
      </c>
    </row>
    <row r="388" spans="1:9" x14ac:dyDescent="0.25">
      <c r="A388" s="1" t="s">
        <v>543</v>
      </c>
      <c r="C388" s="1" t="s">
        <v>552</v>
      </c>
      <c r="D388" s="1">
        <v>7209</v>
      </c>
      <c r="E388" s="1">
        <v>37.844550099999999</v>
      </c>
      <c r="F388" s="1">
        <v>141.01230889999999</v>
      </c>
      <c r="G388" s="1" t="s">
        <v>544</v>
      </c>
      <c r="H388">
        <v>588138.82974140102</v>
      </c>
      <c r="I388">
        <v>226055.23588150096</v>
      </c>
    </row>
    <row r="389" spans="1:9" x14ac:dyDescent="0.25">
      <c r="A389" s="1" t="s">
        <v>543</v>
      </c>
      <c r="C389" s="1" t="s">
        <v>553</v>
      </c>
      <c r="D389" s="1">
        <v>7210</v>
      </c>
      <c r="E389" s="1">
        <v>37.651488299999997</v>
      </c>
      <c r="F389" s="1">
        <v>140.6871347</v>
      </c>
      <c r="G389" s="1" t="s">
        <v>544</v>
      </c>
      <c r="H389">
        <v>560937.72952741745</v>
      </c>
      <c r="I389">
        <v>202559.96655431922</v>
      </c>
    </row>
    <row r="390" spans="1:9" x14ac:dyDescent="0.25">
      <c r="A390" s="1" t="s">
        <v>543</v>
      </c>
      <c r="C390" s="1" t="s">
        <v>554</v>
      </c>
      <c r="D390" s="1">
        <v>7211</v>
      </c>
      <c r="E390" s="1">
        <v>37.538150399999999</v>
      </c>
      <c r="F390" s="1">
        <v>140.8621819</v>
      </c>
      <c r="G390" s="1" t="s">
        <v>544</v>
      </c>
      <c r="H390">
        <v>577287.97847451072</v>
      </c>
      <c r="I390">
        <v>191011.70987066053</v>
      </c>
    </row>
    <row r="391" spans="1:9" x14ac:dyDescent="0.25">
      <c r="A391" s="1" t="s">
        <v>543</v>
      </c>
      <c r="C391" s="1" t="s">
        <v>555</v>
      </c>
      <c r="D391" s="1">
        <v>7212</v>
      </c>
      <c r="E391" s="1">
        <v>37.747134299999999</v>
      </c>
      <c r="F391" s="1">
        <v>141.0346194</v>
      </c>
      <c r="G391" s="1" t="s">
        <v>544</v>
      </c>
      <c r="H391">
        <v>590885.50897780177</v>
      </c>
      <c r="I391">
        <v>215353.35058273794</v>
      </c>
    </row>
    <row r="392" spans="1:9" x14ac:dyDescent="0.25">
      <c r="A392" s="1" t="s">
        <v>543</v>
      </c>
      <c r="C392" s="1" t="s">
        <v>98</v>
      </c>
      <c r="D392" s="1">
        <v>7213</v>
      </c>
      <c r="E392" s="1">
        <v>37.9154233</v>
      </c>
      <c r="F392" s="1">
        <v>140.73704670000001</v>
      </c>
      <c r="G392" s="1" t="s">
        <v>544</v>
      </c>
      <c r="H392">
        <v>563331.3797616011</v>
      </c>
      <c r="I392">
        <v>232235.81301745892</v>
      </c>
    </row>
    <row r="393" spans="1:9" x14ac:dyDescent="0.25">
      <c r="A393" s="1" t="s">
        <v>543</v>
      </c>
      <c r="C393" s="1" t="s">
        <v>556</v>
      </c>
      <c r="D393" s="1">
        <v>7214</v>
      </c>
      <c r="E393" s="1">
        <v>37.554468300000003</v>
      </c>
      <c r="F393" s="1">
        <v>140.517698</v>
      </c>
      <c r="G393" s="1" t="s">
        <v>544</v>
      </c>
      <c r="H393">
        <v>546677.2685695485</v>
      </c>
      <c r="I393">
        <v>190758.03884307263</v>
      </c>
    </row>
    <row r="394" spans="1:9" x14ac:dyDescent="0.25">
      <c r="A394" s="1" t="s">
        <v>543</v>
      </c>
      <c r="B394" s="1" t="s">
        <v>557</v>
      </c>
      <c r="C394" s="1" t="s">
        <v>558</v>
      </c>
      <c r="D394" s="1">
        <v>7301</v>
      </c>
      <c r="E394" s="1">
        <v>37.901521500000001</v>
      </c>
      <c r="F394" s="1">
        <v>140.56489540000001</v>
      </c>
      <c r="G394" s="1" t="s">
        <v>544</v>
      </c>
      <c r="H394">
        <v>548276.1721429571</v>
      </c>
      <c r="I394">
        <v>229657.44767658671</v>
      </c>
    </row>
    <row r="395" spans="1:9" x14ac:dyDescent="0.25">
      <c r="A395" s="1" t="s">
        <v>543</v>
      </c>
      <c r="B395" s="1" t="s">
        <v>557</v>
      </c>
      <c r="C395" s="1" t="s">
        <v>559</v>
      </c>
      <c r="D395" s="1">
        <v>7303</v>
      </c>
      <c r="E395" s="1">
        <v>37.922450499999997</v>
      </c>
      <c r="F395" s="1">
        <v>140.59776629999999</v>
      </c>
      <c r="G395" s="1" t="s">
        <v>544</v>
      </c>
      <c r="H395">
        <v>551014.18888642185</v>
      </c>
      <c r="I395">
        <v>232181.22877420197</v>
      </c>
    </row>
    <row r="396" spans="1:9" x14ac:dyDescent="0.25">
      <c r="A396" s="1" t="s">
        <v>543</v>
      </c>
      <c r="B396" s="1" t="s">
        <v>557</v>
      </c>
      <c r="C396" s="1" t="s">
        <v>560</v>
      </c>
      <c r="D396" s="1">
        <v>7308</v>
      </c>
      <c r="E396" s="1">
        <v>37.7144263</v>
      </c>
      <c r="F396" s="1">
        <v>140.72640340000001</v>
      </c>
      <c r="G396" s="1" t="s">
        <v>544</v>
      </c>
      <c r="H396">
        <v>563928.97928196983</v>
      </c>
      <c r="I396">
        <v>209801.55684613372</v>
      </c>
    </row>
    <row r="397" spans="1:9" x14ac:dyDescent="0.25">
      <c r="A397" s="1" t="s">
        <v>543</v>
      </c>
      <c r="B397" s="1" t="s">
        <v>557</v>
      </c>
      <c r="C397" s="1" t="s">
        <v>561</v>
      </c>
      <c r="D397" s="1">
        <v>7309</v>
      </c>
      <c r="E397" s="1">
        <v>37.660840200000003</v>
      </c>
      <c r="F397" s="1">
        <v>140.61030289999999</v>
      </c>
      <c r="G397" s="1" t="s">
        <v>544</v>
      </c>
      <c r="H397">
        <v>554077.95131472149</v>
      </c>
      <c r="I397">
        <v>203141.6993075432</v>
      </c>
    </row>
    <row r="398" spans="1:9" x14ac:dyDescent="0.25">
      <c r="A398" s="1" t="s">
        <v>543</v>
      </c>
      <c r="B398" s="1" t="s">
        <v>562</v>
      </c>
      <c r="C398" s="1" t="s">
        <v>563</v>
      </c>
      <c r="D398" s="1">
        <v>7322</v>
      </c>
      <c r="E398" s="1">
        <v>37.620031390000001</v>
      </c>
      <c r="F398" s="1">
        <v>140.4174099</v>
      </c>
      <c r="G398" s="1" t="s">
        <v>544</v>
      </c>
      <c r="H398">
        <v>537329.7452244485</v>
      </c>
      <c r="I398">
        <v>197472.74390416601</v>
      </c>
    </row>
    <row r="399" spans="1:9" x14ac:dyDescent="0.25">
      <c r="A399" s="1" t="s">
        <v>543</v>
      </c>
      <c r="B399" s="1" t="s">
        <v>564</v>
      </c>
      <c r="C399" s="1" t="s">
        <v>565</v>
      </c>
      <c r="D399" s="1">
        <v>7342</v>
      </c>
      <c r="E399" s="1">
        <v>37.280404599999997</v>
      </c>
      <c r="F399" s="1">
        <v>140.39689060000001</v>
      </c>
      <c r="G399" s="1" t="s">
        <v>544</v>
      </c>
      <c r="H399">
        <v>537953.95296727726</v>
      </c>
      <c r="I399">
        <v>159559.83821617792</v>
      </c>
    </row>
    <row r="400" spans="1:9" x14ac:dyDescent="0.25">
      <c r="A400" s="1" t="s">
        <v>543</v>
      </c>
      <c r="B400" s="1" t="s">
        <v>564</v>
      </c>
      <c r="C400" s="1" t="s">
        <v>566</v>
      </c>
      <c r="D400" s="1">
        <v>7344</v>
      </c>
      <c r="E400" s="1">
        <v>37.342129900000003</v>
      </c>
      <c r="F400" s="1">
        <v>140.31619240000001</v>
      </c>
      <c r="G400" s="1" t="s">
        <v>544</v>
      </c>
      <c r="H400">
        <v>530351.71434284886</v>
      </c>
      <c r="I400">
        <v>165970.76688142648</v>
      </c>
    </row>
    <row r="401" spans="1:9" x14ac:dyDescent="0.25">
      <c r="A401" s="1" t="s">
        <v>543</v>
      </c>
      <c r="B401" s="1" t="s">
        <v>567</v>
      </c>
      <c r="C401" s="1" t="s">
        <v>568</v>
      </c>
      <c r="D401" s="1">
        <v>7362</v>
      </c>
      <c r="E401" s="1">
        <v>37.361884699999997</v>
      </c>
      <c r="F401" s="1">
        <v>140.01246810000001</v>
      </c>
      <c r="G401" s="1" t="s">
        <v>544</v>
      </c>
      <c r="H401">
        <v>503271.62267701747</v>
      </c>
      <c r="I401">
        <v>166499.48375812851</v>
      </c>
    </row>
    <row r="402" spans="1:9" x14ac:dyDescent="0.25">
      <c r="A402" s="1" t="s">
        <v>543</v>
      </c>
      <c r="B402" s="1" t="s">
        <v>567</v>
      </c>
      <c r="C402" s="1" t="s">
        <v>569</v>
      </c>
      <c r="D402" s="1">
        <v>7364</v>
      </c>
      <c r="E402" s="1">
        <v>37.203117300000002</v>
      </c>
      <c r="F402" s="1">
        <v>139.45998539999999</v>
      </c>
      <c r="G402" s="1" t="s">
        <v>544</v>
      </c>
      <c r="H402">
        <v>455234.06556454237</v>
      </c>
      <c r="I402">
        <v>146025.87468028793</v>
      </c>
    </row>
    <row r="403" spans="1:9" x14ac:dyDescent="0.25">
      <c r="A403" s="1" t="s">
        <v>543</v>
      </c>
      <c r="B403" s="1" t="s">
        <v>567</v>
      </c>
      <c r="C403" s="1" t="s">
        <v>570</v>
      </c>
      <c r="D403" s="1">
        <v>7367</v>
      </c>
      <c r="E403" s="1">
        <v>37.469942600000003</v>
      </c>
      <c r="F403" s="1">
        <v>139.57495399999999</v>
      </c>
      <c r="G403" s="1" t="s">
        <v>544</v>
      </c>
      <c r="H403">
        <v>463801.21375849447</v>
      </c>
      <c r="I403">
        <v>176269.36809963937</v>
      </c>
    </row>
    <row r="404" spans="1:9" x14ac:dyDescent="0.25">
      <c r="A404" s="1" t="s">
        <v>543</v>
      </c>
      <c r="B404" s="1" t="s">
        <v>567</v>
      </c>
      <c r="C404" s="1" t="s">
        <v>571</v>
      </c>
      <c r="D404" s="1">
        <v>7368</v>
      </c>
      <c r="E404" s="1">
        <v>37.312167299999999</v>
      </c>
      <c r="F404" s="1">
        <v>139.86611139999999</v>
      </c>
      <c r="G404" s="1" t="s">
        <v>544</v>
      </c>
      <c r="H404">
        <v>490615.59813058394</v>
      </c>
      <c r="I404">
        <v>160194.75242973625</v>
      </c>
    </row>
    <row r="405" spans="1:9" x14ac:dyDescent="0.25">
      <c r="A405" s="1" t="s">
        <v>543</v>
      </c>
      <c r="B405" s="1" t="s">
        <v>572</v>
      </c>
      <c r="C405" s="1" t="s">
        <v>573</v>
      </c>
      <c r="D405" s="1">
        <v>7402</v>
      </c>
      <c r="E405" s="1">
        <v>37.779293799999998</v>
      </c>
      <c r="F405" s="1">
        <v>140.17236869999999</v>
      </c>
      <c r="G405" s="1" t="s">
        <v>544</v>
      </c>
      <c r="H405">
        <v>514562.02440483047</v>
      </c>
      <c r="I405">
        <v>213812.69078123177</v>
      </c>
    </row>
    <row r="406" spans="1:9" x14ac:dyDescent="0.25">
      <c r="A406" s="1" t="s">
        <v>543</v>
      </c>
      <c r="B406" s="1" t="s">
        <v>572</v>
      </c>
      <c r="C406" s="1" t="s">
        <v>574</v>
      </c>
      <c r="D406" s="1">
        <v>7405</v>
      </c>
      <c r="E406" s="1">
        <v>37.812337499999998</v>
      </c>
      <c r="F406" s="1">
        <v>139.74573609999999</v>
      </c>
      <c r="G406" s="1" t="s">
        <v>544</v>
      </c>
      <c r="H406">
        <v>476723.02485927963</v>
      </c>
      <c r="I406">
        <v>215218.02749064911</v>
      </c>
    </row>
    <row r="407" spans="1:9" x14ac:dyDescent="0.25">
      <c r="A407" s="1" t="s">
        <v>543</v>
      </c>
      <c r="B407" s="1" t="s">
        <v>572</v>
      </c>
      <c r="C407" s="1" t="s">
        <v>575</v>
      </c>
      <c r="D407" s="1">
        <v>7407</v>
      </c>
      <c r="E407" s="1">
        <v>37.615025600000003</v>
      </c>
      <c r="F407" s="1">
        <v>140.07263320000001</v>
      </c>
      <c r="G407" s="1" t="s">
        <v>544</v>
      </c>
      <c r="H407">
        <v>506887.34204762866</v>
      </c>
      <c r="I407">
        <v>194989.39120147467</v>
      </c>
    </row>
    <row r="408" spans="1:9" x14ac:dyDescent="0.25">
      <c r="A408" s="1" t="s">
        <v>543</v>
      </c>
      <c r="B408" s="1" t="s">
        <v>572</v>
      </c>
      <c r="C408" s="1" t="s">
        <v>576</v>
      </c>
      <c r="D408" s="1">
        <v>7408</v>
      </c>
      <c r="E408" s="1">
        <v>37.756531899999999</v>
      </c>
      <c r="F408" s="1">
        <v>140.2852824</v>
      </c>
      <c r="G408" s="1" t="s">
        <v>544</v>
      </c>
      <c r="H408">
        <v>524682.86113463563</v>
      </c>
      <c r="I408">
        <v>211909.97247370967</v>
      </c>
    </row>
    <row r="409" spans="1:9" x14ac:dyDescent="0.25">
      <c r="A409" s="1" t="s">
        <v>543</v>
      </c>
      <c r="B409" s="1" t="s">
        <v>577</v>
      </c>
      <c r="C409" s="1" t="s">
        <v>578</v>
      </c>
      <c r="D409" s="1">
        <v>7421</v>
      </c>
      <c r="E409" s="1">
        <v>37.637638099999997</v>
      </c>
      <c r="F409" s="1">
        <v>139.87261960000001</v>
      </c>
      <c r="G409" s="1" t="s">
        <v>544</v>
      </c>
      <c r="H409">
        <v>489059.33342488733</v>
      </c>
      <c r="I409">
        <v>196439.60444557085</v>
      </c>
    </row>
    <row r="410" spans="1:9" x14ac:dyDescent="0.25">
      <c r="A410" s="1" t="s">
        <v>543</v>
      </c>
      <c r="B410" s="1" t="s">
        <v>577</v>
      </c>
      <c r="C410" s="1" t="s">
        <v>579</v>
      </c>
      <c r="D410" s="1">
        <v>7422</v>
      </c>
      <c r="E410" s="1">
        <v>37.593711499999998</v>
      </c>
      <c r="F410" s="1">
        <v>139.9069575</v>
      </c>
      <c r="G410" s="1" t="s">
        <v>544</v>
      </c>
      <c r="H410">
        <v>492384.14965240227</v>
      </c>
      <c r="I410">
        <v>191732.75116771477</v>
      </c>
    </row>
    <row r="411" spans="1:9" x14ac:dyDescent="0.25">
      <c r="A411" s="1" t="s">
        <v>543</v>
      </c>
      <c r="B411" s="1" t="s">
        <v>577</v>
      </c>
      <c r="C411" s="1" t="s">
        <v>580</v>
      </c>
      <c r="D411" s="1">
        <v>7423</v>
      </c>
      <c r="E411" s="1">
        <v>37.575890299999998</v>
      </c>
      <c r="F411" s="1">
        <v>139.77007710000001</v>
      </c>
      <c r="G411" s="1" t="s">
        <v>544</v>
      </c>
      <c r="H411">
        <v>480397.41390286252</v>
      </c>
      <c r="I411">
        <v>189038.57010551551</v>
      </c>
    </row>
    <row r="412" spans="1:9" x14ac:dyDescent="0.25">
      <c r="A412" s="1" t="s">
        <v>543</v>
      </c>
      <c r="B412" s="1" t="s">
        <v>581</v>
      </c>
      <c r="C412" s="1" t="s">
        <v>582</v>
      </c>
      <c r="D412" s="1">
        <v>7444</v>
      </c>
      <c r="E412" s="1">
        <v>37.5019524</v>
      </c>
      <c r="F412" s="1">
        <v>139.71530720000001</v>
      </c>
      <c r="G412" s="1" t="s">
        <v>544</v>
      </c>
      <c r="H412">
        <v>476025.75974572136</v>
      </c>
      <c r="I412">
        <v>180533.41691225092</v>
      </c>
    </row>
    <row r="413" spans="1:9" x14ac:dyDescent="0.25">
      <c r="A413" s="1" t="s">
        <v>543</v>
      </c>
      <c r="B413" s="1" t="s">
        <v>581</v>
      </c>
      <c r="C413" s="1" t="s">
        <v>524</v>
      </c>
      <c r="D413" s="1">
        <v>7445</v>
      </c>
      <c r="E413" s="1">
        <v>37.517874200000001</v>
      </c>
      <c r="F413" s="1">
        <v>139.61586600000001</v>
      </c>
      <c r="G413" s="1" t="s">
        <v>544</v>
      </c>
      <c r="H413">
        <v>467124.25169263349</v>
      </c>
      <c r="I413">
        <v>181804.47846614342</v>
      </c>
    </row>
    <row r="414" spans="1:9" x14ac:dyDescent="0.25">
      <c r="A414" s="1" t="s">
        <v>543</v>
      </c>
      <c r="B414" s="1" t="s">
        <v>581</v>
      </c>
      <c r="C414" s="1" t="s">
        <v>583</v>
      </c>
      <c r="D414" s="1">
        <v>7446</v>
      </c>
      <c r="E414" s="1">
        <v>37.393871500000003</v>
      </c>
      <c r="F414" s="1">
        <v>139.74669750000001</v>
      </c>
      <c r="G414" s="1" t="s">
        <v>544</v>
      </c>
      <c r="H414">
        <v>479496.24273010407</v>
      </c>
      <c r="I414">
        <v>168669.09275359695</v>
      </c>
    </row>
    <row r="415" spans="1:9" x14ac:dyDescent="0.25">
      <c r="A415" s="1" t="s">
        <v>543</v>
      </c>
      <c r="B415" s="1" t="s">
        <v>581</v>
      </c>
      <c r="C415" s="1" t="s">
        <v>584</v>
      </c>
      <c r="D415" s="1">
        <v>7447</v>
      </c>
      <c r="E415" s="1">
        <v>37.532279299999999</v>
      </c>
      <c r="F415" s="1">
        <v>139.92643720000001</v>
      </c>
      <c r="G415" s="1" t="s">
        <v>544</v>
      </c>
      <c r="H415">
        <v>494513.94549738098</v>
      </c>
      <c r="I415">
        <v>185000.63774433776</v>
      </c>
    </row>
    <row r="416" spans="1:9" x14ac:dyDescent="0.25">
      <c r="A416" s="1" t="s">
        <v>543</v>
      </c>
      <c r="B416" s="1" t="s">
        <v>585</v>
      </c>
      <c r="C416" s="1" t="s">
        <v>586</v>
      </c>
      <c r="D416" s="1">
        <v>7461</v>
      </c>
      <c r="E416" s="1">
        <v>37.247134099999997</v>
      </c>
      <c r="F416" s="1">
        <v>140.21111550000001</v>
      </c>
      <c r="G416" s="1" t="s">
        <v>544</v>
      </c>
      <c r="H416">
        <v>521686.95265649568</v>
      </c>
      <c r="I416">
        <v>154812.41460152122</v>
      </c>
    </row>
    <row r="417" spans="1:9" x14ac:dyDescent="0.25">
      <c r="A417" s="1" t="s">
        <v>543</v>
      </c>
      <c r="B417" s="1" t="s">
        <v>585</v>
      </c>
      <c r="C417" s="1" t="s">
        <v>587</v>
      </c>
      <c r="D417" s="1">
        <v>7464</v>
      </c>
      <c r="E417" s="1">
        <v>37.192458899999998</v>
      </c>
      <c r="F417" s="1">
        <v>140.3400374</v>
      </c>
      <c r="G417" s="1" t="s">
        <v>544</v>
      </c>
      <c r="H417">
        <v>533527.36012019566</v>
      </c>
      <c r="I417">
        <v>149449.41371731812</v>
      </c>
    </row>
    <row r="418" spans="1:9" x14ac:dyDescent="0.25">
      <c r="A418" s="1" t="s">
        <v>543</v>
      </c>
      <c r="B418" s="1" t="s">
        <v>585</v>
      </c>
      <c r="C418" s="1" t="s">
        <v>588</v>
      </c>
      <c r="D418" s="1">
        <v>7465</v>
      </c>
      <c r="E418" s="1">
        <v>37.179276199999997</v>
      </c>
      <c r="F418" s="1">
        <v>140.40505200000001</v>
      </c>
      <c r="G418" s="1" t="s">
        <v>544</v>
      </c>
      <c r="H418">
        <v>539402.07399157248</v>
      </c>
      <c r="I418">
        <v>148352.00264874092</v>
      </c>
    </row>
    <row r="419" spans="1:9" x14ac:dyDescent="0.25">
      <c r="A419" s="1" t="s">
        <v>543</v>
      </c>
      <c r="B419" s="1" t="s">
        <v>585</v>
      </c>
      <c r="C419" s="1" t="s">
        <v>589</v>
      </c>
      <c r="D419" s="1">
        <v>7466</v>
      </c>
      <c r="E419" s="1">
        <v>37.239268299999999</v>
      </c>
      <c r="F419" s="1">
        <v>140.40973210000001</v>
      </c>
      <c r="G419" s="1" t="s">
        <v>544</v>
      </c>
      <c r="H419">
        <v>539389.03893134103</v>
      </c>
      <c r="I419">
        <v>155055.28434168189</v>
      </c>
    </row>
    <row r="420" spans="1:9" x14ac:dyDescent="0.25">
      <c r="A420" s="1" t="s">
        <v>543</v>
      </c>
      <c r="B420" s="1" t="s">
        <v>590</v>
      </c>
      <c r="C420" s="1" t="s">
        <v>591</v>
      </c>
      <c r="D420" s="1">
        <v>7481</v>
      </c>
      <c r="E420" s="1">
        <v>37.087158500000001</v>
      </c>
      <c r="F420" s="1">
        <v>140.46138049999999</v>
      </c>
      <c r="G420" s="1" t="s">
        <v>544</v>
      </c>
      <c r="H420">
        <v>545074.91578018025</v>
      </c>
      <c r="I420">
        <v>138423.32908716757</v>
      </c>
    </row>
    <row r="421" spans="1:9" x14ac:dyDescent="0.25">
      <c r="A421" s="1" t="s">
        <v>543</v>
      </c>
      <c r="B421" s="1" t="s">
        <v>590</v>
      </c>
      <c r="C421" s="1" t="s">
        <v>592</v>
      </c>
      <c r="D421" s="1">
        <v>7482</v>
      </c>
      <c r="E421" s="1">
        <v>36.940600500000002</v>
      </c>
      <c r="F421" s="1">
        <v>140.5291679</v>
      </c>
      <c r="G421" s="1" t="s">
        <v>544</v>
      </c>
      <c r="H421">
        <v>552175.43784234696</v>
      </c>
      <c r="I421">
        <v>122504.2760251405</v>
      </c>
    </row>
    <row r="422" spans="1:9" x14ac:dyDescent="0.25">
      <c r="A422" s="1" t="s">
        <v>543</v>
      </c>
      <c r="B422" s="1" t="s">
        <v>590</v>
      </c>
      <c r="C422" s="1" t="s">
        <v>593</v>
      </c>
      <c r="D422" s="1">
        <v>7483</v>
      </c>
      <c r="E422" s="1">
        <v>37.017112599999997</v>
      </c>
      <c r="F422" s="1">
        <v>140.593287</v>
      </c>
      <c r="G422" s="1" t="s">
        <v>544</v>
      </c>
      <c r="H422">
        <v>557334.8877053</v>
      </c>
      <c r="I422">
        <v>131395.67449368775</v>
      </c>
    </row>
    <row r="423" spans="1:9" x14ac:dyDescent="0.25">
      <c r="A423" s="1" t="s">
        <v>543</v>
      </c>
      <c r="B423" s="1" t="s">
        <v>590</v>
      </c>
      <c r="C423" s="1" t="s">
        <v>594</v>
      </c>
      <c r="D423" s="1">
        <v>7484</v>
      </c>
      <c r="E423" s="1">
        <v>37.085607899999999</v>
      </c>
      <c r="F423" s="1">
        <v>140.58760050000001</v>
      </c>
      <c r="G423" s="1" t="s">
        <v>544</v>
      </c>
      <c r="H423">
        <v>556325.31469109666</v>
      </c>
      <c r="I423">
        <v>138985.97562776084</v>
      </c>
    </row>
    <row r="424" spans="1:9" x14ac:dyDescent="0.25">
      <c r="A424" s="1" t="s">
        <v>543</v>
      </c>
      <c r="B424" s="1" t="s">
        <v>595</v>
      </c>
      <c r="C424" s="1" t="s">
        <v>596</v>
      </c>
      <c r="D424" s="1">
        <v>7501</v>
      </c>
      <c r="E424" s="1">
        <v>37.2037665</v>
      </c>
      <c r="F424" s="1">
        <v>140.53938260000001</v>
      </c>
      <c r="G424" s="1" t="s">
        <v>544</v>
      </c>
      <c r="H424">
        <v>551169.32387720805</v>
      </c>
      <c r="I424">
        <v>151854.2036214174</v>
      </c>
    </row>
    <row r="425" spans="1:9" x14ac:dyDescent="0.25">
      <c r="A425" s="1" t="s">
        <v>543</v>
      </c>
      <c r="B425" s="1" t="s">
        <v>595</v>
      </c>
      <c r="C425" s="1" t="s">
        <v>597</v>
      </c>
      <c r="D425" s="1">
        <v>7502</v>
      </c>
      <c r="E425" s="1">
        <v>37.256641500000001</v>
      </c>
      <c r="F425" s="1">
        <v>140.5194372</v>
      </c>
      <c r="G425" s="1" t="s">
        <v>544</v>
      </c>
      <c r="H425">
        <v>549010.68951322907</v>
      </c>
      <c r="I425">
        <v>157622.54985235611</v>
      </c>
    </row>
    <row r="426" spans="1:9" x14ac:dyDescent="0.25">
      <c r="A426" s="1" t="s">
        <v>543</v>
      </c>
      <c r="B426" s="1" t="s">
        <v>595</v>
      </c>
      <c r="C426" s="1" t="s">
        <v>598</v>
      </c>
      <c r="D426" s="1">
        <v>7503</v>
      </c>
      <c r="E426" s="1">
        <v>37.273855099999999</v>
      </c>
      <c r="F426" s="1">
        <v>140.61421609999999</v>
      </c>
      <c r="G426" s="1" t="s">
        <v>544</v>
      </c>
      <c r="H426">
        <v>557303.6434403765</v>
      </c>
      <c r="I426">
        <v>160095.2388678682</v>
      </c>
    </row>
    <row r="427" spans="1:9" x14ac:dyDescent="0.25">
      <c r="A427" s="1" t="s">
        <v>543</v>
      </c>
      <c r="B427" s="1" t="s">
        <v>595</v>
      </c>
      <c r="C427" s="1" t="s">
        <v>599</v>
      </c>
      <c r="D427" s="1">
        <v>7504</v>
      </c>
      <c r="E427" s="1">
        <v>37.121230099999998</v>
      </c>
      <c r="F427" s="1">
        <v>140.46628699999999</v>
      </c>
      <c r="G427" s="1" t="s">
        <v>544</v>
      </c>
      <c r="H427">
        <v>545266.31885757332</v>
      </c>
      <c r="I427">
        <v>142243.63622231185</v>
      </c>
    </row>
    <row r="428" spans="1:9" x14ac:dyDescent="0.25">
      <c r="A428" s="1" t="s">
        <v>543</v>
      </c>
      <c r="B428" s="1" t="s">
        <v>595</v>
      </c>
      <c r="C428" s="1" t="s">
        <v>600</v>
      </c>
      <c r="D428" s="1">
        <v>7505</v>
      </c>
      <c r="E428" s="1">
        <v>37.168135300000003</v>
      </c>
      <c r="F428" s="1">
        <v>140.664885</v>
      </c>
      <c r="G428" s="1" t="s">
        <v>544</v>
      </c>
      <c r="H428">
        <v>562593.09008214157</v>
      </c>
      <c r="I428">
        <v>148629.43977944422</v>
      </c>
    </row>
    <row r="429" spans="1:9" x14ac:dyDescent="0.25">
      <c r="A429" s="1" t="s">
        <v>543</v>
      </c>
      <c r="B429" s="1" t="s">
        <v>601</v>
      </c>
      <c r="C429" s="1" t="s">
        <v>602</v>
      </c>
      <c r="D429" s="1">
        <v>7521</v>
      </c>
      <c r="E429" s="1">
        <v>37.511280499999998</v>
      </c>
      <c r="F429" s="1">
        <v>140.56458090000001</v>
      </c>
      <c r="G429" s="1" t="s">
        <v>544</v>
      </c>
      <c r="H429">
        <v>551145.05270071758</v>
      </c>
      <c r="I429">
        <v>186226.65729946646</v>
      </c>
    </row>
    <row r="430" spans="1:9" x14ac:dyDescent="0.25">
      <c r="A430" s="1" t="s">
        <v>543</v>
      </c>
      <c r="B430" s="1" t="s">
        <v>601</v>
      </c>
      <c r="C430" s="1" t="s">
        <v>603</v>
      </c>
      <c r="D430" s="1">
        <v>7522</v>
      </c>
      <c r="E430" s="1">
        <v>37.367195899999999</v>
      </c>
      <c r="F430" s="1">
        <v>140.69388599999999</v>
      </c>
      <c r="G430" s="1" t="s">
        <v>544</v>
      </c>
      <c r="H430">
        <v>563679.25576840981</v>
      </c>
      <c r="I430">
        <v>170959.13193574001</v>
      </c>
    </row>
    <row r="431" spans="1:9" x14ac:dyDescent="0.25">
      <c r="A431" s="1" t="s">
        <v>543</v>
      </c>
      <c r="B431" s="1" t="s">
        <v>604</v>
      </c>
      <c r="C431" s="1" t="s">
        <v>605</v>
      </c>
      <c r="D431" s="1">
        <v>7541</v>
      </c>
      <c r="E431" s="1">
        <v>37.2484234</v>
      </c>
      <c r="F431" s="1">
        <v>141.02855869999999</v>
      </c>
      <c r="G431" s="1" t="s">
        <v>544</v>
      </c>
      <c r="H431">
        <v>594312.46354186651</v>
      </c>
      <c r="I431">
        <v>159799.29506574775</v>
      </c>
    </row>
    <row r="432" spans="1:9" x14ac:dyDescent="0.25">
      <c r="A432" s="1" t="s">
        <v>543</v>
      </c>
      <c r="B432" s="1" t="s">
        <v>604</v>
      </c>
      <c r="C432" s="1" t="s">
        <v>606</v>
      </c>
      <c r="D432" s="1">
        <v>7542</v>
      </c>
      <c r="E432" s="1">
        <v>37.336310500000003</v>
      </c>
      <c r="F432" s="1">
        <v>141.03844119999999</v>
      </c>
      <c r="G432" s="1" t="s">
        <v>544</v>
      </c>
      <c r="H432">
        <v>594494.77327998332</v>
      </c>
      <c r="I432">
        <v>169645.69797933355</v>
      </c>
    </row>
    <row r="433" spans="1:9" x14ac:dyDescent="0.25">
      <c r="A433" s="1" t="s">
        <v>543</v>
      </c>
      <c r="B433" s="1" t="s">
        <v>604</v>
      </c>
      <c r="C433" s="1" t="s">
        <v>607</v>
      </c>
      <c r="D433" s="1">
        <v>7543</v>
      </c>
      <c r="E433" s="1">
        <v>37.383628100000003</v>
      </c>
      <c r="F433" s="1">
        <v>141.0391454</v>
      </c>
      <c r="G433" s="1" t="s">
        <v>544</v>
      </c>
      <c r="H433">
        <v>594181.9493353999</v>
      </c>
      <c r="I433">
        <v>174917.66233609727</v>
      </c>
    </row>
    <row r="434" spans="1:9" x14ac:dyDescent="0.25">
      <c r="A434" s="1" t="s">
        <v>543</v>
      </c>
      <c r="B434" s="1" t="s">
        <v>604</v>
      </c>
      <c r="C434" s="1" t="s">
        <v>608</v>
      </c>
      <c r="D434" s="1">
        <v>7544</v>
      </c>
      <c r="E434" s="1">
        <v>37.4046783</v>
      </c>
      <c r="F434" s="1">
        <v>140.91647649999999</v>
      </c>
      <c r="G434" s="1" t="s">
        <v>544</v>
      </c>
      <c r="H434">
        <v>583135.9445924341</v>
      </c>
      <c r="I434">
        <v>176491.16953090645</v>
      </c>
    </row>
    <row r="435" spans="1:9" x14ac:dyDescent="0.25">
      <c r="A435" s="1" t="s">
        <v>543</v>
      </c>
      <c r="B435" s="1" t="s">
        <v>604</v>
      </c>
      <c r="C435" s="1" t="s">
        <v>609</v>
      </c>
      <c r="D435" s="1">
        <v>7545</v>
      </c>
      <c r="E435" s="1">
        <v>37.434261599999999</v>
      </c>
      <c r="F435" s="1">
        <v>141.0428143</v>
      </c>
      <c r="G435" s="1" t="s">
        <v>544</v>
      </c>
      <c r="H435">
        <v>594105.12006146647</v>
      </c>
      <c r="I435">
        <v>180577.49183153821</v>
      </c>
    </row>
    <row r="436" spans="1:9" x14ac:dyDescent="0.25">
      <c r="A436" s="1" t="s">
        <v>543</v>
      </c>
      <c r="B436" s="1" t="s">
        <v>604</v>
      </c>
      <c r="C436" s="1" t="s">
        <v>610</v>
      </c>
      <c r="D436" s="1">
        <v>7546</v>
      </c>
      <c r="E436" s="1">
        <v>37.477339999999998</v>
      </c>
      <c r="F436" s="1">
        <v>141.03925770000001</v>
      </c>
      <c r="G436" s="1" t="s">
        <v>544</v>
      </c>
      <c r="H436">
        <v>593447.35745829286</v>
      </c>
      <c r="I436">
        <v>185350.43313046321</v>
      </c>
    </row>
    <row r="437" spans="1:9" x14ac:dyDescent="0.25">
      <c r="A437" s="1" t="s">
        <v>543</v>
      </c>
      <c r="B437" s="1" t="s">
        <v>604</v>
      </c>
      <c r="C437" s="1" t="s">
        <v>611</v>
      </c>
      <c r="D437" s="1">
        <v>7547</v>
      </c>
      <c r="E437" s="1">
        <v>37.614711999999997</v>
      </c>
      <c r="F437" s="1">
        <v>141.04616590000001</v>
      </c>
      <c r="G437" s="1" t="s">
        <v>544</v>
      </c>
      <c r="H437">
        <v>592963.98328883422</v>
      </c>
      <c r="I437">
        <v>200686.21532060771</v>
      </c>
    </row>
    <row r="438" spans="1:9" x14ac:dyDescent="0.25">
      <c r="A438" s="1" t="s">
        <v>543</v>
      </c>
      <c r="B438" s="1" t="s">
        <v>604</v>
      </c>
      <c r="C438" s="1" t="s">
        <v>612</v>
      </c>
      <c r="D438" s="1">
        <v>7548</v>
      </c>
      <c r="E438" s="1">
        <v>37.543810200000003</v>
      </c>
      <c r="F438" s="1">
        <v>140.85181789999999</v>
      </c>
      <c r="G438" s="1" t="s">
        <v>544</v>
      </c>
      <c r="H438">
        <v>576326.75876480655</v>
      </c>
      <c r="I438">
        <v>191577.76234901091</v>
      </c>
    </row>
    <row r="439" spans="1:9" x14ac:dyDescent="0.25">
      <c r="A439" s="1" t="s">
        <v>543</v>
      </c>
      <c r="B439" s="1" t="s">
        <v>613</v>
      </c>
      <c r="C439" s="1" t="s">
        <v>614</v>
      </c>
      <c r="D439" s="1">
        <v>7561</v>
      </c>
      <c r="E439" s="1">
        <v>37.904333100000002</v>
      </c>
      <c r="F439" s="1">
        <v>140.96778219999999</v>
      </c>
      <c r="G439" s="1" t="s">
        <v>544</v>
      </c>
      <c r="H439">
        <v>583738.96110913064</v>
      </c>
      <c r="I439">
        <v>232428.32067448017</v>
      </c>
    </row>
    <row r="440" spans="1:9" x14ac:dyDescent="0.25">
      <c r="A440" s="1" t="s">
        <v>543</v>
      </c>
      <c r="B440" s="1" t="s">
        <v>613</v>
      </c>
      <c r="C440" s="1" t="s">
        <v>615</v>
      </c>
      <c r="D440" s="1">
        <v>7564</v>
      </c>
      <c r="E440" s="1">
        <v>37.761797999999999</v>
      </c>
      <c r="F440" s="1">
        <v>140.8429256</v>
      </c>
      <c r="G440" s="1" t="s">
        <v>544</v>
      </c>
      <c r="H440">
        <v>573850.57939334388</v>
      </c>
      <c r="I440">
        <v>215785.85798341679</v>
      </c>
    </row>
    <row r="441" spans="1:9" x14ac:dyDescent="0.25">
      <c r="A441" s="1" t="s">
        <v>616</v>
      </c>
      <c r="D441" s="1">
        <v>8000</v>
      </c>
      <c r="E441" s="1">
        <v>36.464526399999997</v>
      </c>
      <c r="F441" s="1">
        <v>140.5859389</v>
      </c>
      <c r="G441" s="1" t="s">
        <v>617</v>
      </c>
      <c r="H441">
        <v>560705.58469535771</v>
      </c>
      <c r="I441">
        <v>69843.953087348404</v>
      </c>
    </row>
    <row r="442" spans="1:9" x14ac:dyDescent="0.25">
      <c r="A442" s="1" t="s">
        <v>616</v>
      </c>
      <c r="C442" s="1" t="s">
        <v>618</v>
      </c>
      <c r="D442" s="1">
        <v>8201</v>
      </c>
      <c r="E442" s="1">
        <v>36.464526399999997</v>
      </c>
      <c r="F442" s="1">
        <v>140.5859389</v>
      </c>
      <c r="G442" s="1" t="s">
        <v>617</v>
      </c>
      <c r="H442">
        <v>560705.58469535771</v>
      </c>
      <c r="I442">
        <v>69843.953087348404</v>
      </c>
    </row>
    <row r="443" spans="1:9" x14ac:dyDescent="0.25">
      <c r="A443" s="1" t="s">
        <v>616</v>
      </c>
      <c r="C443" s="1" t="s">
        <v>619</v>
      </c>
      <c r="D443" s="1">
        <v>8202</v>
      </c>
      <c r="E443" s="1">
        <v>36.714687699999999</v>
      </c>
      <c r="F443" s="1">
        <v>140.71663820000001</v>
      </c>
      <c r="G443" s="1" t="s">
        <v>617</v>
      </c>
      <c r="H443">
        <v>570585.79739450919</v>
      </c>
      <c r="I443">
        <v>98464.514860990341</v>
      </c>
    </row>
    <row r="444" spans="1:9" x14ac:dyDescent="0.25">
      <c r="A444" s="1" t="s">
        <v>616</v>
      </c>
      <c r="C444" s="1" t="s">
        <v>620</v>
      </c>
      <c r="D444" s="1">
        <v>8203</v>
      </c>
      <c r="E444" s="1">
        <v>36.175380599999997</v>
      </c>
      <c r="F444" s="1">
        <v>140.28448760000001</v>
      </c>
      <c r="G444" s="1" t="s">
        <v>617</v>
      </c>
      <c r="H444">
        <v>535627.54114585568</v>
      </c>
      <c r="I444">
        <v>35942.266771421753</v>
      </c>
    </row>
    <row r="445" spans="1:9" x14ac:dyDescent="0.25">
      <c r="A445" s="1" t="s">
        <v>616</v>
      </c>
      <c r="C445" s="1" t="s">
        <v>621</v>
      </c>
      <c r="D445" s="1">
        <v>8204</v>
      </c>
      <c r="E445" s="1">
        <v>36.239531700000001</v>
      </c>
      <c r="F445" s="1">
        <v>139.86596610000001</v>
      </c>
      <c r="G445" s="1" t="s">
        <v>617</v>
      </c>
      <c r="H445">
        <v>497514.15627248376</v>
      </c>
      <c r="I445">
        <v>40842.965430777462</v>
      </c>
    </row>
    <row r="446" spans="1:9" x14ac:dyDescent="0.25">
      <c r="A446" s="1" t="s">
        <v>616</v>
      </c>
      <c r="C446" s="1" t="s">
        <v>622</v>
      </c>
      <c r="D446" s="1">
        <v>8205</v>
      </c>
      <c r="E446" s="1">
        <v>36.322205199999999</v>
      </c>
      <c r="F446" s="1">
        <v>140.3449579</v>
      </c>
      <c r="G446" s="1" t="s">
        <v>617</v>
      </c>
      <c r="H446">
        <v>540060.03745857161</v>
      </c>
      <c r="I446">
        <v>52621.732028276419</v>
      </c>
    </row>
    <row r="447" spans="1:9" x14ac:dyDescent="0.25">
      <c r="A447" s="1" t="s">
        <v>616</v>
      </c>
      <c r="C447" s="1" t="s">
        <v>623</v>
      </c>
      <c r="D447" s="1">
        <v>8207</v>
      </c>
      <c r="E447" s="1">
        <v>36.323227799999998</v>
      </c>
      <c r="F447" s="1">
        <v>139.90867249999999</v>
      </c>
      <c r="G447" s="1" t="s">
        <v>617</v>
      </c>
      <c r="H447">
        <v>500820.9141978345</v>
      </c>
      <c r="I447">
        <v>50377.63843382302</v>
      </c>
    </row>
    <row r="448" spans="1:9" x14ac:dyDescent="0.25">
      <c r="A448" s="1" t="s">
        <v>616</v>
      </c>
      <c r="C448" s="1" t="s">
        <v>624</v>
      </c>
      <c r="D448" s="1">
        <v>8208</v>
      </c>
      <c r="E448" s="1">
        <v>36.008722800000001</v>
      </c>
      <c r="F448" s="1">
        <v>140.26055170000001</v>
      </c>
      <c r="G448" s="1" t="s">
        <v>617</v>
      </c>
      <c r="H448">
        <v>534603.63227994798</v>
      </c>
      <c r="I448">
        <v>17260.119480677928</v>
      </c>
    </row>
    <row r="449" spans="1:9" x14ac:dyDescent="0.25">
      <c r="A449" s="1" t="s">
        <v>616</v>
      </c>
      <c r="C449" s="1" t="s">
        <v>625</v>
      </c>
      <c r="D449" s="1">
        <v>8210</v>
      </c>
      <c r="E449" s="1">
        <v>36.245561500000001</v>
      </c>
      <c r="F449" s="1">
        <v>140.03852789999999</v>
      </c>
      <c r="G449" s="1" t="s">
        <v>617</v>
      </c>
      <c r="H449">
        <v>513007.20638029528</v>
      </c>
      <c r="I449">
        <v>42417.42917923475</v>
      </c>
    </row>
    <row r="450" spans="1:9" x14ac:dyDescent="0.25">
      <c r="A450" s="1" t="s">
        <v>616</v>
      </c>
      <c r="C450" s="1" t="s">
        <v>626</v>
      </c>
      <c r="D450" s="1">
        <v>8211</v>
      </c>
      <c r="E450" s="1">
        <v>36.146776899999999</v>
      </c>
      <c r="F450" s="1">
        <v>140.02906960000001</v>
      </c>
      <c r="G450" s="1" t="s">
        <v>617</v>
      </c>
      <c r="H450">
        <v>512802.4315777024</v>
      </c>
      <c r="I450">
        <v>31373.604037453904</v>
      </c>
    </row>
    <row r="451" spans="1:9" x14ac:dyDescent="0.25">
      <c r="A451" s="1" t="s">
        <v>616</v>
      </c>
      <c r="C451" s="1" t="s">
        <v>627</v>
      </c>
      <c r="D451" s="1">
        <v>8212</v>
      </c>
      <c r="E451" s="1">
        <v>36.863958500000003</v>
      </c>
      <c r="F451" s="1">
        <v>140.60162600000001</v>
      </c>
      <c r="G451" s="1" t="s">
        <v>617</v>
      </c>
      <c r="H451">
        <v>559201.91992301738</v>
      </c>
      <c r="I451">
        <v>114397.71915721502</v>
      </c>
    </row>
    <row r="452" spans="1:9" x14ac:dyDescent="0.25">
      <c r="A452" s="1" t="s">
        <v>616</v>
      </c>
      <c r="C452" s="1" t="s">
        <v>628</v>
      </c>
      <c r="D452" s="1">
        <v>8214</v>
      </c>
      <c r="E452" s="1">
        <v>36.874949200000003</v>
      </c>
      <c r="F452" s="1">
        <v>140.73324479999999</v>
      </c>
      <c r="G452" s="1" t="s">
        <v>617</v>
      </c>
      <c r="H452">
        <v>570875.11781394994</v>
      </c>
      <c r="I452">
        <v>116404.01600065092</v>
      </c>
    </row>
    <row r="453" spans="1:9" x14ac:dyDescent="0.25">
      <c r="A453" s="1" t="s">
        <v>616</v>
      </c>
      <c r="C453" s="1" t="s">
        <v>629</v>
      </c>
      <c r="D453" s="1">
        <v>8215</v>
      </c>
      <c r="E453" s="1">
        <v>36.943996800000001</v>
      </c>
      <c r="F453" s="1">
        <v>140.80575959999999</v>
      </c>
      <c r="G453" s="1" t="s">
        <v>617</v>
      </c>
      <c r="H453">
        <v>576828.16703829414</v>
      </c>
      <c r="I453">
        <v>124528.75661652948</v>
      </c>
    </row>
    <row r="454" spans="1:9" x14ac:dyDescent="0.25">
      <c r="A454" s="1" t="s">
        <v>616</v>
      </c>
      <c r="C454" s="1" t="s">
        <v>630</v>
      </c>
      <c r="D454" s="1">
        <v>8216</v>
      </c>
      <c r="E454" s="1">
        <v>36.4492853</v>
      </c>
      <c r="F454" s="1">
        <v>140.3698335</v>
      </c>
      <c r="G454" s="1" t="s">
        <v>617</v>
      </c>
      <c r="H454">
        <v>541411.20859044639</v>
      </c>
      <c r="I454">
        <v>66906.211988041876</v>
      </c>
    </row>
    <row r="455" spans="1:9" x14ac:dyDescent="0.25">
      <c r="A455" s="1" t="s">
        <v>616</v>
      </c>
      <c r="C455" s="1" t="s">
        <v>631</v>
      </c>
      <c r="D455" s="1">
        <v>8217</v>
      </c>
      <c r="E455" s="1">
        <v>35.953744100000002</v>
      </c>
      <c r="F455" s="1">
        <v>140.15427020000001</v>
      </c>
      <c r="G455" s="1" t="s">
        <v>617</v>
      </c>
      <c r="H455">
        <v>525373.24704405956</v>
      </c>
      <c r="I455">
        <v>10560.53953295573</v>
      </c>
    </row>
    <row r="456" spans="1:9" x14ac:dyDescent="0.25">
      <c r="A456" s="1" t="s">
        <v>616</v>
      </c>
      <c r="C456" s="1" t="s">
        <v>632</v>
      </c>
      <c r="D456" s="1">
        <v>8219</v>
      </c>
      <c r="E456" s="1">
        <v>36.028081499999999</v>
      </c>
      <c r="F456" s="1">
        <v>140.2726658</v>
      </c>
      <c r="G456" s="1" t="s">
        <v>617</v>
      </c>
      <c r="H456">
        <v>535565.85106221179</v>
      </c>
      <c r="I456">
        <v>19481.701865927262</v>
      </c>
    </row>
    <row r="457" spans="1:9" x14ac:dyDescent="0.25">
      <c r="A457" s="1" t="s">
        <v>616</v>
      </c>
      <c r="C457" s="1" t="s">
        <v>633</v>
      </c>
      <c r="D457" s="1">
        <v>8220</v>
      </c>
      <c r="E457" s="1">
        <v>36.236721799999998</v>
      </c>
      <c r="F457" s="1">
        <v>140.17329549999999</v>
      </c>
      <c r="G457" s="1" t="s">
        <v>617</v>
      </c>
      <c r="H457">
        <v>525197.32876497426</v>
      </c>
      <c r="I457">
        <v>42158.690612973725</v>
      </c>
    </row>
    <row r="458" spans="1:9" x14ac:dyDescent="0.25">
      <c r="A458" s="1" t="s">
        <v>616</v>
      </c>
      <c r="C458" s="1" t="s">
        <v>634</v>
      </c>
      <c r="D458" s="1">
        <v>8221</v>
      </c>
      <c r="E458" s="1">
        <v>36.463327800000002</v>
      </c>
      <c r="F458" s="1">
        <v>140.62785539999999</v>
      </c>
      <c r="G458" s="1" t="s">
        <v>617</v>
      </c>
      <c r="H458">
        <v>564477.63166597346</v>
      </c>
      <c r="I458">
        <v>69956.416353966764</v>
      </c>
    </row>
    <row r="459" spans="1:9" x14ac:dyDescent="0.25">
      <c r="A459" s="1" t="s">
        <v>616</v>
      </c>
      <c r="C459" s="1" t="s">
        <v>635</v>
      </c>
      <c r="D459" s="1">
        <v>8222</v>
      </c>
      <c r="E459" s="1">
        <v>36.082272099999997</v>
      </c>
      <c r="F459" s="1">
        <v>140.703475</v>
      </c>
      <c r="G459" s="1" t="s">
        <v>617</v>
      </c>
      <c r="H459">
        <v>574065.00219882408</v>
      </c>
      <c r="I459">
        <v>27981.996352386799</v>
      </c>
    </row>
    <row r="460" spans="1:9" x14ac:dyDescent="0.25">
      <c r="A460" s="1" t="s">
        <v>616</v>
      </c>
      <c r="C460" s="1" t="s">
        <v>636</v>
      </c>
      <c r="D460" s="1">
        <v>8223</v>
      </c>
      <c r="E460" s="1">
        <v>36.0063782</v>
      </c>
      <c r="F460" s="1">
        <v>140.62375539999999</v>
      </c>
      <c r="G460" s="1" t="s">
        <v>617</v>
      </c>
      <c r="H460">
        <v>567419.1065570662</v>
      </c>
      <c r="I460">
        <v>19062.888801098601</v>
      </c>
    </row>
    <row r="461" spans="1:9" x14ac:dyDescent="0.25">
      <c r="A461" s="1" t="s">
        <v>616</v>
      </c>
      <c r="C461" s="1" t="s">
        <v>637</v>
      </c>
      <c r="D461" s="1">
        <v>8224</v>
      </c>
      <c r="E461" s="1">
        <v>35.978638599999996</v>
      </c>
      <c r="F461" s="1">
        <v>140.02247109999999</v>
      </c>
      <c r="G461" s="1" t="s">
        <v>617</v>
      </c>
      <c r="H461">
        <v>513303.44743686408</v>
      </c>
      <c r="I461">
        <v>12626.450916315</v>
      </c>
    </row>
    <row r="462" spans="1:9" x14ac:dyDescent="0.25">
      <c r="A462" s="1" t="s">
        <v>616</v>
      </c>
      <c r="C462" s="1" t="s">
        <v>638</v>
      </c>
      <c r="D462" s="1">
        <v>8225</v>
      </c>
      <c r="E462" s="1">
        <v>36.724449200000002</v>
      </c>
      <c r="F462" s="1">
        <v>140.46059389999999</v>
      </c>
      <c r="G462" s="1" t="s">
        <v>617</v>
      </c>
      <c r="H462">
        <v>547603.65016222466</v>
      </c>
      <c r="I462">
        <v>98049.516928855563</v>
      </c>
    </row>
    <row r="463" spans="1:9" x14ac:dyDescent="0.25">
      <c r="A463" s="1" t="s">
        <v>616</v>
      </c>
      <c r="C463" s="1" t="s">
        <v>639</v>
      </c>
      <c r="D463" s="1">
        <v>8226</v>
      </c>
      <c r="E463" s="1">
        <v>36.515560700000002</v>
      </c>
      <c r="F463" s="1">
        <v>140.5663705</v>
      </c>
      <c r="G463" s="1" t="s">
        <v>617</v>
      </c>
      <c r="H463">
        <v>558580.30140778504</v>
      </c>
      <c r="I463">
        <v>75410.593084291628</v>
      </c>
    </row>
    <row r="464" spans="1:9" x14ac:dyDescent="0.25">
      <c r="A464" s="1" t="s">
        <v>616</v>
      </c>
      <c r="C464" s="1" t="s">
        <v>640</v>
      </c>
      <c r="D464" s="1">
        <v>8227</v>
      </c>
      <c r="E464" s="1">
        <v>36.378721599999999</v>
      </c>
      <c r="F464" s="1">
        <v>140.06757949999999</v>
      </c>
      <c r="G464" s="1" t="s">
        <v>617</v>
      </c>
      <c r="H464">
        <v>514742.20961218979</v>
      </c>
      <c r="I464">
        <v>57391.473449591904</v>
      </c>
    </row>
    <row r="465" spans="1:9" x14ac:dyDescent="0.25">
      <c r="A465" s="1" t="s">
        <v>616</v>
      </c>
      <c r="C465" s="1" t="s">
        <v>641</v>
      </c>
      <c r="D465" s="1">
        <v>8228</v>
      </c>
      <c r="E465" s="1">
        <v>36.155272400000001</v>
      </c>
      <c r="F465" s="1">
        <v>139.9591456</v>
      </c>
      <c r="G465" s="1" t="s">
        <v>617</v>
      </c>
      <c r="H465">
        <v>506445.92124713428</v>
      </c>
      <c r="I465">
        <v>31950.573904439625</v>
      </c>
    </row>
    <row r="466" spans="1:9" x14ac:dyDescent="0.25">
      <c r="A466" s="1" t="s">
        <v>616</v>
      </c>
      <c r="C466" s="1" t="s">
        <v>642</v>
      </c>
      <c r="D466" s="1">
        <v>8229</v>
      </c>
      <c r="E466" s="1">
        <v>36.005163199999998</v>
      </c>
      <c r="F466" s="1">
        <v>140.51032559999999</v>
      </c>
      <c r="G466" s="1" t="s">
        <v>617</v>
      </c>
      <c r="H466">
        <v>557183.5420016204</v>
      </c>
      <c r="I466">
        <v>18269.795416537174</v>
      </c>
    </row>
    <row r="467" spans="1:9" x14ac:dyDescent="0.25">
      <c r="A467" s="1" t="s">
        <v>616</v>
      </c>
      <c r="C467" s="1" t="s">
        <v>643</v>
      </c>
      <c r="D467" s="1">
        <v>8230</v>
      </c>
      <c r="E467" s="1">
        <v>36.209620000000001</v>
      </c>
      <c r="F467" s="1">
        <v>140.39406410000001</v>
      </c>
      <c r="G467" s="1" t="s">
        <v>617</v>
      </c>
      <c r="H467">
        <v>545262.34356592386</v>
      </c>
      <c r="I467">
        <v>40366.630337971743</v>
      </c>
    </row>
    <row r="468" spans="1:9" x14ac:dyDescent="0.25">
      <c r="A468" s="1" t="s">
        <v>616</v>
      </c>
      <c r="C468" s="1" t="s">
        <v>644</v>
      </c>
      <c r="D468" s="1">
        <v>8231</v>
      </c>
      <c r="E468" s="1">
        <v>36.414785899999998</v>
      </c>
      <c r="F468" s="1">
        <v>140.19116880000001</v>
      </c>
      <c r="G468" s="1" t="s">
        <v>617</v>
      </c>
      <c r="H468">
        <v>525603.74157943309</v>
      </c>
      <c r="I468">
        <v>62073.84884252643</v>
      </c>
    </row>
    <row r="469" spans="1:9" x14ac:dyDescent="0.25">
      <c r="A469" s="1" t="s">
        <v>616</v>
      </c>
      <c r="C469" s="1" t="s">
        <v>645</v>
      </c>
      <c r="D469" s="1">
        <v>8232</v>
      </c>
      <c r="E469" s="1">
        <v>35.936272799999998</v>
      </c>
      <c r="F469" s="1">
        <v>140.84953250000001</v>
      </c>
      <c r="G469" s="1" t="s">
        <v>617</v>
      </c>
      <c r="H469">
        <v>588334.61509386729</v>
      </c>
      <c r="I469">
        <v>12602.467343263021</v>
      </c>
    </row>
    <row r="470" spans="1:9" x14ac:dyDescent="0.25">
      <c r="A470" s="1" t="s">
        <v>616</v>
      </c>
      <c r="C470" s="1" t="s">
        <v>646</v>
      </c>
      <c r="D470" s="1">
        <v>8233</v>
      </c>
      <c r="E470" s="1">
        <v>36.166388300000001</v>
      </c>
      <c r="F470" s="1">
        <v>140.56617650000001</v>
      </c>
      <c r="G470" s="1" t="s">
        <v>617</v>
      </c>
      <c r="H470">
        <v>561074.7812361645</v>
      </c>
      <c r="I470">
        <v>36540.329259164049</v>
      </c>
    </row>
    <row r="471" spans="1:9" x14ac:dyDescent="0.25">
      <c r="A471" s="1" t="s">
        <v>616</v>
      </c>
      <c r="C471" s="1" t="s">
        <v>647</v>
      </c>
      <c r="D471" s="1">
        <v>8234</v>
      </c>
      <c r="E471" s="1">
        <v>36.270359800000001</v>
      </c>
      <c r="F471" s="1">
        <v>140.6113436</v>
      </c>
      <c r="G471" s="1" t="s">
        <v>617</v>
      </c>
      <c r="H471">
        <v>564394.36217930296</v>
      </c>
      <c r="I471">
        <v>48378.133314384271</v>
      </c>
    </row>
    <row r="472" spans="1:9" x14ac:dyDescent="0.25">
      <c r="A472" s="1" t="s">
        <v>616</v>
      </c>
      <c r="C472" s="1" t="s">
        <v>648</v>
      </c>
      <c r="D472" s="1">
        <v>8235</v>
      </c>
      <c r="E472" s="1">
        <v>36.0463187</v>
      </c>
      <c r="F472" s="1">
        <v>140.1143055</v>
      </c>
      <c r="G472" s="1" t="s">
        <v>617</v>
      </c>
      <c r="H472">
        <v>521150.19045322487</v>
      </c>
      <c r="I472">
        <v>20648.433784018212</v>
      </c>
    </row>
    <row r="473" spans="1:9" x14ac:dyDescent="0.25">
      <c r="A473" s="1" t="s">
        <v>616</v>
      </c>
      <c r="C473" s="1" t="s">
        <v>649</v>
      </c>
      <c r="D473" s="1">
        <v>8236</v>
      </c>
      <c r="E473" s="1">
        <v>36.280833800000003</v>
      </c>
      <c r="F473" s="1">
        <v>140.45092529999999</v>
      </c>
      <c r="G473" s="1" t="s">
        <v>617</v>
      </c>
      <c r="H473">
        <v>549882.21801838966</v>
      </c>
      <c r="I473">
        <v>48616.395772512216</v>
      </c>
    </row>
    <row r="474" spans="1:9" x14ac:dyDescent="0.25">
      <c r="A474" s="1" t="s">
        <v>616</v>
      </c>
      <c r="B474" s="1" t="s">
        <v>650</v>
      </c>
      <c r="C474" s="1" t="s">
        <v>651</v>
      </c>
      <c r="D474" s="1">
        <v>8302</v>
      </c>
      <c r="E474" s="1">
        <v>36.3454385</v>
      </c>
      <c r="F474" s="1">
        <v>140.5323008</v>
      </c>
      <c r="G474" s="1" t="s">
        <v>617</v>
      </c>
      <c r="H474">
        <v>556743.30178513634</v>
      </c>
      <c r="I474">
        <v>56275.530234023761</v>
      </c>
    </row>
    <row r="475" spans="1:9" x14ac:dyDescent="0.25">
      <c r="A475" s="1" t="s">
        <v>616</v>
      </c>
      <c r="B475" s="1" t="s">
        <v>650</v>
      </c>
      <c r="C475" s="1" t="s">
        <v>652</v>
      </c>
      <c r="D475" s="1">
        <v>8309</v>
      </c>
      <c r="E475" s="1">
        <v>36.336677000000002</v>
      </c>
      <c r="F475" s="1">
        <v>140.59855289999999</v>
      </c>
      <c r="G475" s="1" t="s">
        <v>617</v>
      </c>
      <c r="H475">
        <v>562763.94113677554</v>
      </c>
      <c r="I475">
        <v>55685.760251177759</v>
      </c>
    </row>
    <row r="476" spans="1:9" x14ac:dyDescent="0.25">
      <c r="A476" s="1" t="s">
        <v>616</v>
      </c>
      <c r="B476" s="1" t="s">
        <v>650</v>
      </c>
      <c r="C476" s="1" t="s">
        <v>653</v>
      </c>
      <c r="D476" s="1">
        <v>8310</v>
      </c>
      <c r="E476" s="1">
        <v>36.549145899999999</v>
      </c>
      <c r="F476" s="1">
        <v>140.41431600000001</v>
      </c>
      <c r="G476" s="1" t="s">
        <v>617</v>
      </c>
      <c r="H476">
        <v>544701.91308823554</v>
      </c>
      <c r="I476">
        <v>78273.082530507294</v>
      </c>
    </row>
    <row r="477" spans="1:9" x14ac:dyDescent="0.25">
      <c r="A477" s="1" t="s">
        <v>616</v>
      </c>
      <c r="B477" s="1" t="s">
        <v>654</v>
      </c>
      <c r="C477" s="1" t="s">
        <v>655</v>
      </c>
      <c r="D477" s="1">
        <v>8341</v>
      </c>
      <c r="E477" s="1">
        <v>36.495973900000003</v>
      </c>
      <c r="F477" s="1">
        <v>140.63233099999999</v>
      </c>
      <c r="G477" s="1" t="s">
        <v>617</v>
      </c>
      <c r="H477">
        <v>564641.31624220801</v>
      </c>
      <c r="I477">
        <v>73616.897346060869</v>
      </c>
    </row>
    <row r="478" spans="1:9" x14ac:dyDescent="0.25">
      <c r="A478" s="1" t="s">
        <v>616</v>
      </c>
      <c r="B478" s="1" t="s">
        <v>656</v>
      </c>
      <c r="C478" s="1" t="s">
        <v>657</v>
      </c>
      <c r="D478" s="1">
        <v>8364</v>
      </c>
      <c r="E478" s="1">
        <v>36.935535199999997</v>
      </c>
      <c r="F478" s="1">
        <v>140.46985849999999</v>
      </c>
      <c r="G478" s="1" t="s">
        <v>617</v>
      </c>
      <c r="H478">
        <v>546920.49044714484</v>
      </c>
      <c r="I478">
        <v>121596.94059363387</v>
      </c>
    </row>
    <row r="479" spans="1:9" x14ac:dyDescent="0.25">
      <c r="A479" s="1" t="s">
        <v>616</v>
      </c>
      <c r="B479" s="1" t="s">
        <v>658</v>
      </c>
      <c r="C479" s="1" t="s">
        <v>659</v>
      </c>
      <c r="D479" s="1">
        <v>8442</v>
      </c>
      <c r="E479" s="1">
        <v>36.034982100000001</v>
      </c>
      <c r="F479" s="1">
        <v>140.37698370000001</v>
      </c>
      <c r="G479" s="1" t="s">
        <v>617</v>
      </c>
      <c r="H479">
        <v>544935.39552110923</v>
      </c>
      <c r="I479">
        <v>20831.194580764033</v>
      </c>
    </row>
    <row r="480" spans="1:9" x14ac:dyDescent="0.25">
      <c r="A480" s="1" t="s">
        <v>616</v>
      </c>
      <c r="B480" s="1" t="s">
        <v>658</v>
      </c>
      <c r="C480" s="1" t="s">
        <v>660</v>
      </c>
      <c r="D480" s="1">
        <v>8443</v>
      </c>
      <c r="E480" s="1">
        <v>36.055581400000001</v>
      </c>
      <c r="F480" s="1">
        <v>140.2864568</v>
      </c>
      <c r="G480" s="1" t="s">
        <v>617</v>
      </c>
      <c r="H480">
        <v>536623.2893520738</v>
      </c>
      <c r="I480">
        <v>22618.898581255711</v>
      </c>
    </row>
    <row r="481" spans="1:9" x14ac:dyDescent="0.25">
      <c r="A481" s="1" t="s">
        <v>616</v>
      </c>
      <c r="B481" s="1" t="s">
        <v>658</v>
      </c>
      <c r="C481" s="1" t="s">
        <v>661</v>
      </c>
      <c r="D481" s="1">
        <v>8447</v>
      </c>
      <c r="E481" s="1">
        <v>35.916119100000003</v>
      </c>
      <c r="F481" s="1">
        <v>140.3785067</v>
      </c>
      <c r="G481" s="1" t="s">
        <v>617</v>
      </c>
      <c r="H481">
        <v>545894.73010482534</v>
      </c>
      <c r="I481">
        <v>7608.6555268875063</v>
      </c>
    </row>
    <row r="482" spans="1:9" x14ac:dyDescent="0.25">
      <c r="A482" s="1" t="s">
        <v>616</v>
      </c>
      <c r="B482" s="1" t="s">
        <v>662</v>
      </c>
      <c r="C482" s="1" t="s">
        <v>663</v>
      </c>
      <c r="D482" s="1">
        <v>8521</v>
      </c>
      <c r="E482" s="1">
        <v>36.234693</v>
      </c>
      <c r="F482" s="1">
        <v>139.94432309999999</v>
      </c>
      <c r="G482" s="1" t="s">
        <v>617</v>
      </c>
      <c r="H482">
        <v>504598.27713391668</v>
      </c>
      <c r="I482">
        <v>40711.255605422644</v>
      </c>
    </row>
    <row r="483" spans="1:9" x14ac:dyDescent="0.25">
      <c r="A483" s="1" t="s">
        <v>616</v>
      </c>
      <c r="B483" s="1" t="s">
        <v>664</v>
      </c>
      <c r="C483" s="1" t="s">
        <v>665</v>
      </c>
      <c r="D483" s="1">
        <v>8542</v>
      </c>
      <c r="E483" s="1">
        <v>36.136622000000003</v>
      </c>
      <c r="F483" s="1">
        <v>139.78686329999999</v>
      </c>
      <c r="G483" s="1" t="s">
        <v>617</v>
      </c>
      <c r="H483">
        <v>491038.94272059435</v>
      </c>
      <c r="I483">
        <v>28986.945681070221</v>
      </c>
    </row>
    <row r="484" spans="1:9" x14ac:dyDescent="0.25">
      <c r="A484" s="1" t="s">
        <v>616</v>
      </c>
      <c r="B484" s="1" t="s">
        <v>664</v>
      </c>
      <c r="C484" s="1" t="s">
        <v>666</v>
      </c>
      <c r="D484" s="1">
        <v>8546</v>
      </c>
      <c r="E484" s="1">
        <v>36.155965700000003</v>
      </c>
      <c r="F484" s="1">
        <v>139.85472290000001</v>
      </c>
      <c r="G484" s="1" t="s">
        <v>617</v>
      </c>
      <c r="H484">
        <v>497032.25264988298</v>
      </c>
      <c r="I484">
        <v>31485.986872899022</v>
      </c>
    </row>
    <row r="485" spans="1:9" x14ac:dyDescent="0.25">
      <c r="A485" s="1" t="s">
        <v>616</v>
      </c>
      <c r="B485" s="1" t="s">
        <v>667</v>
      </c>
      <c r="C485" s="1" t="s">
        <v>668</v>
      </c>
      <c r="D485" s="1">
        <v>8564</v>
      </c>
      <c r="E485" s="1">
        <v>35.888681599999998</v>
      </c>
      <c r="F485" s="1">
        <v>140.21757020000001</v>
      </c>
      <c r="G485" s="1" t="s">
        <v>617</v>
      </c>
      <c r="H485">
        <v>531529.84560736862</v>
      </c>
      <c r="I485">
        <v>3662.9860514735992</v>
      </c>
    </row>
    <row r="486" spans="1:9" x14ac:dyDescent="0.25">
      <c r="A486" s="1" t="s">
        <v>669</v>
      </c>
      <c r="D486" s="1">
        <v>9000</v>
      </c>
      <c r="E486" s="1">
        <v>36.7264002</v>
      </c>
      <c r="F486" s="1">
        <v>140.0108621</v>
      </c>
      <c r="G486" s="1" t="s">
        <v>670</v>
      </c>
      <c r="H486">
        <v>507358.43942911556</v>
      </c>
      <c r="I486">
        <v>95779.40067601722</v>
      </c>
    </row>
    <row r="487" spans="1:9" x14ac:dyDescent="0.25">
      <c r="A487" s="1" t="s">
        <v>671</v>
      </c>
      <c r="C487" s="1" t="s">
        <v>672</v>
      </c>
      <c r="D487" s="1">
        <v>9201</v>
      </c>
      <c r="E487" s="1">
        <v>36.7264002</v>
      </c>
      <c r="F487" s="1">
        <v>140.0108621</v>
      </c>
      <c r="G487" s="1" t="s">
        <v>670</v>
      </c>
      <c r="H487">
        <v>507358.43942911556</v>
      </c>
      <c r="I487">
        <v>95779.40067601722</v>
      </c>
    </row>
    <row r="488" spans="1:9" x14ac:dyDescent="0.25">
      <c r="A488" s="1" t="s">
        <v>671</v>
      </c>
      <c r="C488" s="1" t="s">
        <v>673</v>
      </c>
      <c r="D488" s="1">
        <v>9202</v>
      </c>
      <c r="E488" s="1">
        <v>36.445646600000003</v>
      </c>
      <c r="F488" s="1">
        <v>139.5486263</v>
      </c>
      <c r="G488" s="1" t="s">
        <v>670</v>
      </c>
      <c r="H488">
        <v>467714.69696429395</v>
      </c>
      <c r="I488">
        <v>62186.849960589971</v>
      </c>
    </row>
    <row r="489" spans="1:9" x14ac:dyDescent="0.25">
      <c r="A489" s="1" t="s">
        <v>671</v>
      </c>
      <c r="C489" s="1" t="s">
        <v>674</v>
      </c>
      <c r="D489" s="1">
        <v>9203</v>
      </c>
      <c r="E489" s="1">
        <v>36.497761799999999</v>
      </c>
      <c r="F489" s="1">
        <v>139.81272540000001</v>
      </c>
      <c r="G489" s="1" t="s">
        <v>670</v>
      </c>
      <c r="H489">
        <v>491090.0925311115</v>
      </c>
      <c r="I489">
        <v>69303.94816195748</v>
      </c>
    </row>
    <row r="490" spans="1:9" x14ac:dyDescent="0.25">
      <c r="A490" s="1" t="s">
        <v>671</v>
      </c>
      <c r="C490" s="1" t="s">
        <v>675</v>
      </c>
      <c r="D490" s="1">
        <v>9204</v>
      </c>
      <c r="E490" s="1">
        <v>36.578001800000003</v>
      </c>
      <c r="F490" s="1">
        <v>139.64647640000001</v>
      </c>
      <c r="G490" s="1" t="s">
        <v>670</v>
      </c>
      <c r="H490">
        <v>475683.73242528323</v>
      </c>
      <c r="I490">
        <v>77393.662078833906</v>
      </c>
    </row>
    <row r="491" spans="1:9" x14ac:dyDescent="0.25">
      <c r="A491" s="1" t="s">
        <v>671</v>
      </c>
      <c r="C491" s="1" t="s">
        <v>676</v>
      </c>
      <c r="D491" s="1">
        <v>9205</v>
      </c>
      <c r="E491" s="1">
        <v>36.715142700000001</v>
      </c>
      <c r="F491" s="1">
        <v>139.83277290000001</v>
      </c>
      <c r="G491" s="1" t="s">
        <v>670</v>
      </c>
      <c r="H491">
        <v>491501.75917888887</v>
      </c>
      <c r="I491">
        <v>93594.745906496566</v>
      </c>
    </row>
    <row r="492" spans="1:9" x14ac:dyDescent="0.25">
      <c r="A492" s="1" t="s">
        <v>671</v>
      </c>
      <c r="C492" s="1" t="s">
        <v>677</v>
      </c>
      <c r="D492" s="1">
        <v>9206</v>
      </c>
      <c r="E492" s="1">
        <v>37.091819399999999</v>
      </c>
      <c r="F492" s="1">
        <v>139.8536714</v>
      </c>
      <c r="G492" s="1" t="s">
        <v>670</v>
      </c>
      <c r="H492">
        <v>490942.27763525269</v>
      </c>
      <c r="I492">
        <v>135613.8976263933</v>
      </c>
    </row>
    <row r="493" spans="1:9" x14ac:dyDescent="0.25">
      <c r="A493" s="1" t="s">
        <v>671</v>
      </c>
      <c r="C493" s="1" t="s">
        <v>678</v>
      </c>
      <c r="D493" s="1">
        <v>9208</v>
      </c>
      <c r="E493" s="1">
        <v>36.388494399999999</v>
      </c>
      <c r="F493" s="1">
        <v>139.915648</v>
      </c>
      <c r="G493" s="1" t="s">
        <v>670</v>
      </c>
      <c r="H493">
        <v>501027.91810903879</v>
      </c>
      <c r="I493">
        <v>57676.731626427667</v>
      </c>
    </row>
    <row r="494" spans="1:9" x14ac:dyDescent="0.25">
      <c r="A494" s="1" t="s">
        <v>671</v>
      </c>
      <c r="C494" s="1" t="s">
        <v>679</v>
      </c>
      <c r="D494" s="1">
        <v>9209</v>
      </c>
      <c r="E494" s="1">
        <v>36.509717999999999</v>
      </c>
      <c r="F494" s="1">
        <v>140.0729268</v>
      </c>
      <c r="G494" s="1" t="s">
        <v>670</v>
      </c>
      <c r="H494">
        <v>514353.54020354693</v>
      </c>
      <c r="I494">
        <v>71998.211530348999</v>
      </c>
    </row>
    <row r="495" spans="1:9" x14ac:dyDescent="0.25">
      <c r="A495" s="1" t="s">
        <v>671</v>
      </c>
      <c r="C495" s="1" t="s">
        <v>680</v>
      </c>
      <c r="D495" s="1">
        <v>9210</v>
      </c>
      <c r="E495" s="1">
        <v>36.946799499999997</v>
      </c>
      <c r="F495" s="1">
        <v>140.2672705</v>
      </c>
      <c r="G495" s="1" t="s">
        <v>670</v>
      </c>
      <c r="H495">
        <v>528768.28459453885</v>
      </c>
      <c r="I495">
        <v>121702.19509676062</v>
      </c>
    </row>
    <row r="496" spans="1:9" x14ac:dyDescent="0.25">
      <c r="A496" s="1" t="s">
        <v>671</v>
      </c>
      <c r="C496" s="1" t="s">
        <v>681</v>
      </c>
      <c r="D496" s="1">
        <v>9211</v>
      </c>
      <c r="E496" s="1">
        <v>36.927728999999999</v>
      </c>
      <c r="F496" s="1">
        <v>139.99373850000001</v>
      </c>
      <c r="G496" s="1" t="s">
        <v>670</v>
      </c>
      <c r="H496">
        <v>504497.71745812357</v>
      </c>
      <c r="I496">
        <v>118091.31147088633</v>
      </c>
    </row>
    <row r="497" spans="1:9" x14ac:dyDescent="0.25">
      <c r="A497" s="1" t="s">
        <v>671</v>
      </c>
      <c r="C497" s="1" t="s">
        <v>682</v>
      </c>
      <c r="D497" s="1">
        <v>9213</v>
      </c>
      <c r="E497" s="1">
        <v>37.155083599999998</v>
      </c>
      <c r="F497" s="1">
        <v>140.14124200000001</v>
      </c>
      <c r="G497" s="1" t="s">
        <v>670</v>
      </c>
      <c r="H497">
        <v>516108.64754182746</v>
      </c>
      <c r="I497">
        <v>144184.95647535997</v>
      </c>
    </row>
    <row r="498" spans="1:9" x14ac:dyDescent="0.25">
      <c r="A498" s="1" t="s">
        <v>671</v>
      </c>
      <c r="C498" s="1" t="s">
        <v>683</v>
      </c>
      <c r="D498" s="1">
        <v>9214</v>
      </c>
      <c r="E498" s="1">
        <v>36.803051600000003</v>
      </c>
      <c r="F498" s="1">
        <v>140.08474269999999</v>
      </c>
      <c r="G498" s="1" t="s">
        <v>670</v>
      </c>
      <c r="H498">
        <v>513453.40069755225</v>
      </c>
      <c r="I498">
        <v>104704.70440056533</v>
      </c>
    </row>
    <row r="499" spans="1:9" x14ac:dyDescent="0.25">
      <c r="A499" s="1" t="s">
        <v>671</v>
      </c>
      <c r="C499" s="1" t="s">
        <v>684</v>
      </c>
      <c r="D499" s="1">
        <v>9215</v>
      </c>
      <c r="E499" s="1">
        <v>36.745904500000002</v>
      </c>
      <c r="F499" s="1">
        <v>140.2428238</v>
      </c>
      <c r="G499" s="1" t="s">
        <v>670</v>
      </c>
      <c r="H499">
        <v>527973.49824051932</v>
      </c>
      <c r="I499">
        <v>99209.011709209473</v>
      </c>
    </row>
    <row r="500" spans="1:9" x14ac:dyDescent="0.25">
      <c r="A500" s="1" t="s">
        <v>671</v>
      </c>
      <c r="C500" s="1" t="s">
        <v>685</v>
      </c>
      <c r="D500" s="1">
        <v>9216</v>
      </c>
      <c r="E500" s="1">
        <v>36.488086199999998</v>
      </c>
      <c r="F500" s="1">
        <v>139.92720249999999</v>
      </c>
      <c r="G500" s="1" t="s">
        <v>670</v>
      </c>
      <c r="H500">
        <v>501422.1813218536</v>
      </c>
      <c r="I500">
        <v>68819.383257624897</v>
      </c>
    </row>
    <row r="501" spans="1:9" x14ac:dyDescent="0.25">
      <c r="A501" s="1" t="s">
        <v>671</v>
      </c>
      <c r="B501" s="1" t="s">
        <v>686</v>
      </c>
      <c r="C501" s="1" t="s">
        <v>687</v>
      </c>
      <c r="D501" s="1">
        <v>9301</v>
      </c>
      <c r="E501" s="1">
        <v>36.490772300000003</v>
      </c>
      <c r="F501" s="1">
        <v>139.96360490000001</v>
      </c>
      <c r="G501" s="1" t="s">
        <v>670</v>
      </c>
      <c r="H501">
        <v>504670.78804997168</v>
      </c>
      <c r="I501">
        <v>69309.144081825638</v>
      </c>
    </row>
    <row r="502" spans="1:9" x14ac:dyDescent="0.25">
      <c r="A502" s="1" t="s">
        <v>671</v>
      </c>
      <c r="C502" s="1" t="s">
        <v>688</v>
      </c>
      <c r="D502" s="1">
        <v>9321</v>
      </c>
      <c r="E502" s="1">
        <v>36.475796299999999</v>
      </c>
      <c r="F502" s="1">
        <v>139.7522601</v>
      </c>
      <c r="G502" s="1" t="s">
        <v>670</v>
      </c>
      <c r="H502">
        <v>485803.79131635721</v>
      </c>
      <c r="I502">
        <v>66552.134990703576</v>
      </c>
    </row>
    <row r="503" spans="1:9" x14ac:dyDescent="0.25">
      <c r="A503" s="1" t="s">
        <v>671</v>
      </c>
      <c r="B503" s="1" t="s">
        <v>689</v>
      </c>
      <c r="C503" s="1" t="s">
        <v>690</v>
      </c>
      <c r="D503" s="1">
        <v>9341</v>
      </c>
      <c r="E503" s="1">
        <v>36.6268083</v>
      </c>
      <c r="F503" s="1">
        <v>140.26018049999999</v>
      </c>
      <c r="G503" s="1" t="s">
        <v>670</v>
      </c>
      <c r="H503">
        <v>530346.67668504128</v>
      </c>
      <c r="I503">
        <v>86050.789524595806</v>
      </c>
    </row>
    <row r="504" spans="1:9" x14ac:dyDescent="0.25">
      <c r="A504" s="1" t="s">
        <v>671</v>
      </c>
      <c r="B504" s="1" t="s">
        <v>689</v>
      </c>
      <c r="C504" s="1" t="s">
        <v>691</v>
      </c>
      <c r="D504" s="1">
        <v>9342</v>
      </c>
      <c r="E504" s="1">
        <v>36.525681900000002</v>
      </c>
      <c r="F504" s="1">
        <v>140.16038380000001</v>
      </c>
      <c r="G504" s="1" t="s">
        <v>670</v>
      </c>
      <c r="H504">
        <v>522091.11154036532</v>
      </c>
      <c r="I504">
        <v>74247.595048925636</v>
      </c>
    </row>
    <row r="505" spans="1:9" x14ac:dyDescent="0.25">
      <c r="A505" s="1" t="s">
        <v>671</v>
      </c>
      <c r="B505" s="1" t="s">
        <v>689</v>
      </c>
      <c r="C505" s="1" t="s">
        <v>692</v>
      </c>
      <c r="D505" s="1">
        <v>9343</v>
      </c>
      <c r="E505" s="1">
        <v>36.625042700000002</v>
      </c>
      <c r="F505" s="1">
        <v>140.26018049999999</v>
      </c>
      <c r="G505" s="1" t="s">
        <v>670</v>
      </c>
      <c r="H505">
        <v>530358.8293118088</v>
      </c>
      <c r="I505">
        <v>85854.289674017346</v>
      </c>
    </row>
    <row r="506" spans="1:9" x14ac:dyDescent="0.25">
      <c r="A506" s="1" t="s">
        <v>671</v>
      </c>
      <c r="B506" s="1" t="s">
        <v>689</v>
      </c>
      <c r="C506" s="1" t="s">
        <v>693</v>
      </c>
      <c r="D506" s="1">
        <v>9344</v>
      </c>
      <c r="E506" s="1">
        <v>36.6268083</v>
      </c>
      <c r="F506" s="1">
        <v>140.15731400000001</v>
      </c>
      <c r="G506" s="1" t="s">
        <v>670</v>
      </c>
      <c r="H506">
        <v>521132.73383977084</v>
      </c>
      <c r="I506">
        <v>85485.092432240344</v>
      </c>
    </row>
    <row r="507" spans="1:9" x14ac:dyDescent="0.25">
      <c r="A507" s="1" t="s">
        <v>671</v>
      </c>
      <c r="B507" s="1" t="s">
        <v>689</v>
      </c>
      <c r="C507" s="1" t="s">
        <v>694</v>
      </c>
      <c r="D507" s="1">
        <v>9345</v>
      </c>
      <c r="E507" s="1">
        <v>36.615531799999999</v>
      </c>
      <c r="F507" s="1">
        <v>140.08924780000001</v>
      </c>
      <c r="G507" s="1" t="s">
        <v>670</v>
      </c>
      <c r="H507">
        <v>515111.53143290058</v>
      </c>
      <c r="I507">
        <v>83861.379725653765</v>
      </c>
    </row>
    <row r="508" spans="1:9" x14ac:dyDescent="0.25">
      <c r="A508" s="1" t="s">
        <v>671</v>
      </c>
      <c r="B508" s="1" t="s">
        <v>695</v>
      </c>
      <c r="C508" s="1" t="s">
        <v>696</v>
      </c>
      <c r="D508" s="1">
        <v>9361</v>
      </c>
      <c r="E508" s="1">
        <v>36.511815200000001</v>
      </c>
      <c r="F508" s="1">
        <v>139.8479906</v>
      </c>
      <c r="G508" s="1" t="s">
        <v>670</v>
      </c>
      <c r="H508">
        <v>494163.9030248393</v>
      </c>
      <c r="I508">
        <v>71048.793275315504</v>
      </c>
    </row>
    <row r="509" spans="1:9" x14ac:dyDescent="0.25">
      <c r="A509" s="1" t="s">
        <v>671</v>
      </c>
      <c r="B509" s="1" t="s">
        <v>695</v>
      </c>
      <c r="C509" s="1" t="s">
        <v>697</v>
      </c>
      <c r="D509" s="1">
        <v>9364</v>
      </c>
      <c r="E509" s="1">
        <v>36.263090499999997</v>
      </c>
      <c r="F509" s="1">
        <v>139.787916</v>
      </c>
      <c r="G509" s="1" t="s">
        <v>670</v>
      </c>
      <c r="H509">
        <v>490341.361005435</v>
      </c>
      <c r="I509">
        <v>43065.017834323742</v>
      </c>
    </row>
    <row r="510" spans="1:9" x14ac:dyDescent="0.25">
      <c r="A510" s="1" t="s">
        <v>671</v>
      </c>
      <c r="B510" s="1" t="s">
        <v>695</v>
      </c>
      <c r="C510" s="1" t="s">
        <v>698</v>
      </c>
      <c r="D510" s="1">
        <v>9365</v>
      </c>
      <c r="E510" s="1">
        <v>36.446986500000001</v>
      </c>
      <c r="F510" s="1">
        <v>139.7948543</v>
      </c>
      <c r="G510" s="1" t="s">
        <v>670</v>
      </c>
      <c r="H510">
        <v>489807.60676924465</v>
      </c>
      <c r="I510">
        <v>63562.842084887314</v>
      </c>
    </row>
    <row r="511" spans="1:9" x14ac:dyDescent="0.25">
      <c r="A511" s="1" t="s">
        <v>671</v>
      </c>
      <c r="C511" s="1" t="s">
        <v>699</v>
      </c>
      <c r="D511" s="1">
        <v>9366</v>
      </c>
      <c r="E511" s="1">
        <v>36.299566599999999</v>
      </c>
      <c r="F511" s="1">
        <v>139.65709409999999</v>
      </c>
      <c r="G511" s="1" t="s">
        <v>670</v>
      </c>
      <c r="H511">
        <v>478347.29932491254</v>
      </c>
      <c r="I511">
        <v>46466.755654868182</v>
      </c>
    </row>
    <row r="512" spans="1:9" x14ac:dyDescent="0.25">
      <c r="A512" s="1" t="s">
        <v>671</v>
      </c>
      <c r="B512" s="1" t="s">
        <v>695</v>
      </c>
      <c r="C512" s="1" t="s">
        <v>700</v>
      </c>
      <c r="D512" s="1">
        <v>9367</v>
      </c>
      <c r="E512" s="1">
        <v>36.511815200000001</v>
      </c>
      <c r="F512" s="1">
        <v>139.8479906</v>
      </c>
      <c r="G512" s="1" t="s">
        <v>670</v>
      </c>
      <c r="H512">
        <v>494163.9030248393</v>
      </c>
      <c r="I512">
        <v>71048.793275315504</v>
      </c>
    </row>
    <row r="513" spans="1:9" x14ac:dyDescent="0.25">
      <c r="A513" s="1" t="s">
        <v>671</v>
      </c>
      <c r="B513" s="1" t="s">
        <v>695</v>
      </c>
      <c r="C513" s="1" t="s">
        <v>701</v>
      </c>
      <c r="D513" s="1">
        <v>9368</v>
      </c>
      <c r="E513" s="1">
        <v>36.421663299999999</v>
      </c>
      <c r="F513" s="1">
        <v>139.80399070000001</v>
      </c>
      <c r="G513" s="1" t="s">
        <v>670</v>
      </c>
      <c r="H513">
        <v>490787.76065220154</v>
      </c>
      <c r="I513">
        <v>60791.715076192988</v>
      </c>
    </row>
    <row r="514" spans="1:9" x14ac:dyDescent="0.25">
      <c r="A514" s="1" t="s">
        <v>671</v>
      </c>
      <c r="B514" s="1" t="s">
        <v>702</v>
      </c>
      <c r="C514" s="1" t="s">
        <v>703</v>
      </c>
      <c r="D514" s="1">
        <v>9384</v>
      </c>
      <c r="E514" s="1">
        <v>36.9074788</v>
      </c>
      <c r="F514" s="1">
        <v>139.9422452</v>
      </c>
      <c r="G514" s="1" t="s">
        <v>670</v>
      </c>
      <c r="H514">
        <v>500036.87942325679</v>
      </c>
      <c r="I514">
        <v>115565.76342497232</v>
      </c>
    </row>
    <row r="515" spans="1:9" x14ac:dyDescent="0.25">
      <c r="A515" s="1" t="s">
        <v>671</v>
      </c>
      <c r="B515" s="1" t="s">
        <v>702</v>
      </c>
      <c r="C515" s="1" t="s">
        <v>704</v>
      </c>
      <c r="D515" s="1">
        <v>9386</v>
      </c>
      <c r="E515" s="1">
        <v>36.678253499999997</v>
      </c>
      <c r="F515" s="1">
        <v>140.08530730000001</v>
      </c>
      <c r="G515" s="1" t="s">
        <v>670</v>
      </c>
      <c r="H515">
        <v>514339.48690407997</v>
      </c>
      <c r="I515">
        <v>90820.036459025927</v>
      </c>
    </row>
    <row r="516" spans="1:9" x14ac:dyDescent="0.25">
      <c r="A516" s="1" t="s">
        <v>671</v>
      </c>
      <c r="B516" s="1" t="s">
        <v>705</v>
      </c>
      <c r="C516" s="1" t="s">
        <v>706</v>
      </c>
      <c r="D516" s="1">
        <v>9407</v>
      </c>
      <c r="E516" s="1">
        <v>37.148557099999998</v>
      </c>
      <c r="F516" s="1">
        <v>140.25285969999999</v>
      </c>
      <c r="G516" s="1" t="s">
        <v>670</v>
      </c>
      <c r="H516">
        <v>526082.22625156678</v>
      </c>
      <c r="I516">
        <v>144074.51421543062</v>
      </c>
    </row>
    <row r="517" spans="1:9" x14ac:dyDescent="0.25">
      <c r="A517" s="1" t="s">
        <v>671</v>
      </c>
      <c r="B517" s="1" t="s">
        <v>705</v>
      </c>
      <c r="C517" s="1" t="s">
        <v>707</v>
      </c>
      <c r="D517" s="1">
        <v>9411</v>
      </c>
      <c r="E517" s="1">
        <v>36.842823299999999</v>
      </c>
      <c r="F517" s="1">
        <v>140.2924768</v>
      </c>
      <c r="G517" s="1" t="s">
        <v>670</v>
      </c>
      <c r="H517">
        <v>531740.78334344504</v>
      </c>
      <c r="I517">
        <v>110271.45952379421</v>
      </c>
    </row>
    <row r="518" spans="1:9" x14ac:dyDescent="0.25">
      <c r="A518" s="1" t="s">
        <v>708</v>
      </c>
      <c r="D518" s="1">
        <v>10000</v>
      </c>
      <c r="E518" s="1">
        <v>36.562518900000001</v>
      </c>
      <c r="F518" s="1">
        <v>139.2303359</v>
      </c>
      <c r="G518" s="1" t="s">
        <v>709</v>
      </c>
      <c r="H518">
        <v>438487.11091187655</v>
      </c>
      <c r="I518">
        <v>73686.365580193844</v>
      </c>
    </row>
    <row r="519" spans="1:9" x14ac:dyDescent="0.25">
      <c r="A519" s="1" t="s">
        <v>708</v>
      </c>
      <c r="C519" s="1" t="s">
        <v>710</v>
      </c>
      <c r="D519" s="1">
        <v>10201</v>
      </c>
      <c r="E519" s="1">
        <v>36.562518900000001</v>
      </c>
      <c r="F519" s="1">
        <v>139.2303359</v>
      </c>
      <c r="G519" s="1" t="s">
        <v>709</v>
      </c>
      <c r="H519">
        <v>438487.11091187655</v>
      </c>
      <c r="I519">
        <v>73686.365580193844</v>
      </c>
    </row>
    <row r="520" spans="1:9" x14ac:dyDescent="0.25">
      <c r="A520" s="1" t="s">
        <v>708</v>
      </c>
      <c r="C520" s="1" t="s">
        <v>711</v>
      </c>
      <c r="D520" s="1">
        <v>10202</v>
      </c>
      <c r="E520" s="1">
        <v>36.483427800000001</v>
      </c>
      <c r="F520" s="1">
        <v>139.12955539999999</v>
      </c>
      <c r="G520" s="1" t="s">
        <v>709</v>
      </c>
      <c r="H520">
        <v>429895.50637805444</v>
      </c>
      <c r="I520">
        <v>64432.466848608332</v>
      </c>
    </row>
    <row r="521" spans="1:9" x14ac:dyDescent="0.25">
      <c r="A521" s="1" t="s">
        <v>708</v>
      </c>
      <c r="C521" s="1" t="s">
        <v>712</v>
      </c>
      <c r="D521" s="1">
        <v>10203</v>
      </c>
      <c r="E521" s="1">
        <v>36.595310900000001</v>
      </c>
      <c r="F521" s="1">
        <v>139.4478991</v>
      </c>
      <c r="G521" s="1" t="s">
        <v>709</v>
      </c>
      <c r="H521">
        <v>457788.60038086493</v>
      </c>
      <c r="I521">
        <v>78351.761300787592</v>
      </c>
    </row>
    <row r="522" spans="1:9" x14ac:dyDescent="0.25">
      <c r="A522" s="1" t="s">
        <v>708</v>
      </c>
      <c r="C522" s="1" t="s">
        <v>713</v>
      </c>
      <c r="D522" s="1">
        <v>10204</v>
      </c>
      <c r="E522" s="1">
        <v>36.408603499999998</v>
      </c>
      <c r="F522" s="1">
        <v>139.2828117</v>
      </c>
      <c r="G522" s="1" t="s">
        <v>709</v>
      </c>
      <c r="H522">
        <v>444069.68721364613</v>
      </c>
      <c r="I522">
        <v>56805.527120860774</v>
      </c>
    </row>
    <row r="523" spans="1:9" x14ac:dyDescent="0.25">
      <c r="A523" s="1" t="s">
        <v>708</v>
      </c>
      <c r="C523" s="1" t="s">
        <v>714</v>
      </c>
      <c r="D523" s="1">
        <v>10205</v>
      </c>
      <c r="E523" s="1">
        <v>36.378717899999998</v>
      </c>
      <c r="F523" s="1">
        <v>139.44379380000001</v>
      </c>
      <c r="G523" s="1" t="s">
        <v>709</v>
      </c>
      <c r="H523">
        <v>458700.43032671796</v>
      </c>
      <c r="I523">
        <v>54235.797181087677</v>
      </c>
    </row>
    <row r="524" spans="1:9" x14ac:dyDescent="0.25">
      <c r="A524" s="1" t="s">
        <v>708</v>
      </c>
      <c r="C524" s="1" t="s">
        <v>715</v>
      </c>
      <c r="D524" s="1">
        <v>10206</v>
      </c>
      <c r="E524" s="1">
        <v>36.796998700000003</v>
      </c>
      <c r="F524" s="1">
        <v>139.3724344</v>
      </c>
      <c r="G524" s="1" t="s">
        <v>709</v>
      </c>
      <c r="H524">
        <v>449848.35374697682</v>
      </c>
      <c r="I524">
        <v>100430.52844330206</v>
      </c>
    </row>
    <row r="525" spans="1:9" x14ac:dyDescent="0.25">
      <c r="A525" s="1" t="s">
        <v>708</v>
      </c>
      <c r="C525" s="1" t="s">
        <v>716</v>
      </c>
      <c r="D525" s="1">
        <v>10207</v>
      </c>
      <c r="E525" s="1">
        <v>36.284203499999997</v>
      </c>
      <c r="F525" s="1">
        <v>139.6256443</v>
      </c>
      <c r="G525" s="1" t="s">
        <v>709</v>
      </c>
      <c r="H525">
        <v>475612.65455046471</v>
      </c>
      <c r="I525">
        <v>44601.82877909884</v>
      </c>
    </row>
    <row r="526" spans="1:9" x14ac:dyDescent="0.25">
      <c r="A526" s="1" t="s">
        <v>708</v>
      </c>
      <c r="C526" s="1" t="s">
        <v>717</v>
      </c>
      <c r="D526" s="1">
        <v>10208</v>
      </c>
      <c r="E526" s="1">
        <v>36.592002600000001</v>
      </c>
      <c r="F526" s="1">
        <v>139.16873530000001</v>
      </c>
      <c r="G526" s="1" t="s">
        <v>709</v>
      </c>
      <c r="H526">
        <v>432802.34058718767</v>
      </c>
      <c r="I526">
        <v>76686.104679923155</v>
      </c>
    </row>
    <row r="527" spans="1:9" x14ac:dyDescent="0.25">
      <c r="A527" s="1" t="s">
        <v>708</v>
      </c>
      <c r="C527" s="1" t="s">
        <v>718</v>
      </c>
      <c r="D527" s="1">
        <v>10209</v>
      </c>
      <c r="E527" s="1">
        <v>36.2915627</v>
      </c>
      <c r="F527" s="1">
        <v>139.1115906</v>
      </c>
      <c r="G527" s="1" t="s">
        <v>709</v>
      </c>
      <c r="H527">
        <v>429340.97462990554</v>
      </c>
      <c r="I527">
        <v>43009.776261926199</v>
      </c>
    </row>
    <row r="528" spans="1:9" x14ac:dyDescent="0.25">
      <c r="A528" s="1" t="s">
        <v>708</v>
      </c>
      <c r="C528" s="1" t="s">
        <v>719</v>
      </c>
      <c r="D528" s="1">
        <v>10210</v>
      </c>
      <c r="E528" s="1">
        <v>36.308076</v>
      </c>
      <c r="F528" s="1">
        <v>138.9502406</v>
      </c>
      <c r="G528" s="1" t="s">
        <v>709</v>
      </c>
      <c r="H528">
        <v>414745.90208151279</v>
      </c>
      <c r="I528">
        <v>44140.937568596077</v>
      </c>
    </row>
    <row r="529" spans="1:9" x14ac:dyDescent="0.25">
      <c r="A529" s="1" t="s">
        <v>708</v>
      </c>
      <c r="C529" s="1" t="s">
        <v>720</v>
      </c>
      <c r="D529" s="1">
        <v>10211</v>
      </c>
      <c r="E529" s="1">
        <v>36.4159042</v>
      </c>
      <c r="F529" s="1">
        <v>138.9539704</v>
      </c>
      <c r="G529" s="1" t="s">
        <v>709</v>
      </c>
      <c r="H529">
        <v>414507.3232586559</v>
      </c>
      <c r="I529">
        <v>56150.667787800492</v>
      </c>
    </row>
    <row r="530" spans="1:9" x14ac:dyDescent="0.25">
      <c r="A530" s="1" t="s">
        <v>708</v>
      </c>
      <c r="C530" s="1" t="s">
        <v>721</v>
      </c>
      <c r="D530" s="1">
        <v>10212</v>
      </c>
      <c r="E530" s="1">
        <v>36.633575399999998</v>
      </c>
      <c r="F530" s="1">
        <v>139.4834864</v>
      </c>
      <c r="G530" s="1" t="s">
        <v>709</v>
      </c>
      <c r="H530">
        <v>460747.87873495615</v>
      </c>
      <c r="I530">
        <v>82779.452082028176</v>
      </c>
    </row>
    <row r="531" spans="1:9" x14ac:dyDescent="0.25">
      <c r="A531" s="1" t="s">
        <v>708</v>
      </c>
      <c r="C531" s="1" t="s">
        <v>722</v>
      </c>
      <c r="D531" s="1">
        <v>10303</v>
      </c>
      <c r="E531" s="1">
        <v>36.4464191</v>
      </c>
      <c r="F531" s="1">
        <v>139.09701290000001</v>
      </c>
      <c r="G531" s="1" t="s">
        <v>709</v>
      </c>
      <c r="H531">
        <v>427180.25988392573</v>
      </c>
      <c r="I531">
        <v>60170.675341598071</v>
      </c>
    </row>
    <row r="532" spans="1:9" x14ac:dyDescent="0.25">
      <c r="A532" s="1" t="s">
        <v>708</v>
      </c>
      <c r="B532" s="1" t="s">
        <v>723</v>
      </c>
      <c r="C532" s="1" t="s">
        <v>724</v>
      </c>
      <c r="D532" s="1">
        <v>10344</v>
      </c>
      <c r="E532" s="1">
        <v>36.475623900000002</v>
      </c>
      <c r="F532" s="1">
        <v>139.00314090000001</v>
      </c>
      <c r="G532" s="1" t="s">
        <v>709</v>
      </c>
      <c r="H532">
        <v>418599.31800978957</v>
      </c>
      <c r="I532">
        <v>63006.25004954583</v>
      </c>
    </row>
    <row r="533" spans="1:9" x14ac:dyDescent="0.25">
      <c r="A533" s="1" t="s">
        <v>708</v>
      </c>
      <c r="B533" s="1" t="s">
        <v>723</v>
      </c>
      <c r="C533" s="1" t="s">
        <v>725</v>
      </c>
      <c r="D533" s="1">
        <v>10345</v>
      </c>
      <c r="E533" s="1">
        <v>36.474513299999998</v>
      </c>
      <c r="F533" s="1">
        <v>139.0413744</v>
      </c>
      <c r="G533" s="1" t="s">
        <v>709</v>
      </c>
      <c r="H533">
        <v>422034.85295402486</v>
      </c>
      <c r="I533">
        <v>63049.939195864012</v>
      </c>
    </row>
    <row r="534" spans="1:9" x14ac:dyDescent="0.25">
      <c r="A534" s="1" t="s">
        <v>708</v>
      </c>
      <c r="B534" s="1" t="s">
        <v>726</v>
      </c>
      <c r="C534" s="1" t="s">
        <v>727</v>
      </c>
      <c r="D534" s="1">
        <v>10363</v>
      </c>
      <c r="E534" s="1">
        <v>36.160906900000001</v>
      </c>
      <c r="F534" s="1">
        <v>138.9633268</v>
      </c>
      <c r="G534" s="1" t="s">
        <v>709</v>
      </c>
      <c r="H534">
        <v>416704.66555506241</v>
      </c>
      <c r="I534">
        <v>27827.409938462486</v>
      </c>
    </row>
    <row r="535" spans="1:9" x14ac:dyDescent="0.25">
      <c r="A535" s="1" t="s">
        <v>708</v>
      </c>
      <c r="B535" s="1" t="s">
        <v>726</v>
      </c>
      <c r="C535" s="1" t="s">
        <v>728</v>
      </c>
      <c r="D535" s="1">
        <v>10366</v>
      </c>
      <c r="E535" s="1">
        <v>36.132577499999996</v>
      </c>
      <c r="F535" s="1">
        <v>138.82918530000001</v>
      </c>
      <c r="G535" s="1" t="s">
        <v>709</v>
      </c>
      <c r="H535">
        <v>404770.02180599555</v>
      </c>
      <c r="I535">
        <v>24107.544148781293</v>
      </c>
    </row>
    <row r="536" spans="1:9" x14ac:dyDescent="0.25">
      <c r="A536" s="1" t="s">
        <v>708</v>
      </c>
      <c r="B536" s="1" t="s">
        <v>726</v>
      </c>
      <c r="C536" s="1" t="s">
        <v>729</v>
      </c>
      <c r="D536" s="1">
        <v>10367</v>
      </c>
      <c r="E536" s="1">
        <v>36.160906900000001</v>
      </c>
      <c r="F536" s="1">
        <v>138.9633268</v>
      </c>
      <c r="G536" s="1" t="s">
        <v>709</v>
      </c>
      <c r="H536">
        <v>416704.66555506241</v>
      </c>
      <c r="I536">
        <v>27827.409938462486</v>
      </c>
    </row>
    <row r="537" spans="1:9" x14ac:dyDescent="0.25">
      <c r="A537" s="1" t="s">
        <v>708</v>
      </c>
      <c r="B537" s="1" t="s">
        <v>730</v>
      </c>
      <c r="C537" s="1" t="s">
        <v>731</v>
      </c>
      <c r="D537" s="1">
        <v>10382</v>
      </c>
      <c r="E537" s="1">
        <v>36.303027700000001</v>
      </c>
      <c r="F537" s="1">
        <v>138.8420386</v>
      </c>
      <c r="G537" s="1" t="s">
        <v>709</v>
      </c>
      <c r="H537">
        <v>405045.98242039757</v>
      </c>
      <c r="I537">
        <v>43119.828933656463</v>
      </c>
    </row>
    <row r="538" spans="1:9" x14ac:dyDescent="0.25">
      <c r="A538" s="1" t="s">
        <v>708</v>
      </c>
      <c r="B538" s="1" t="s">
        <v>730</v>
      </c>
      <c r="C538" s="1" t="s">
        <v>732</v>
      </c>
      <c r="D538" s="1">
        <v>10383</v>
      </c>
      <c r="E538" s="1">
        <v>36.214715300000002</v>
      </c>
      <c r="F538" s="1">
        <v>138.77298089999999</v>
      </c>
      <c r="G538" s="1" t="s">
        <v>709</v>
      </c>
      <c r="H538">
        <v>399288.68945203681</v>
      </c>
      <c r="I538">
        <v>33009.910761425293</v>
      </c>
    </row>
    <row r="539" spans="1:9" x14ac:dyDescent="0.25">
      <c r="A539" s="1" t="s">
        <v>708</v>
      </c>
      <c r="B539" s="1" t="s">
        <v>730</v>
      </c>
      <c r="C539" s="1" t="s">
        <v>733</v>
      </c>
      <c r="D539" s="1">
        <v>10384</v>
      </c>
      <c r="E539" s="1">
        <v>36.268709700000002</v>
      </c>
      <c r="F539" s="1">
        <v>138.96359749999999</v>
      </c>
      <c r="G539" s="1" t="s">
        <v>709</v>
      </c>
      <c r="H539">
        <v>416156.13784152764</v>
      </c>
      <c r="I539">
        <v>39819.682215953901</v>
      </c>
    </row>
    <row r="540" spans="1:9" x14ac:dyDescent="0.25">
      <c r="A540" s="1" t="s">
        <v>708</v>
      </c>
      <c r="B540" s="1" t="s">
        <v>734</v>
      </c>
      <c r="C540" s="1" t="s">
        <v>735</v>
      </c>
      <c r="D540" s="1">
        <v>10421</v>
      </c>
      <c r="E540" s="1">
        <v>36.764125</v>
      </c>
      <c r="F540" s="1">
        <v>138.9208472</v>
      </c>
      <c r="G540" s="1" t="s">
        <v>709</v>
      </c>
      <c r="H540">
        <v>409684.23688876186</v>
      </c>
      <c r="I540">
        <v>94739.514764852749</v>
      </c>
    </row>
    <row r="541" spans="1:9" x14ac:dyDescent="0.25">
      <c r="A541" s="1" t="s">
        <v>708</v>
      </c>
      <c r="B541" s="1" t="s">
        <v>734</v>
      </c>
      <c r="C541" s="1" t="s">
        <v>736</v>
      </c>
      <c r="D541" s="1">
        <v>10424</v>
      </c>
      <c r="E541" s="1">
        <v>36.582585299999998</v>
      </c>
      <c r="F541" s="1">
        <v>138.72198</v>
      </c>
      <c r="G541" s="1" t="s">
        <v>709</v>
      </c>
      <c r="H541">
        <v>392838.56348785968</v>
      </c>
      <c r="I541">
        <v>73714.616905230214</v>
      </c>
    </row>
    <row r="542" spans="1:9" x14ac:dyDescent="0.25">
      <c r="A542" s="1" t="s">
        <v>708</v>
      </c>
      <c r="B542" s="1" t="s">
        <v>734</v>
      </c>
      <c r="C542" s="1" t="s">
        <v>737</v>
      </c>
      <c r="D542" s="1">
        <v>10425</v>
      </c>
      <c r="E542" s="1">
        <v>36.650790299999997</v>
      </c>
      <c r="F542" s="1">
        <v>138.59664119999999</v>
      </c>
      <c r="G542" s="1" t="s">
        <v>709</v>
      </c>
      <c r="H542">
        <v>381276.28385968244</v>
      </c>
      <c r="I542">
        <v>80793.668894460687</v>
      </c>
    </row>
    <row r="543" spans="1:9" x14ac:dyDescent="0.25">
      <c r="A543" s="1" t="s">
        <v>708</v>
      </c>
      <c r="B543" s="1" t="s">
        <v>734</v>
      </c>
      <c r="C543" s="1" t="s">
        <v>738</v>
      </c>
      <c r="D543" s="1">
        <v>10426</v>
      </c>
      <c r="E543" s="1">
        <v>36.656354299999997</v>
      </c>
      <c r="F543" s="1">
        <v>138.63036099999999</v>
      </c>
      <c r="G543" s="1" t="s">
        <v>709</v>
      </c>
      <c r="H543">
        <v>384265.82513068023</v>
      </c>
      <c r="I543">
        <v>81547.254133238413</v>
      </c>
    </row>
    <row r="544" spans="1:9" x14ac:dyDescent="0.25">
      <c r="A544" s="1" t="s">
        <v>708</v>
      </c>
      <c r="B544" s="1" t="s">
        <v>734</v>
      </c>
      <c r="C544" s="1" t="s">
        <v>739</v>
      </c>
      <c r="D544" s="1">
        <v>10427</v>
      </c>
      <c r="E544" s="1">
        <v>36.764125</v>
      </c>
      <c r="F544" s="1">
        <v>138.99517030000001</v>
      </c>
      <c r="G544" s="1" t="s">
        <v>709</v>
      </c>
      <c r="H544">
        <v>416325.74127098237</v>
      </c>
      <c r="I544">
        <v>95061.071693539125</v>
      </c>
    </row>
    <row r="545" spans="1:9" x14ac:dyDescent="0.25">
      <c r="A545" s="1" t="s">
        <v>708</v>
      </c>
      <c r="B545" s="1" t="s">
        <v>734</v>
      </c>
      <c r="C545" s="1" t="s">
        <v>740</v>
      </c>
      <c r="D545" s="1">
        <v>10428</v>
      </c>
      <c r="E545" s="1">
        <v>36.662362600000002</v>
      </c>
      <c r="F545" s="1">
        <v>138.99517030000001</v>
      </c>
      <c r="G545" s="1" t="s">
        <v>709</v>
      </c>
      <c r="H545">
        <v>416876.72213506914</v>
      </c>
      <c r="I545">
        <v>83742.322072884665</v>
      </c>
    </row>
    <row r="546" spans="1:9" x14ac:dyDescent="0.25">
      <c r="A546" s="1" t="s">
        <v>708</v>
      </c>
      <c r="B546" s="1" t="s">
        <v>734</v>
      </c>
      <c r="C546" s="1" t="s">
        <v>741</v>
      </c>
      <c r="D546" s="1">
        <v>10429</v>
      </c>
      <c r="E546" s="1">
        <v>36.598707900000001</v>
      </c>
      <c r="F546" s="1">
        <v>138.95251540000001</v>
      </c>
      <c r="G546" s="1" t="s">
        <v>709</v>
      </c>
      <c r="H546">
        <v>413400.80253572826</v>
      </c>
      <c r="I546">
        <v>76477.257683734351</v>
      </c>
    </row>
    <row r="547" spans="1:9" x14ac:dyDescent="0.25">
      <c r="A547" s="1" t="s">
        <v>708</v>
      </c>
      <c r="B547" s="1" t="s">
        <v>742</v>
      </c>
      <c r="C547" s="1" t="s">
        <v>743</v>
      </c>
      <c r="D547" s="1">
        <v>10443</v>
      </c>
      <c r="E547" s="1">
        <v>36.964554300000003</v>
      </c>
      <c r="F547" s="1">
        <v>139.40699860000001</v>
      </c>
      <c r="G547" s="1" t="s">
        <v>709</v>
      </c>
      <c r="H547">
        <v>451944.42451794364</v>
      </c>
      <c r="I547">
        <v>119233.75990109491</v>
      </c>
    </row>
    <row r="548" spans="1:9" x14ac:dyDescent="0.25">
      <c r="A548" s="1" t="s">
        <v>708</v>
      </c>
      <c r="B548" s="1" t="s">
        <v>742</v>
      </c>
      <c r="C548" s="1" t="s">
        <v>744</v>
      </c>
      <c r="D548" s="1">
        <v>10444</v>
      </c>
      <c r="E548" s="1">
        <v>36.8054056</v>
      </c>
      <c r="F548" s="1">
        <v>139.1970536</v>
      </c>
      <c r="G548" s="1" t="s">
        <v>709</v>
      </c>
      <c r="H548">
        <v>434133.38012966758</v>
      </c>
      <c r="I548">
        <v>100552.6390793179</v>
      </c>
    </row>
    <row r="549" spans="1:9" x14ac:dyDescent="0.25">
      <c r="A549" s="1" t="s">
        <v>708</v>
      </c>
      <c r="B549" s="1" t="s">
        <v>742</v>
      </c>
      <c r="C549" s="1" t="s">
        <v>583</v>
      </c>
      <c r="D549" s="1">
        <v>10448</v>
      </c>
      <c r="E549" s="1">
        <v>36.659114700000003</v>
      </c>
      <c r="F549" s="1">
        <v>139.16306259999999</v>
      </c>
      <c r="G549" s="1" t="s">
        <v>709</v>
      </c>
      <c r="H549">
        <v>431918.47426934913</v>
      </c>
      <c r="I549">
        <v>84125.784393506357</v>
      </c>
    </row>
    <row r="550" spans="1:9" x14ac:dyDescent="0.25">
      <c r="A550" s="1" t="s">
        <v>708</v>
      </c>
      <c r="B550" s="1" t="s">
        <v>742</v>
      </c>
      <c r="C550" s="1" t="s">
        <v>745</v>
      </c>
      <c r="D550" s="1">
        <v>10449</v>
      </c>
      <c r="E550" s="1">
        <v>37.058606500000003</v>
      </c>
      <c r="F550" s="1">
        <v>139.1981285</v>
      </c>
      <c r="G550" s="1" t="s">
        <v>709</v>
      </c>
      <c r="H550">
        <v>432791.04419743887</v>
      </c>
      <c r="I550">
        <v>128721.98577459629</v>
      </c>
    </row>
    <row r="551" spans="1:9" x14ac:dyDescent="0.25">
      <c r="A551" s="1" t="s">
        <v>708</v>
      </c>
      <c r="B551" s="1" t="s">
        <v>746</v>
      </c>
      <c r="C551" s="1" t="s">
        <v>747</v>
      </c>
      <c r="D551" s="1">
        <v>10464</v>
      </c>
      <c r="E551" s="1">
        <v>36.334504199999998</v>
      </c>
      <c r="F551" s="1">
        <v>139.1717189</v>
      </c>
      <c r="G551" s="1" t="s">
        <v>709</v>
      </c>
      <c r="H551">
        <v>434508.42829103145</v>
      </c>
      <c r="I551">
        <v>48055.810430936494</v>
      </c>
    </row>
    <row r="552" spans="1:9" x14ac:dyDescent="0.25">
      <c r="A552" s="1" t="s">
        <v>708</v>
      </c>
      <c r="B552" s="1" t="s">
        <v>748</v>
      </c>
      <c r="C552" s="1" t="s">
        <v>749</v>
      </c>
      <c r="D552" s="1">
        <v>10521</v>
      </c>
      <c r="E552" s="1">
        <v>36.274419299999998</v>
      </c>
      <c r="F552" s="1">
        <v>139.66707840000001</v>
      </c>
      <c r="G552" s="1" t="s">
        <v>709</v>
      </c>
      <c r="H552">
        <v>479399.55271793518</v>
      </c>
      <c r="I552">
        <v>43718.283907002726</v>
      </c>
    </row>
    <row r="553" spans="1:9" x14ac:dyDescent="0.25">
      <c r="A553" s="1" t="s">
        <v>708</v>
      </c>
      <c r="B553" s="1" t="s">
        <v>748</v>
      </c>
      <c r="C553" s="1" t="s">
        <v>750</v>
      </c>
      <c r="D553" s="1">
        <v>10522</v>
      </c>
      <c r="E553" s="1">
        <v>36.221954099999998</v>
      </c>
      <c r="F553" s="1">
        <v>139.59177500000001</v>
      </c>
      <c r="G553" s="1" t="s">
        <v>709</v>
      </c>
      <c r="H553">
        <v>472942.68007307849</v>
      </c>
      <c r="I553">
        <v>37509.308591344743</v>
      </c>
    </row>
    <row r="554" spans="1:9" x14ac:dyDescent="0.25">
      <c r="A554" s="1" t="s">
        <v>708</v>
      </c>
      <c r="B554" s="1" t="s">
        <v>748</v>
      </c>
      <c r="C554" s="1" t="s">
        <v>751</v>
      </c>
      <c r="D554" s="1">
        <v>10523</v>
      </c>
      <c r="E554" s="1">
        <v>36.245564399999999</v>
      </c>
      <c r="F554" s="1">
        <v>139.4943495</v>
      </c>
      <c r="G554" s="1" t="s">
        <v>709</v>
      </c>
      <c r="H554">
        <v>464032.98737125203</v>
      </c>
      <c r="I554">
        <v>39663.637871525287</v>
      </c>
    </row>
    <row r="555" spans="1:9" x14ac:dyDescent="0.25">
      <c r="A555" s="1" t="s">
        <v>708</v>
      </c>
      <c r="B555" s="1" t="s">
        <v>748</v>
      </c>
      <c r="C555" s="1" t="s">
        <v>752</v>
      </c>
      <c r="D555" s="1">
        <v>10524</v>
      </c>
      <c r="E555" s="1">
        <v>36.2760429</v>
      </c>
      <c r="F555" s="1">
        <v>139.43691029999999</v>
      </c>
      <c r="G555" s="1" t="s">
        <v>709</v>
      </c>
      <c r="H555">
        <v>458685.5624024542</v>
      </c>
      <c r="I555">
        <v>42780.040506877704</v>
      </c>
    </row>
    <row r="556" spans="1:9" x14ac:dyDescent="0.25">
      <c r="A556" s="1" t="s">
        <v>708</v>
      </c>
      <c r="B556" s="1" t="s">
        <v>748</v>
      </c>
      <c r="C556" s="1" t="s">
        <v>753</v>
      </c>
      <c r="D556" s="1">
        <v>10525</v>
      </c>
      <c r="E556" s="1">
        <v>36.288681500000003</v>
      </c>
      <c r="F556" s="1">
        <v>139.50175830000001</v>
      </c>
      <c r="G556" s="1" t="s">
        <v>709</v>
      </c>
      <c r="H556">
        <v>464443.37239924551</v>
      </c>
      <c r="I556">
        <v>44496.390061086597</v>
      </c>
    </row>
    <row r="557" spans="1:9" x14ac:dyDescent="0.25">
      <c r="A557" s="1" t="s">
        <v>754</v>
      </c>
      <c r="D557" s="1">
        <v>11000</v>
      </c>
      <c r="E557" s="1">
        <v>35.9279188</v>
      </c>
      <c r="F557" s="1">
        <v>139.71990890000001</v>
      </c>
      <c r="G557" s="1" t="s">
        <v>755</v>
      </c>
      <c r="H557">
        <v>486290.99317588756</v>
      </c>
      <c r="I557">
        <v>5426.1653263167718</v>
      </c>
    </row>
    <row r="558" spans="1:9" x14ac:dyDescent="0.25">
      <c r="A558" s="1" t="s">
        <v>754</v>
      </c>
      <c r="B558" s="1" t="s">
        <v>756</v>
      </c>
      <c r="C558" s="1" t="s">
        <v>757</v>
      </c>
      <c r="D558" s="1">
        <v>11100</v>
      </c>
      <c r="E558" s="1">
        <v>35.9279188</v>
      </c>
      <c r="F558" s="1">
        <v>139.71990890000001</v>
      </c>
      <c r="G558" s="1" t="s">
        <v>755</v>
      </c>
      <c r="H558">
        <v>486290.99317588756</v>
      </c>
      <c r="I558">
        <v>5426.1653263167718</v>
      </c>
    </row>
    <row r="559" spans="1:9" x14ac:dyDescent="0.25">
      <c r="A559" s="1" t="s">
        <v>754</v>
      </c>
      <c r="B559" s="1" t="s">
        <v>756</v>
      </c>
      <c r="C559" s="1" t="s">
        <v>64</v>
      </c>
      <c r="D559" s="1">
        <v>11101</v>
      </c>
      <c r="E559" s="1">
        <v>35.945439</v>
      </c>
      <c r="F559" s="1">
        <v>139.60412679999999</v>
      </c>
      <c r="G559" s="1" t="s">
        <v>755</v>
      </c>
      <c r="H559">
        <v>475723.67791872734</v>
      </c>
      <c r="I559">
        <v>6803.0282167935293</v>
      </c>
    </row>
    <row r="560" spans="1:9" x14ac:dyDescent="0.25">
      <c r="A560" s="1" t="s">
        <v>754</v>
      </c>
      <c r="B560" s="1" t="s">
        <v>756</v>
      </c>
      <c r="C560" s="1" t="s">
        <v>59</v>
      </c>
      <c r="D560" s="1">
        <v>11102</v>
      </c>
      <c r="E560" s="1">
        <v>35.9662881</v>
      </c>
      <c r="F560" s="1">
        <v>139.64352059999999</v>
      </c>
      <c r="G560" s="1" t="s">
        <v>755</v>
      </c>
      <c r="H560">
        <v>479155.97966161749</v>
      </c>
      <c r="I560">
        <v>9316.3660113369406</v>
      </c>
    </row>
    <row r="561" spans="1:9" x14ac:dyDescent="0.25">
      <c r="A561" s="1" t="s">
        <v>754</v>
      </c>
      <c r="B561" s="1" t="s">
        <v>756</v>
      </c>
      <c r="C561" s="1" t="s">
        <v>758</v>
      </c>
      <c r="D561" s="1">
        <v>11103</v>
      </c>
      <c r="E561" s="1">
        <v>35.925750299999997</v>
      </c>
      <c r="F561" s="1">
        <v>139.6497349</v>
      </c>
      <c r="G561" s="1" t="s">
        <v>755</v>
      </c>
      <c r="H561">
        <v>479963.2365607961</v>
      </c>
      <c r="I561">
        <v>4836.3388190329015</v>
      </c>
    </row>
    <row r="562" spans="1:9" x14ac:dyDescent="0.25">
      <c r="A562" s="1" t="s">
        <v>754</v>
      </c>
      <c r="B562" s="1" t="s">
        <v>756</v>
      </c>
      <c r="C562" s="1" t="s">
        <v>759</v>
      </c>
      <c r="D562" s="1">
        <v>11104</v>
      </c>
      <c r="E562" s="1">
        <v>35.965421499999998</v>
      </c>
      <c r="F562" s="1">
        <v>139.7011407</v>
      </c>
      <c r="G562" s="1" t="s">
        <v>755</v>
      </c>
      <c r="H562">
        <v>484365.25686681247</v>
      </c>
      <c r="I562">
        <v>9505.5695233552105</v>
      </c>
    </row>
    <row r="563" spans="1:9" x14ac:dyDescent="0.25">
      <c r="A563" s="1" t="s">
        <v>754</v>
      </c>
      <c r="B563" s="1" t="s">
        <v>756</v>
      </c>
      <c r="C563" s="1" t="s">
        <v>58</v>
      </c>
      <c r="D563" s="1">
        <v>11105</v>
      </c>
      <c r="E563" s="1">
        <v>35.902437900000002</v>
      </c>
      <c r="F563" s="1">
        <v>139.6459064</v>
      </c>
      <c r="G563" s="1" t="s">
        <v>755</v>
      </c>
      <c r="H563">
        <v>479758.55957522045</v>
      </c>
      <c r="I563">
        <v>2223.4550079645146</v>
      </c>
    </row>
    <row r="564" spans="1:9" x14ac:dyDescent="0.25">
      <c r="A564" s="1" t="s">
        <v>754</v>
      </c>
      <c r="B564" s="1" t="s">
        <v>756</v>
      </c>
      <c r="C564" s="1" t="s">
        <v>760</v>
      </c>
      <c r="D564" s="1">
        <v>11106</v>
      </c>
      <c r="E564" s="1">
        <v>35.889023999999999</v>
      </c>
      <c r="F564" s="1">
        <v>139.6376372</v>
      </c>
      <c r="G564" s="1" t="s">
        <v>755</v>
      </c>
      <c r="H564">
        <v>479092.25206699222</v>
      </c>
      <c r="I564">
        <v>690.14900494186293</v>
      </c>
    </row>
    <row r="565" spans="1:9" x14ac:dyDescent="0.25">
      <c r="A565" s="1" t="s">
        <v>754</v>
      </c>
      <c r="B565" s="1" t="s">
        <v>756</v>
      </c>
      <c r="C565" s="1" t="s">
        <v>761</v>
      </c>
      <c r="D565" s="1">
        <v>11107</v>
      </c>
      <c r="E565" s="1">
        <v>35.901606690000001</v>
      </c>
      <c r="F565" s="1">
        <v>139.668735</v>
      </c>
      <c r="G565" s="1" t="s">
        <v>755</v>
      </c>
      <c r="H565">
        <v>481827.04583431827</v>
      </c>
      <c r="I565">
        <v>2243.7268667629573</v>
      </c>
    </row>
    <row r="566" spans="1:9" x14ac:dyDescent="0.25">
      <c r="A566" s="1" t="s">
        <v>754</v>
      </c>
      <c r="B566" s="1" t="s">
        <v>756</v>
      </c>
      <c r="C566" s="1" t="s">
        <v>63</v>
      </c>
      <c r="D566" s="1">
        <v>11108</v>
      </c>
      <c r="E566" s="1">
        <v>35.866989599999997</v>
      </c>
      <c r="F566" s="1">
        <v>139.69817470000001</v>
      </c>
      <c r="G566" s="1" t="s">
        <v>755</v>
      </c>
      <c r="H566">
        <v>484699.80391556129</v>
      </c>
      <c r="I566">
        <v>-1462.1441295924776</v>
      </c>
    </row>
    <row r="567" spans="1:9" x14ac:dyDescent="0.25">
      <c r="A567" s="1" t="s">
        <v>754</v>
      </c>
      <c r="B567" s="1" t="s">
        <v>756</v>
      </c>
      <c r="C567" s="1" t="s">
        <v>762</v>
      </c>
      <c r="D567" s="1">
        <v>11109</v>
      </c>
      <c r="E567" s="1">
        <v>35.918502099999998</v>
      </c>
      <c r="F567" s="1">
        <v>139.74464810000001</v>
      </c>
      <c r="G567" s="1" t="s">
        <v>755</v>
      </c>
      <c r="H567">
        <v>488584.62321623298</v>
      </c>
      <c r="I567">
        <v>4502.2771989672356</v>
      </c>
    </row>
    <row r="568" spans="1:9" x14ac:dyDescent="0.25">
      <c r="A568" s="1" t="s">
        <v>754</v>
      </c>
      <c r="B568" s="1" t="s">
        <v>756</v>
      </c>
      <c r="C568" s="1" t="s">
        <v>763</v>
      </c>
      <c r="D568" s="1">
        <v>11110</v>
      </c>
      <c r="E568" s="1">
        <v>36.0025178</v>
      </c>
      <c r="F568" s="1">
        <v>139.7574037</v>
      </c>
      <c r="G568" s="1" t="s">
        <v>755</v>
      </c>
      <c r="H568">
        <v>489216.91479517025</v>
      </c>
      <c r="I568">
        <v>13915.418842542005</v>
      </c>
    </row>
    <row r="569" spans="1:9" x14ac:dyDescent="0.25">
      <c r="A569" s="1" t="s">
        <v>754</v>
      </c>
      <c r="C569" s="1" t="s">
        <v>764</v>
      </c>
      <c r="D569" s="1">
        <v>11201</v>
      </c>
      <c r="E569" s="1">
        <v>35.962258200000001</v>
      </c>
      <c r="F569" s="1">
        <v>139.55825490000001</v>
      </c>
      <c r="G569" s="1" t="s">
        <v>755</v>
      </c>
      <c r="H569">
        <v>471479.5195743285</v>
      </c>
      <c r="I569">
        <v>8451.0023281169706</v>
      </c>
    </row>
    <row r="570" spans="1:9" x14ac:dyDescent="0.25">
      <c r="A570" s="1" t="s">
        <v>754</v>
      </c>
      <c r="C570" s="1" t="s">
        <v>765</v>
      </c>
      <c r="D570" s="1">
        <v>11202</v>
      </c>
      <c r="E570" s="1">
        <v>36.254026199999998</v>
      </c>
      <c r="F570" s="1">
        <v>139.4462728</v>
      </c>
      <c r="G570" s="1" t="s">
        <v>755</v>
      </c>
      <c r="H570">
        <v>459657.13978904195</v>
      </c>
      <c r="I570">
        <v>40375.111559752324</v>
      </c>
    </row>
    <row r="571" spans="1:9" x14ac:dyDescent="0.25">
      <c r="A571" s="1" t="s">
        <v>754</v>
      </c>
      <c r="C571" s="1" t="s">
        <v>766</v>
      </c>
      <c r="D571" s="1">
        <v>11203</v>
      </c>
      <c r="E571" s="1">
        <v>35.887256499999999</v>
      </c>
      <c r="F571" s="1">
        <v>139.7883052</v>
      </c>
      <c r="G571" s="1" t="s">
        <v>755</v>
      </c>
      <c r="H571">
        <v>492724.51912812132</v>
      </c>
      <c r="I571">
        <v>1245.4258346144281</v>
      </c>
    </row>
    <row r="572" spans="1:9" x14ac:dyDescent="0.25">
      <c r="A572" s="1" t="s">
        <v>754</v>
      </c>
      <c r="C572" s="1" t="s">
        <v>767</v>
      </c>
      <c r="D572" s="1">
        <v>11206</v>
      </c>
      <c r="E572" s="1">
        <v>36.198071599999999</v>
      </c>
      <c r="F572" s="1">
        <v>139.53568100000001</v>
      </c>
      <c r="G572" s="1" t="s">
        <v>755</v>
      </c>
      <c r="H572">
        <v>468036.0877403483</v>
      </c>
      <c r="I572">
        <v>34578.984136143365</v>
      </c>
    </row>
    <row r="573" spans="1:9" x14ac:dyDescent="0.25">
      <c r="A573" s="1" t="s">
        <v>754</v>
      </c>
      <c r="C573" s="1" t="s">
        <v>768</v>
      </c>
      <c r="D573" s="1">
        <v>11207</v>
      </c>
      <c r="E573" s="1">
        <v>36.125622</v>
      </c>
      <c r="F573" s="1">
        <v>139.1764598</v>
      </c>
      <c r="G573" s="1" t="s">
        <v>755</v>
      </c>
      <c r="H573">
        <v>436096.37265839044</v>
      </c>
      <c r="I573">
        <v>24840.720026620816</v>
      </c>
    </row>
    <row r="574" spans="1:9" x14ac:dyDescent="0.25">
      <c r="A574" s="1" t="s">
        <v>754</v>
      </c>
      <c r="C574" s="1" t="s">
        <v>769</v>
      </c>
      <c r="D574" s="1">
        <v>11208</v>
      </c>
      <c r="E574" s="1">
        <v>35.843850099999997</v>
      </c>
      <c r="F574" s="1">
        <v>139.54607849999999</v>
      </c>
      <c r="G574" s="1" t="s">
        <v>755</v>
      </c>
      <c r="H574">
        <v>471083.56512403942</v>
      </c>
      <c r="I574">
        <v>-4782.7764849913719</v>
      </c>
    </row>
    <row r="575" spans="1:9" x14ac:dyDescent="0.25">
      <c r="A575" s="1" t="s">
        <v>754</v>
      </c>
      <c r="C575" s="1" t="s">
        <v>770</v>
      </c>
      <c r="D575" s="1">
        <v>11209</v>
      </c>
      <c r="E575" s="1">
        <v>35.969705699999999</v>
      </c>
      <c r="F575" s="1">
        <v>139.37442960000001</v>
      </c>
      <c r="G575" s="1" t="s">
        <v>755</v>
      </c>
      <c r="H575">
        <v>454835.29951316025</v>
      </c>
      <c r="I575">
        <v>8403.8047900987749</v>
      </c>
    </row>
    <row r="576" spans="1:9" x14ac:dyDescent="0.25">
      <c r="A576" s="1" t="s">
        <v>754</v>
      </c>
      <c r="C576" s="1" t="s">
        <v>771</v>
      </c>
      <c r="D576" s="1">
        <v>11210</v>
      </c>
      <c r="E576" s="1">
        <v>36.214650499999998</v>
      </c>
      <c r="F576" s="1">
        <v>139.7028243</v>
      </c>
      <c r="G576" s="1" t="s">
        <v>755</v>
      </c>
      <c r="H576">
        <v>482984.24526902172</v>
      </c>
      <c r="I576">
        <v>37246.089530044825</v>
      </c>
    </row>
    <row r="577" spans="1:9" x14ac:dyDescent="0.25">
      <c r="A577" s="1" t="s">
        <v>754</v>
      </c>
      <c r="C577" s="1" t="s">
        <v>772</v>
      </c>
      <c r="D577" s="1">
        <v>11211</v>
      </c>
      <c r="E577" s="1">
        <v>36.274807699999997</v>
      </c>
      <c r="F577" s="1">
        <v>139.24773500000001</v>
      </c>
      <c r="G577" s="1" t="s">
        <v>755</v>
      </c>
      <c r="H577">
        <v>441677.55819539446</v>
      </c>
      <c r="I577">
        <v>41760.238891252469</v>
      </c>
    </row>
    <row r="578" spans="1:9" x14ac:dyDescent="0.25">
      <c r="A578" s="1" t="s">
        <v>754</v>
      </c>
      <c r="C578" s="1" t="s">
        <v>773</v>
      </c>
      <c r="D578" s="1">
        <v>11212</v>
      </c>
      <c r="E578" s="1">
        <v>36.105182900000003</v>
      </c>
      <c r="F578" s="1">
        <v>139.45709160000001</v>
      </c>
      <c r="G578" s="1" t="s">
        <v>755</v>
      </c>
      <c r="H578">
        <v>461505.74960484146</v>
      </c>
      <c r="I578">
        <v>23866.814228310588</v>
      </c>
    </row>
    <row r="579" spans="1:9" x14ac:dyDescent="0.25">
      <c r="A579" s="1" t="s">
        <v>754</v>
      </c>
      <c r="C579" s="1" t="s">
        <v>774</v>
      </c>
      <c r="D579" s="1">
        <v>11214</v>
      </c>
      <c r="E579" s="1">
        <v>36.043442400000004</v>
      </c>
      <c r="F579" s="1">
        <v>139.83278279999999</v>
      </c>
      <c r="G579" s="1" t="s">
        <v>755</v>
      </c>
      <c r="H579">
        <v>495764.59100868943</v>
      </c>
      <c r="I579">
        <v>18852.005339831765</v>
      </c>
    </row>
    <row r="580" spans="1:9" x14ac:dyDescent="0.25">
      <c r="A580" s="1" t="s">
        <v>754</v>
      </c>
      <c r="C580" s="1" t="s">
        <v>775</v>
      </c>
      <c r="D580" s="1">
        <v>11215</v>
      </c>
      <c r="E580" s="1">
        <v>35.901072599999999</v>
      </c>
      <c r="F580" s="1">
        <v>139.478216</v>
      </c>
      <c r="G580" s="1" t="s">
        <v>755</v>
      </c>
      <c r="H580">
        <v>464610.10916472925</v>
      </c>
      <c r="I580">
        <v>1258.1768682610177</v>
      </c>
    </row>
    <row r="581" spans="1:9" x14ac:dyDescent="0.25">
      <c r="A581" s="1" t="s">
        <v>754</v>
      </c>
      <c r="C581" s="1" t="s">
        <v>776</v>
      </c>
      <c r="D581" s="1">
        <v>11216</v>
      </c>
      <c r="E581" s="1">
        <v>36.2105368</v>
      </c>
      <c r="F581" s="1">
        <v>139.6131824</v>
      </c>
      <c r="G581" s="1" t="s">
        <v>755</v>
      </c>
      <c r="H581">
        <v>474938.95898629917</v>
      </c>
      <c r="I581">
        <v>36343.984295354116</v>
      </c>
    </row>
    <row r="582" spans="1:9" x14ac:dyDescent="0.25">
      <c r="A582" s="1" t="s">
        <v>754</v>
      </c>
      <c r="C582" s="1" t="s">
        <v>777</v>
      </c>
      <c r="D582" s="1">
        <v>11217</v>
      </c>
      <c r="E582" s="1">
        <v>36.124767499999997</v>
      </c>
      <c r="F582" s="1">
        <v>139.57050889999999</v>
      </c>
      <c r="G582" s="1" t="s">
        <v>755</v>
      </c>
      <c r="H582">
        <v>471612.52680164558</v>
      </c>
      <c r="I582">
        <v>26592.125023221557</v>
      </c>
    </row>
    <row r="583" spans="1:9" x14ac:dyDescent="0.25">
      <c r="A583" s="1" t="s">
        <v>754</v>
      </c>
      <c r="C583" s="1" t="s">
        <v>778</v>
      </c>
      <c r="D583" s="1">
        <v>11218</v>
      </c>
      <c r="E583" s="1">
        <v>36.250248399999997</v>
      </c>
      <c r="F583" s="1">
        <v>139.33641249999999</v>
      </c>
      <c r="G583" s="1" t="s">
        <v>755</v>
      </c>
      <c r="H583">
        <v>449794.68049823534</v>
      </c>
      <c r="I583">
        <v>39437.470468533509</v>
      </c>
    </row>
    <row r="584" spans="1:9" x14ac:dyDescent="0.25">
      <c r="A584" s="1" t="s">
        <v>754</v>
      </c>
      <c r="C584" s="1" t="s">
        <v>779</v>
      </c>
      <c r="D584" s="1">
        <v>11219</v>
      </c>
      <c r="E584" s="1">
        <v>36.009821199999998</v>
      </c>
      <c r="F584" s="1">
        <v>139.65022160000001</v>
      </c>
      <c r="G584" s="1" t="s">
        <v>755</v>
      </c>
      <c r="H584">
        <v>479496.68410419876</v>
      </c>
      <c r="I584">
        <v>14193.369460740834</v>
      </c>
    </row>
    <row r="585" spans="1:9" x14ac:dyDescent="0.25">
      <c r="A585" s="1" t="s">
        <v>754</v>
      </c>
      <c r="C585" s="1" t="s">
        <v>780</v>
      </c>
      <c r="D585" s="1">
        <v>11221</v>
      </c>
      <c r="E585" s="1">
        <v>35.871455390000001</v>
      </c>
      <c r="F585" s="1">
        <v>139.84094669999999</v>
      </c>
      <c r="G585" s="1" t="s">
        <v>755</v>
      </c>
      <c r="H585">
        <v>497583.19251690095</v>
      </c>
      <c r="I585">
        <v>-245.23979070020465</v>
      </c>
    </row>
    <row r="586" spans="1:9" x14ac:dyDescent="0.25">
      <c r="A586" s="1" t="s">
        <v>754</v>
      </c>
      <c r="C586" s="1" t="s">
        <v>781</v>
      </c>
      <c r="D586" s="1">
        <v>11222</v>
      </c>
      <c r="E586" s="1">
        <v>35.958645699999998</v>
      </c>
      <c r="F586" s="1">
        <v>139.84028609999999</v>
      </c>
      <c r="G586" s="1" t="s">
        <v>755</v>
      </c>
      <c r="H586">
        <v>496975.57881645724</v>
      </c>
      <c r="I586">
        <v>9454.1322845432551</v>
      </c>
    </row>
    <row r="587" spans="1:9" x14ac:dyDescent="0.25">
      <c r="A587" s="1" t="s">
        <v>754</v>
      </c>
      <c r="C587" s="1" t="s">
        <v>782</v>
      </c>
      <c r="D587" s="1">
        <v>11223</v>
      </c>
      <c r="E587" s="1">
        <v>35.8355672</v>
      </c>
      <c r="F587" s="1">
        <v>139.70998130000001</v>
      </c>
      <c r="G587" s="1" t="s">
        <v>755</v>
      </c>
      <c r="H587">
        <v>485959.92225054966</v>
      </c>
      <c r="I587">
        <v>-4899.8900358068049</v>
      </c>
    </row>
    <row r="588" spans="1:9" x14ac:dyDescent="0.25">
      <c r="A588" s="1" t="s">
        <v>754</v>
      </c>
      <c r="C588" s="1" t="s">
        <v>783</v>
      </c>
      <c r="D588" s="1">
        <v>11224</v>
      </c>
      <c r="E588" s="1">
        <v>35.835297400000002</v>
      </c>
      <c r="F588" s="1">
        <v>139.6992899</v>
      </c>
      <c r="G588" s="1" t="s">
        <v>755</v>
      </c>
      <c r="H588">
        <v>484994.3525508272</v>
      </c>
      <c r="I588">
        <v>-4983.1555541546832</v>
      </c>
    </row>
    <row r="589" spans="1:9" x14ac:dyDescent="0.25">
      <c r="A589" s="1" t="s">
        <v>754</v>
      </c>
      <c r="C589" s="1" t="s">
        <v>784</v>
      </c>
      <c r="D589" s="1">
        <v>11225</v>
      </c>
      <c r="E589" s="1">
        <v>35.862152600000002</v>
      </c>
      <c r="F589" s="1">
        <v>139.4194827</v>
      </c>
      <c r="G589" s="1" t="s">
        <v>755</v>
      </c>
      <c r="H589">
        <v>459527.32647994481</v>
      </c>
      <c r="I589">
        <v>-3350.6985694816412</v>
      </c>
    </row>
    <row r="590" spans="1:9" x14ac:dyDescent="0.25">
      <c r="A590" s="1" t="s">
        <v>754</v>
      </c>
      <c r="C590" s="1" t="s">
        <v>785</v>
      </c>
      <c r="D590" s="1">
        <v>11226</v>
      </c>
      <c r="E590" s="1">
        <v>35.8263848</v>
      </c>
      <c r="F590" s="1">
        <v>139.7473086</v>
      </c>
      <c r="G590" s="1" t="s">
        <v>755</v>
      </c>
      <c r="H590">
        <v>489393.45128035685</v>
      </c>
      <c r="I590">
        <v>-5734.9643976306033</v>
      </c>
    </row>
    <row r="591" spans="1:9" x14ac:dyDescent="0.25">
      <c r="A591" s="1" t="s">
        <v>754</v>
      </c>
      <c r="C591" s="1" t="s">
        <v>786</v>
      </c>
      <c r="D591" s="1">
        <v>11227</v>
      </c>
      <c r="E591" s="1">
        <v>35.835401300000001</v>
      </c>
      <c r="F591" s="1">
        <v>139.62330829999999</v>
      </c>
      <c r="G591" s="1" t="s">
        <v>755</v>
      </c>
      <c r="H591">
        <v>478120.03407997615</v>
      </c>
      <c r="I591">
        <v>-5346.9039325727008</v>
      </c>
    </row>
    <row r="592" spans="1:9" x14ac:dyDescent="0.25">
      <c r="A592" s="1" t="s">
        <v>754</v>
      </c>
      <c r="C592" s="1" t="s">
        <v>787</v>
      </c>
      <c r="D592" s="1">
        <v>11228</v>
      </c>
      <c r="E592" s="1">
        <v>35.860793399999999</v>
      </c>
      <c r="F592" s="1">
        <v>139.6075578</v>
      </c>
      <c r="G592" s="1" t="s">
        <v>755</v>
      </c>
      <c r="H592">
        <v>476542.68864388508</v>
      </c>
      <c r="I592">
        <v>-2598.6431720532751</v>
      </c>
    </row>
    <row r="593" spans="1:9" x14ac:dyDescent="0.25">
      <c r="A593" s="1" t="s">
        <v>754</v>
      </c>
      <c r="C593" s="1" t="s">
        <v>788</v>
      </c>
      <c r="D593" s="1">
        <v>11229</v>
      </c>
      <c r="E593" s="1">
        <v>35.813106500000004</v>
      </c>
      <c r="F593" s="1">
        <v>139.6473733</v>
      </c>
      <c r="G593" s="1" t="s">
        <v>755</v>
      </c>
      <c r="H593">
        <v>480431.89496556745</v>
      </c>
      <c r="I593">
        <v>-7709.4251425905777</v>
      </c>
    </row>
    <row r="594" spans="1:9" x14ac:dyDescent="0.25">
      <c r="A594" s="1" t="s">
        <v>754</v>
      </c>
      <c r="C594" s="1" t="s">
        <v>789</v>
      </c>
      <c r="D594" s="1">
        <v>11230</v>
      </c>
      <c r="E594" s="1">
        <v>35.825862499999999</v>
      </c>
      <c r="F594" s="1">
        <v>139.59441530000001</v>
      </c>
      <c r="G594" s="1" t="s">
        <v>755</v>
      </c>
      <c r="H594">
        <v>475563.41841987724</v>
      </c>
      <c r="I594">
        <v>-6549.5839918807687</v>
      </c>
    </row>
    <row r="595" spans="1:9" x14ac:dyDescent="0.25">
      <c r="A595" s="1" t="s">
        <v>754</v>
      </c>
      <c r="C595" s="1" t="s">
        <v>790</v>
      </c>
      <c r="D595" s="1">
        <v>11231</v>
      </c>
      <c r="E595" s="1">
        <v>36.040485500000003</v>
      </c>
      <c r="F595" s="1">
        <v>139.59592810000001</v>
      </c>
      <c r="G595" s="1" t="s">
        <v>755</v>
      </c>
      <c r="H595">
        <v>474411.45691143832</v>
      </c>
      <c r="I595">
        <v>17338.518664301435</v>
      </c>
    </row>
    <row r="596" spans="1:9" x14ac:dyDescent="0.25">
      <c r="A596" s="1" t="s">
        <v>754</v>
      </c>
      <c r="C596" s="1" t="s">
        <v>791</v>
      </c>
      <c r="D596" s="1">
        <v>11232</v>
      </c>
      <c r="E596" s="1">
        <v>36.144936700000002</v>
      </c>
      <c r="F596" s="1">
        <v>139.7269474</v>
      </c>
      <c r="G596" s="1" t="s">
        <v>755</v>
      </c>
      <c r="H596">
        <v>485587.74532048614</v>
      </c>
      <c r="I596">
        <v>29609.805328692539</v>
      </c>
    </row>
    <row r="597" spans="1:9" x14ac:dyDescent="0.25">
      <c r="A597" s="1" t="s">
        <v>754</v>
      </c>
      <c r="C597" s="1" t="s">
        <v>792</v>
      </c>
      <c r="D597" s="1">
        <v>11233</v>
      </c>
      <c r="E597" s="1">
        <v>36.057620100000001</v>
      </c>
      <c r="F597" s="1">
        <v>139.5650776</v>
      </c>
      <c r="G597" s="1" t="s">
        <v>755</v>
      </c>
      <c r="H597">
        <v>471525.38515918265</v>
      </c>
      <c r="I597">
        <v>19094.590916773745</v>
      </c>
    </row>
    <row r="598" spans="1:9" x14ac:dyDescent="0.25">
      <c r="A598" s="1" t="s">
        <v>754</v>
      </c>
      <c r="C598" s="1" t="s">
        <v>793</v>
      </c>
      <c r="D598" s="1">
        <v>11234</v>
      </c>
      <c r="E598" s="1">
        <v>35.858218000000001</v>
      </c>
      <c r="F598" s="1">
        <v>139.86939960000001</v>
      </c>
      <c r="G598" s="1" t="s">
        <v>755</v>
      </c>
      <c r="H598">
        <v>500239.78854159068</v>
      </c>
      <c r="I598">
        <v>-1572.599321755345</v>
      </c>
    </row>
    <row r="599" spans="1:9" x14ac:dyDescent="0.25">
      <c r="A599" s="1" t="s">
        <v>754</v>
      </c>
      <c r="C599" s="1" t="s">
        <v>794</v>
      </c>
      <c r="D599" s="1">
        <v>11235</v>
      </c>
      <c r="E599" s="1">
        <v>35.8885504</v>
      </c>
      <c r="F599" s="1">
        <v>139.58729930000001</v>
      </c>
      <c r="G599" s="1" t="s">
        <v>755</v>
      </c>
      <c r="H599">
        <v>474544.47845506977</v>
      </c>
      <c r="I599">
        <v>390.95590872194344</v>
      </c>
    </row>
    <row r="600" spans="1:9" x14ac:dyDescent="0.25">
      <c r="A600" s="1" t="s">
        <v>754</v>
      </c>
      <c r="C600" s="1" t="s">
        <v>795</v>
      </c>
      <c r="D600" s="1">
        <v>11237</v>
      </c>
      <c r="E600" s="1">
        <v>35.868122700000001</v>
      </c>
      <c r="F600" s="1">
        <v>139.90009989999999</v>
      </c>
      <c r="G600" s="1" t="s">
        <v>755</v>
      </c>
      <c r="H600">
        <v>502953.77084918111</v>
      </c>
      <c r="I600">
        <v>-312.23431389945705</v>
      </c>
    </row>
    <row r="601" spans="1:9" x14ac:dyDescent="0.25">
      <c r="A601" s="1" t="s">
        <v>754</v>
      </c>
      <c r="C601" s="1" t="s">
        <v>796</v>
      </c>
      <c r="D601" s="1">
        <v>11238</v>
      </c>
      <c r="E601" s="1">
        <v>36.0371071</v>
      </c>
      <c r="F601" s="1">
        <v>139.69554479999999</v>
      </c>
      <c r="G601" s="1" t="s">
        <v>755</v>
      </c>
      <c r="H601">
        <v>483420.43426325667</v>
      </c>
      <c r="I601">
        <v>17454.344621118515</v>
      </c>
    </row>
    <row r="602" spans="1:9" x14ac:dyDescent="0.25">
      <c r="A602" s="1" t="s">
        <v>754</v>
      </c>
      <c r="C602" s="1" t="s">
        <v>797</v>
      </c>
      <c r="D602" s="1">
        <v>11239</v>
      </c>
      <c r="E602" s="1">
        <v>35.998103700000001</v>
      </c>
      <c r="F602" s="1">
        <v>139.46820360000001</v>
      </c>
      <c r="G602" s="1" t="s">
        <v>755</v>
      </c>
      <c r="H602">
        <v>463136.52676901862</v>
      </c>
      <c r="I602">
        <v>12006.223039420394</v>
      </c>
    </row>
    <row r="603" spans="1:9" x14ac:dyDescent="0.25">
      <c r="A603" s="1" t="s">
        <v>754</v>
      </c>
      <c r="C603" s="1" t="s">
        <v>798</v>
      </c>
      <c r="D603" s="1">
        <v>11240</v>
      </c>
      <c r="E603" s="1">
        <v>36.109274200000002</v>
      </c>
      <c r="F603" s="1">
        <v>139.78968080000001</v>
      </c>
      <c r="G603" s="1" t="s">
        <v>755</v>
      </c>
      <c r="H603">
        <v>491463.96950967738</v>
      </c>
      <c r="I603">
        <v>25958.092420578789</v>
      </c>
    </row>
    <row r="604" spans="1:9" x14ac:dyDescent="0.25">
      <c r="A604" s="1" t="s">
        <v>754</v>
      </c>
      <c r="C604" s="1" t="s">
        <v>799</v>
      </c>
      <c r="D604" s="1">
        <v>11241</v>
      </c>
      <c r="E604" s="1">
        <v>35.958618600000001</v>
      </c>
      <c r="F604" s="1">
        <v>139.4288445</v>
      </c>
      <c r="G604" s="1" t="s">
        <v>755</v>
      </c>
      <c r="H604">
        <v>459813.41440819635</v>
      </c>
      <c r="I604">
        <v>7426.2384631550431</v>
      </c>
    </row>
    <row r="605" spans="1:9" x14ac:dyDescent="0.25">
      <c r="A605" s="1" t="s">
        <v>754</v>
      </c>
      <c r="C605" s="1" t="s">
        <v>800</v>
      </c>
      <c r="D605" s="1">
        <v>11242</v>
      </c>
      <c r="E605" s="1">
        <v>35.928315300000001</v>
      </c>
      <c r="F605" s="1">
        <v>139.4023115</v>
      </c>
      <c r="G605" s="1" t="s">
        <v>755</v>
      </c>
      <c r="H605">
        <v>457592.4228296238</v>
      </c>
      <c r="I605">
        <v>3929.6246796727369</v>
      </c>
    </row>
    <row r="606" spans="1:9" x14ac:dyDescent="0.25">
      <c r="A606" s="1" t="s">
        <v>754</v>
      </c>
      <c r="C606" s="1" t="s">
        <v>801</v>
      </c>
      <c r="D606" s="1">
        <v>11243</v>
      </c>
      <c r="E606" s="1">
        <v>35.939807100000003</v>
      </c>
      <c r="F606" s="1">
        <v>139.89914619999999</v>
      </c>
      <c r="G606" s="1" t="s">
        <v>755</v>
      </c>
      <c r="H606">
        <v>502412.34164480848</v>
      </c>
      <c r="I606">
        <v>7660.3128826540333</v>
      </c>
    </row>
    <row r="607" spans="1:9" x14ac:dyDescent="0.25">
      <c r="A607" s="1" t="s">
        <v>754</v>
      </c>
      <c r="C607" s="1" t="s">
        <v>802</v>
      </c>
      <c r="D607" s="1">
        <v>11245</v>
      </c>
      <c r="E607" s="1">
        <v>35.892567399999997</v>
      </c>
      <c r="F607" s="1">
        <v>139.55106129999999</v>
      </c>
      <c r="G607" s="1" t="s">
        <v>755</v>
      </c>
      <c r="H607">
        <v>471244.67816650827</v>
      </c>
      <c r="I607">
        <v>661.92973511561343</v>
      </c>
    </row>
    <row r="608" spans="1:9" x14ac:dyDescent="0.25">
      <c r="A608" s="1" t="s">
        <v>754</v>
      </c>
      <c r="B608" s="1" t="s">
        <v>803</v>
      </c>
      <c r="C608" s="1" t="s">
        <v>804</v>
      </c>
      <c r="D608" s="1">
        <v>11301</v>
      </c>
      <c r="E608" s="1">
        <v>36.027133499999998</v>
      </c>
      <c r="F608" s="1">
        <v>139.6458446</v>
      </c>
      <c r="G608" s="1" t="s">
        <v>755</v>
      </c>
      <c r="H608">
        <v>478996.42742876097</v>
      </c>
      <c r="I608">
        <v>16098.094682382014</v>
      </c>
    </row>
    <row r="609" spans="1:9" x14ac:dyDescent="0.25">
      <c r="A609" s="1" t="s">
        <v>754</v>
      </c>
      <c r="B609" s="1" t="s">
        <v>805</v>
      </c>
      <c r="C609" s="1" t="s">
        <v>806</v>
      </c>
      <c r="D609" s="1">
        <v>11324</v>
      </c>
      <c r="E609" s="1">
        <v>35.851914800000003</v>
      </c>
      <c r="F609" s="1">
        <v>139.5556105</v>
      </c>
      <c r="G609" s="1" t="s">
        <v>755</v>
      </c>
      <c r="H609">
        <v>471897.78169997607</v>
      </c>
      <c r="I609">
        <v>-3839.3353894490433</v>
      </c>
    </row>
    <row r="610" spans="1:9" x14ac:dyDescent="0.25">
      <c r="A610" s="1" t="s">
        <v>754</v>
      </c>
      <c r="B610" s="1" t="s">
        <v>805</v>
      </c>
      <c r="C610" s="1" t="s">
        <v>807</v>
      </c>
      <c r="D610" s="1">
        <v>11326</v>
      </c>
      <c r="E610" s="1">
        <v>35.968987499999997</v>
      </c>
      <c r="F610" s="1">
        <v>139.3614547</v>
      </c>
      <c r="G610" s="1" t="s">
        <v>755</v>
      </c>
      <c r="H610">
        <v>453667.8189317811</v>
      </c>
      <c r="I610">
        <v>8263.2758793884732</v>
      </c>
    </row>
    <row r="611" spans="1:9" x14ac:dyDescent="0.25">
      <c r="A611" s="1" t="s">
        <v>754</v>
      </c>
      <c r="B611" s="1" t="s">
        <v>805</v>
      </c>
      <c r="C611" s="1" t="s">
        <v>808</v>
      </c>
      <c r="D611" s="1">
        <v>11327</v>
      </c>
      <c r="E611" s="1">
        <v>35.993694099999999</v>
      </c>
      <c r="F611" s="1">
        <v>139.32107139999999</v>
      </c>
      <c r="G611" s="1" t="s">
        <v>755</v>
      </c>
      <c r="H611">
        <v>449880.59321750863</v>
      </c>
      <c r="I611">
        <v>10824.269557808024</v>
      </c>
    </row>
    <row r="612" spans="1:9" x14ac:dyDescent="0.25">
      <c r="A612" s="1" t="s">
        <v>754</v>
      </c>
      <c r="B612" s="1" t="s">
        <v>809</v>
      </c>
      <c r="C612" s="1" t="s">
        <v>810</v>
      </c>
      <c r="D612" s="1">
        <v>11341</v>
      </c>
      <c r="E612" s="1">
        <v>36.1040998</v>
      </c>
      <c r="F612" s="1">
        <v>139.38718510000001</v>
      </c>
      <c r="G612" s="1" t="s">
        <v>755</v>
      </c>
      <c r="H612">
        <v>455210.37611502508</v>
      </c>
      <c r="I612">
        <v>23415.629195420723</v>
      </c>
    </row>
    <row r="613" spans="1:9" x14ac:dyDescent="0.25">
      <c r="A613" s="1" t="s">
        <v>754</v>
      </c>
      <c r="B613" s="1" t="s">
        <v>809</v>
      </c>
      <c r="C613" s="1" t="s">
        <v>811</v>
      </c>
      <c r="D613" s="1">
        <v>11342</v>
      </c>
      <c r="E613" s="1">
        <v>36.110626699999997</v>
      </c>
      <c r="F613" s="1">
        <v>139.34631529999999</v>
      </c>
      <c r="G613" s="1" t="s">
        <v>755</v>
      </c>
      <c r="H613">
        <v>451488.78094164055</v>
      </c>
      <c r="I613">
        <v>23950.553910829076</v>
      </c>
    </row>
    <row r="614" spans="1:9" x14ac:dyDescent="0.25">
      <c r="A614" s="1" t="s">
        <v>754</v>
      </c>
      <c r="B614" s="1" t="s">
        <v>809</v>
      </c>
      <c r="C614" s="1" t="s">
        <v>812</v>
      </c>
      <c r="D614" s="1">
        <v>11343</v>
      </c>
      <c r="E614" s="1">
        <v>36.0993031</v>
      </c>
      <c r="F614" s="1">
        <v>139.3087275</v>
      </c>
      <c r="G614" s="1" t="s">
        <v>755</v>
      </c>
      <c r="H614">
        <v>448165.38314424735</v>
      </c>
      <c r="I614">
        <v>22516.314495197188</v>
      </c>
    </row>
    <row r="615" spans="1:9" x14ac:dyDescent="0.25">
      <c r="A615" s="1" t="s">
        <v>754</v>
      </c>
      <c r="B615" s="1" t="s">
        <v>809</v>
      </c>
      <c r="C615" s="1" t="s">
        <v>813</v>
      </c>
      <c r="D615" s="1">
        <v>11346</v>
      </c>
      <c r="E615" s="1">
        <v>36.020289200000001</v>
      </c>
      <c r="F615" s="1">
        <v>139.54545970000001</v>
      </c>
      <c r="G615" s="1" t="s">
        <v>755</v>
      </c>
      <c r="H615">
        <v>469978.33500319597</v>
      </c>
      <c r="I615">
        <v>14845.81443809027</v>
      </c>
    </row>
    <row r="616" spans="1:9" x14ac:dyDescent="0.25">
      <c r="A616" s="1" t="s">
        <v>754</v>
      </c>
      <c r="B616" s="1" t="s">
        <v>809</v>
      </c>
      <c r="C616" s="1" t="s">
        <v>814</v>
      </c>
      <c r="D616" s="1">
        <v>11347</v>
      </c>
      <c r="E616" s="1">
        <v>36.084057399999999</v>
      </c>
      <c r="F616" s="1">
        <v>139.50494900000001</v>
      </c>
      <c r="G616" s="1" t="s">
        <v>755</v>
      </c>
      <c r="H616">
        <v>465945.05672736006</v>
      </c>
      <c r="I616">
        <v>21745.398493108882</v>
      </c>
    </row>
    <row r="617" spans="1:9" x14ac:dyDescent="0.25">
      <c r="A617" s="1" t="s">
        <v>754</v>
      </c>
      <c r="B617" s="1" t="s">
        <v>809</v>
      </c>
      <c r="C617" s="1" t="s">
        <v>815</v>
      </c>
      <c r="D617" s="1">
        <v>11348</v>
      </c>
      <c r="E617" s="1">
        <v>36.0101856</v>
      </c>
      <c r="F617" s="1">
        <v>139.37921410000001</v>
      </c>
      <c r="G617" s="1" t="s">
        <v>755</v>
      </c>
      <c r="H617">
        <v>455034.01483349426</v>
      </c>
      <c r="I617">
        <v>12929.818405165646</v>
      </c>
    </row>
    <row r="618" spans="1:9" x14ac:dyDescent="0.25">
      <c r="A618" s="1" t="s">
        <v>754</v>
      </c>
      <c r="B618" s="1" t="s">
        <v>809</v>
      </c>
      <c r="C618" s="1" t="s">
        <v>816</v>
      </c>
      <c r="D618" s="1">
        <v>11349</v>
      </c>
      <c r="E618" s="1">
        <v>36.038228099999998</v>
      </c>
      <c r="F618" s="1">
        <v>139.31667179999999</v>
      </c>
      <c r="G618" s="1" t="s">
        <v>755</v>
      </c>
      <c r="H618">
        <v>449229.81428220042</v>
      </c>
      <c r="I618">
        <v>15758.405923533735</v>
      </c>
    </row>
    <row r="619" spans="1:9" x14ac:dyDescent="0.25">
      <c r="A619" s="1" t="s">
        <v>754</v>
      </c>
      <c r="B619" s="1" t="s">
        <v>817</v>
      </c>
      <c r="C619" s="1" t="s">
        <v>818</v>
      </c>
      <c r="D619" s="1">
        <v>11361</v>
      </c>
      <c r="E619" s="1">
        <v>36.009043200000001</v>
      </c>
      <c r="F619" s="1">
        <v>139.17866240000001</v>
      </c>
      <c r="G619" s="1" t="s">
        <v>755</v>
      </c>
      <c r="H619">
        <v>436941.08253260388</v>
      </c>
      <c r="I619">
        <v>11881.915988747489</v>
      </c>
    </row>
    <row r="620" spans="1:9" x14ac:dyDescent="0.25">
      <c r="A620" s="1" t="s">
        <v>754</v>
      </c>
      <c r="B620" s="1" t="s">
        <v>817</v>
      </c>
      <c r="C620" s="1" t="s">
        <v>819</v>
      </c>
      <c r="D620" s="1">
        <v>11362</v>
      </c>
      <c r="E620" s="1">
        <v>36.126173199999997</v>
      </c>
      <c r="F620" s="1">
        <v>139.15934179999999</v>
      </c>
      <c r="G620" s="1" t="s">
        <v>755</v>
      </c>
      <c r="H620">
        <v>434550.82699403522</v>
      </c>
      <c r="I620">
        <v>24825.119023042029</v>
      </c>
    </row>
    <row r="621" spans="1:9" x14ac:dyDescent="0.25">
      <c r="A621" s="1" t="s">
        <v>754</v>
      </c>
      <c r="B621" s="1" t="s">
        <v>817</v>
      </c>
      <c r="C621" s="1" t="s">
        <v>820</v>
      </c>
      <c r="D621" s="1">
        <v>11363</v>
      </c>
      <c r="E621" s="1">
        <v>36.148319600000001</v>
      </c>
      <c r="F621" s="1">
        <v>139.16068089999999</v>
      </c>
      <c r="G621" s="1" t="s">
        <v>755</v>
      </c>
      <c r="H621">
        <v>434548.98063719901</v>
      </c>
      <c r="I621">
        <v>27294.745515022849</v>
      </c>
    </row>
    <row r="622" spans="1:9" x14ac:dyDescent="0.25">
      <c r="A622" s="1" t="s">
        <v>754</v>
      </c>
      <c r="B622" s="1" t="s">
        <v>817</v>
      </c>
      <c r="C622" s="1" t="s">
        <v>821</v>
      </c>
      <c r="D622" s="1">
        <v>11365</v>
      </c>
      <c r="E622" s="1">
        <v>36.094195800000001</v>
      </c>
      <c r="F622" s="1">
        <v>139.0520822</v>
      </c>
      <c r="G622" s="1" t="s">
        <v>755</v>
      </c>
      <c r="H622">
        <v>425058.80717142869</v>
      </c>
      <c r="I622">
        <v>20792.315113385634</v>
      </c>
    </row>
    <row r="623" spans="1:9" x14ac:dyDescent="0.25">
      <c r="A623" s="1" t="s">
        <v>754</v>
      </c>
      <c r="B623" s="1" t="s">
        <v>817</v>
      </c>
      <c r="C623" s="1" t="s">
        <v>822</v>
      </c>
      <c r="D623" s="1">
        <v>11369</v>
      </c>
      <c r="E623" s="1">
        <v>36.092615700000003</v>
      </c>
      <c r="F623" s="1">
        <v>139.23898639999999</v>
      </c>
      <c r="G623" s="1" t="s">
        <v>755</v>
      </c>
      <c r="H623">
        <v>441916.17278861871</v>
      </c>
      <c r="I623">
        <v>21452.163966317006</v>
      </c>
    </row>
    <row r="624" spans="1:9" x14ac:dyDescent="0.25">
      <c r="A624" s="1" t="s">
        <v>754</v>
      </c>
      <c r="B624" s="1" t="s">
        <v>823</v>
      </c>
      <c r="C624" s="1" t="s">
        <v>459</v>
      </c>
      <c r="D624" s="1">
        <v>11381</v>
      </c>
      <c r="E624" s="1">
        <v>36.210914500000001</v>
      </c>
      <c r="F624" s="1">
        <v>139.20881800000001</v>
      </c>
      <c r="G624" s="1" t="s">
        <v>755</v>
      </c>
      <c r="H624">
        <v>438535.27441604441</v>
      </c>
      <c r="I624">
        <v>34475.181653719919</v>
      </c>
    </row>
    <row r="625" spans="1:9" x14ac:dyDescent="0.25">
      <c r="A625" s="1" t="s">
        <v>754</v>
      </c>
      <c r="B625" s="1" t="s">
        <v>823</v>
      </c>
      <c r="C625" s="1" t="s">
        <v>824</v>
      </c>
      <c r="D625" s="1">
        <v>11383</v>
      </c>
      <c r="E625" s="1">
        <v>36.237503400000001</v>
      </c>
      <c r="F625" s="1">
        <v>139.13636210000001</v>
      </c>
      <c r="G625" s="1" t="s">
        <v>755</v>
      </c>
      <c r="H625">
        <v>431866.77154852258</v>
      </c>
      <c r="I625">
        <v>37106.73500427448</v>
      </c>
    </row>
    <row r="626" spans="1:9" x14ac:dyDescent="0.25">
      <c r="A626" s="1" t="s">
        <v>754</v>
      </c>
      <c r="B626" s="1" t="s">
        <v>823</v>
      </c>
      <c r="C626" s="1" t="s">
        <v>825</v>
      </c>
      <c r="D626" s="1">
        <v>11385</v>
      </c>
      <c r="E626" s="1">
        <v>36.283556599999997</v>
      </c>
      <c r="F626" s="1">
        <v>139.1717774</v>
      </c>
      <c r="G626" s="1" t="s">
        <v>755</v>
      </c>
      <c r="H626">
        <v>434797.33433793078</v>
      </c>
      <c r="I626">
        <v>42388.627311607925</v>
      </c>
    </row>
    <row r="627" spans="1:9" x14ac:dyDescent="0.25">
      <c r="A627" s="1" t="s">
        <v>754</v>
      </c>
      <c r="B627" s="1" t="s">
        <v>826</v>
      </c>
      <c r="C627" s="1" t="s">
        <v>827</v>
      </c>
      <c r="D627" s="1">
        <v>11408</v>
      </c>
      <c r="E627" s="1">
        <v>36.176141700000002</v>
      </c>
      <c r="F627" s="1">
        <v>139.2940447</v>
      </c>
      <c r="G627" s="1" t="s">
        <v>755</v>
      </c>
      <c r="H627">
        <v>446404.89958291326</v>
      </c>
      <c r="I627">
        <v>30996.75262866127</v>
      </c>
    </row>
    <row r="628" spans="1:9" x14ac:dyDescent="0.25">
      <c r="A628" s="1" t="s">
        <v>754</v>
      </c>
      <c r="C628" s="1" t="s">
        <v>828</v>
      </c>
      <c r="D628" s="1">
        <v>11421</v>
      </c>
      <c r="E628" s="1">
        <v>36.102376300000003</v>
      </c>
      <c r="F628" s="1">
        <v>139.57518229999999</v>
      </c>
      <c r="G628" s="1" t="s">
        <v>755</v>
      </c>
      <c r="H628">
        <v>472168.2384134382</v>
      </c>
      <c r="I628">
        <v>24123.555861444856</v>
      </c>
    </row>
    <row r="629" spans="1:9" x14ac:dyDescent="0.25">
      <c r="A629" s="1" t="s">
        <v>754</v>
      </c>
      <c r="C629" s="1" t="s">
        <v>829</v>
      </c>
      <c r="D629" s="1">
        <v>11424</v>
      </c>
      <c r="E629" s="1">
        <v>36.171483799999997</v>
      </c>
      <c r="F629" s="1">
        <v>139.68718670000001</v>
      </c>
      <c r="G629" s="1" t="s">
        <v>755</v>
      </c>
      <c r="H629">
        <v>481841.80810642039</v>
      </c>
      <c r="I629">
        <v>32364.902322573831</v>
      </c>
    </row>
    <row r="630" spans="1:9" x14ac:dyDescent="0.25">
      <c r="A630" s="1" t="s">
        <v>754</v>
      </c>
      <c r="C630" s="1" t="s">
        <v>830</v>
      </c>
      <c r="D630" s="1">
        <v>11425</v>
      </c>
      <c r="E630" s="1">
        <v>36.113791499999998</v>
      </c>
      <c r="F630" s="1">
        <v>139.2136051</v>
      </c>
      <c r="G630" s="1" t="s">
        <v>755</v>
      </c>
      <c r="H630">
        <v>439509.70572275016</v>
      </c>
      <c r="I630">
        <v>23692.484047552702</v>
      </c>
    </row>
    <row r="631" spans="1:9" x14ac:dyDescent="0.25">
      <c r="A631" s="1" t="s">
        <v>754</v>
      </c>
      <c r="B631" s="1" t="s">
        <v>831</v>
      </c>
      <c r="C631" s="1" t="s">
        <v>832</v>
      </c>
      <c r="D631" s="1">
        <v>11442</v>
      </c>
      <c r="E631" s="1">
        <v>36.057707299999997</v>
      </c>
      <c r="F631" s="1">
        <v>139.75311859999999</v>
      </c>
      <c r="G631" s="1" t="s">
        <v>755</v>
      </c>
      <c r="H631">
        <v>488487.86819350917</v>
      </c>
      <c r="I631">
        <v>20035.072974178282</v>
      </c>
    </row>
    <row r="632" spans="1:9" x14ac:dyDescent="0.25">
      <c r="A632" s="1" t="s">
        <v>754</v>
      </c>
      <c r="B632" s="1" t="s">
        <v>831</v>
      </c>
      <c r="C632" s="1" t="s">
        <v>833</v>
      </c>
      <c r="D632" s="1">
        <v>11445</v>
      </c>
      <c r="E632" s="1">
        <v>36.030762600000003</v>
      </c>
      <c r="F632" s="1">
        <v>139.69730190000001</v>
      </c>
      <c r="G632" s="1" t="s">
        <v>755</v>
      </c>
      <c r="H632">
        <v>483617.91907619045</v>
      </c>
      <c r="I632">
        <v>16757.134530694646</v>
      </c>
    </row>
    <row r="633" spans="1:9" x14ac:dyDescent="0.25">
      <c r="A633" s="1" t="s">
        <v>754</v>
      </c>
      <c r="C633" s="1" t="s">
        <v>834</v>
      </c>
      <c r="D633" s="1">
        <v>11446</v>
      </c>
      <c r="E633" s="1">
        <v>36.067898999999997</v>
      </c>
      <c r="F633" s="1">
        <v>139.63988749999999</v>
      </c>
      <c r="G633" s="1" t="s">
        <v>755</v>
      </c>
      <c r="H633">
        <v>478211.2948406405</v>
      </c>
      <c r="I633">
        <v>20604.639715975492</v>
      </c>
    </row>
    <row r="634" spans="1:9" x14ac:dyDescent="0.25">
      <c r="A634" s="1" t="s">
        <v>754</v>
      </c>
      <c r="B634" s="1" t="s">
        <v>835</v>
      </c>
      <c r="C634" s="1" t="s">
        <v>836</v>
      </c>
      <c r="D634" s="1">
        <v>11461</v>
      </c>
      <c r="E634" s="1">
        <v>36.062279599999997</v>
      </c>
      <c r="F634" s="1">
        <v>139.8496241</v>
      </c>
      <c r="G634" s="1" t="s">
        <v>755</v>
      </c>
      <c r="H634">
        <v>497165.28381258069</v>
      </c>
      <c r="I634">
        <v>21034.444207929511</v>
      </c>
    </row>
    <row r="635" spans="1:9" x14ac:dyDescent="0.25">
      <c r="A635" s="1" t="s">
        <v>754</v>
      </c>
      <c r="C635" s="1" t="s">
        <v>837</v>
      </c>
      <c r="D635" s="1">
        <v>11462</v>
      </c>
      <c r="E635" s="1">
        <v>36.099517300000002</v>
      </c>
      <c r="F635" s="1">
        <v>139.65936120000001</v>
      </c>
      <c r="G635" s="1" t="s">
        <v>755</v>
      </c>
      <c r="H635">
        <v>479774.88644474722</v>
      </c>
      <c r="I635">
        <v>24219.01830812457</v>
      </c>
    </row>
    <row r="636" spans="1:9" x14ac:dyDescent="0.25">
      <c r="A636" s="1" t="s">
        <v>754</v>
      </c>
      <c r="B636" s="1" t="s">
        <v>835</v>
      </c>
      <c r="C636" s="1" t="s">
        <v>838</v>
      </c>
      <c r="D636" s="1">
        <v>11464</v>
      </c>
      <c r="E636" s="1">
        <v>36.062279599999997</v>
      </c>
      <c r="F636" s="1">
        <v>139.80651090000001</v>
      </c>
      <c r="G636" s="1" t="s">
        <v>755</v>
      </c>
      <c r="H636">
        <v>493275.9777662225</v>
      </c>
      <c r="I636">
        <v>20814.197341519997</v>
      </c>
    </row>
    <row r="637" spans="1:9" x14ac:dyDescent="0.25">
      <c r="A637" s="1" t="s">
        <v>754</v>
      </c>
      <c r="B637" s="1" t="s">
        <v>835</v>
      </c>
      <c r="C637" s="1" t="s">
        <v>839</v>
      </c>
      <c r="D637" s="1">
        <v>11465</v>
      </c>
      <c r="E637" s="1">
        <v>35.969257399999996</v>
      </c>
      <c r="F637" s="1">
        <v>139.8496241</v>
      </c>
      <c r="G637" s="1" t="s">
        <v>755</v>
      </c>
      <c r="H637">
        <v>497752.2247222205</v>
      </c>
      <c r="I637">
        <v>10682.820747997104</v>
      </c>
    </row>
    <row r="638" spans="1:9" x14ac:dyDescent="0.25">
      <c r="A638" s="1" t="s">
        <v>840</v>
      </c>
      <c r="D638" s="1">
        <v>12000</v>
      </c>
      <c r="E638" s="1">
        <v>35.714840100000004</v>
      </c>
      <c r="F638" s="1">
        <v>140.30330459999999</v>
      </c>
      <c r="G638" s="1" t="s">
        <v>841</v>
      </c>
      <c r="H638">
        <v>540464.97030388552</v>
      </c>
      <c r="I638">
        <v>-15215.904370723534</v>
      </c>
    </row>
    <row r="639" spans="1:9" x14ac:dyDescent="0.25">
      <c r="A639" s="1" t="s">
        <v>840</v>
      </c>
      <c r="B639" s="1" t="s">
        <v>842</v>
      </c>
      <c r="C639" s="1" t="s">
        <v>843</v>
      </c>
      <c r="D639" s="1">
        <v>12100</v>
      </c>
      <c r="E639" s="1">
        <v>35.714840100000004</v>
      </c>
      <c r="F639" s="1">
        <v>140.30330459999999</v>
      </c>
      <c r="G639" s="1" t="s">
        <v>841</v>
      </c>
      <c r="H639">
        <v>540464.97030388552</v>
      </c>
      <c r="I639">
        <v>-15215.904370723534</v>
      </c>
    </row>
    <row r="640" spans="1:9" x14ac:dyDescent="0.25">
      <c r="A640" s="1" t="s">
        <v>840</v>
      </c>
      <c r="B640" s="1" t="s">
        <v>842</v>
      </c>
      <c r="C640" s="1" t="s">
        <v>58</v>
      </c>
      <c r="D640" s="1">
        <v>12101</v>
      </c>
      <c r="E640" s="1">
        <v>35.629046799999998</v>
      </c>
      <c r="F640" s="1">
        <v>140.17520189999999</v>
      </c>
      <c r="G640" s="1" t="s">
        <v>841</v>
      </c>
      <c r="H640">
        <v>529423.63862905535</v>
      </c>
      <c r="I640">
        <v>-25466.420955226211</v>
      </c>
    </row>
    <row r="641" spans="1:9" x14ac:dyDescent="0.25">
      <c r="A641" s="1" t="s">
        <v>840</v>
      </c>
      <c r="B641" s="1" t="s">
        <v>842</v>
      </c>
      <c r="C641" s="1" t="s">
        <v>844</v>
      </c>
      <c r="D641" s="1">
        <v>12102</v>
      </c>
      <c r="E641" s="1">
        <v>35.714840100000004</v>
      </c>
      <c r="F641" s="1">
        <v>140.1542465</v>
      </c>
      <c r="G641" s="1" t="s">
        <v>841</v>
      </c>
      <c r="H641">
        <v>526955.63976834179</v>
      </c>
      <c r="I641">
        <v>-16030.24474407148</v>
      </c>
    </row>
    <row r="642" spans="1:9" x14ac:dyDescent="0.25">
      <c r="A642" s="1" t="s">
        <v>840</v>
      </c>
      <c r="B642" s="1" t="s">
        <v>842</v>
      </c>
      <c r="C642" s="1" t="s">
        <v>845</v>
      </c>
      <c r="D642" s="1">
        <v>12103</v>
      </c>
      <c r="E642" s="1">
        <v>35.679226700000001</v>
      </c>
      <c r="F642" s="1">
        <v>140.1568379</v>
      </c>
      <c r="G642" s="1" t="s">
        <v>841</v>
      </c>
      <c r="H642">
        <v>527426.02034026501</v>
      </c>
      <c r="I642">
        <v>-19980.23115254756</v>
      </c>
    </row>
    <row r="643" spans="1:9" x14ac:dyDescent="0.25">
      <c r="A643" s="1" t="s">
        <v>840</v>
      </c>
      <c r="B643" s="1" t="s">
        <v>842</v>
      </c>
      <c r="C643" s="1" t="s">
        <v>846</v>
      </c>
      <c r="D643" s="1">
        <v>12104</v>
      </c>
      <c r="E643" s="1">
        <v>35.657478699999999</v>
      </c>
      <c r="F643" s="1">
        <v>140.28870180000001</v>
      </c>
      <c r="G643" s="1" t="s">
        <v>841</v>
      </c>
      <c r="H643">
        <v>539529.38552358293</v>
      </c>
      <c r="I643">
        <v>-21681.732309289291</v>
      </c>
    </row>
    <row r="644" spans="1:9" x14ac:dyDescent="0.25">
      <c r="A644" s="1" t="s">
        <v>840</v>
      </c>
      <c r="B644" s="1" t="s">
        <v>842</v>
      </c>
      <c r="C644" s="1" t="s">
        <v>762</v>
      </c>
      <c r="D644" s="1">
        <v>12105</v>
      </c>
      <c r="E644" s="1">
        <v>35.586607100000002</v>
      </c>
      <c r="F644" s="1">
        <v>140.30330459999999</v>
      </c>
      <c r="G644" s="1" t="s">
        <v>841</v>
      </c>
      <c r="H644">
        <v>541333.61522554909</v>
      </c>
      <c r="I644">
        <v>-29490.250936431898</v>
      </c>
    </row>
    <row r="645" spans="1:9" x14ac:dyDescent="0.25">
      <c r="A645" s="1" t="s">
        <v>840</v>
      </c>
      <c r="B645" s="1" t="s">
        <v>842</v>
      </c>
      <c r="C645" s="1" t="s">
        <v>847</v>
      </c>
      <c r="D645" s="1">
        <v>12106</v>
      </c>
      <c r="E645" s="1">
        <v>35.669418299999997</v>
      </c>
      <c r="F645" s="1">
        <v>140.1052991</v>
      </c>
      <c r="G645" s="1" t="s">
        <v>841</v>
      </c>
      <c r="H645">
        <v>522817.39680945128</v>
      </c>
      <c r="I645">
        <v>-21348.671903870836</v>
      </c>
    </row>
    <row r="646" spans="1:9" x14ac:dyDescent="0.25">
      <c r="A646" s="1" t="s">
        <v>840</v>
      </c>
      <c r="B646" s="1" t="s">
        <v>842</v>
      </c>
      <c r="C646" s="1" t="s">
        <v>848</v>
      </c>
      <c r="D646" s="1">
        <v>12202</v>
      </c>
      <c r="E646" s="1">
        <v>35.812381999999999</v>
      </c>
      <c r="F646" s="1">
        <v>140.8812059</v>
      </c>
      <c r="G646" s="1" t="s">
        <v>841</v>
      </c>
      <c r="H646">
        <v>592124.68672276684</v>
      </c>
      <c r="I646">
        <v>-1000.2592299281935</v>
      </c>
    </row>
    <row r="647" spans="1:9" x14ac:dyDescent="0.25">
      <c r="A647" s="1" t="s">
        <v>840</v>
      </c>
      <c r="B647" s="1" t="s">
        <v>842</v>
      </c>
      <c r="C647" s="1" t="s">
        <v>849</v>
      </c>
      <c r="D647" s="1">
        <v>12203</v>
      </c>
      <c r="E647" s="1">
        <v>35.775812899999998</v>
      </c>
      <c r="F647" s="1">
        <v>139.97662130000001</v>
      </c>
      <c r="G647" s="1" t="s">
        <v>841</v>
      </c>
      <c r="H647">
        <v>510467.61574138195</v>
      </c>
      <c r="I647">
        <v>-10187.622615439181</v>
      </c>
    </row>
    <row r="648" spans="1:9" x14ac:dyDescent="0.25">
      <c r="A648" s="1" t="s">
        <v>840</v>
      </c>
      <c r="B648" s="1" t="s">
        <v>842</v>
      </c>
      <c r="C648" s="1" t="s">
        <v>850</v>
      </c>
      <c r="D648" s="1">
        <v>12204</v>
      </c>
      <c r="E648" s="1">
        <v>35.799553099999997</v>
      </c>
      <c r="F648" s="1">
        <v>140.0896319</v>
      </c>
      <c r="G648" s="1" t="s">
        <v>841</v>
      </c>
      <c r="H648">
        <v>520545.36286890111</v>
      </c>
      <c r="I648">
        <v>-6948.2174067062087</v>
      </c>
    </row>
    <row r="649" spans="1:9" x14ac:dyDescent="0.25">
      <c r="A649" s="1" t="s">
        <v>840</v>
      </c>
      <c r="B649" s="1" t="s">
        <v>842</v>
      </c>
      <c r="C649" s="1" t="s">
        <v>851</v>
      </c>
      <c r="D649" s="1">
        <v>12205</v>
      </c>
      <c r="E649" s="1">
        <v>35.056445799999999</v>
      </c>
      <c r="F649" s="1">
        <v>139.94241360000001</v>
      </c>
      <c r="G649" s="1" t="s">
        <v>841</v>
      </c>
      <c r="H649">
        <v>511919.48098981049</v>
      </c>
      <c r="I649">
        <v>-90429.571918050613</v>
      </c>
    </row>
    <row r="650" spans="1:9" x14ac:dyDescent="0.25">
      <c r="A650" s="1" t="s">
        <v>840</v>
      </c>
      <c r="B650" s="1" t="s">
        <v>842</v>
      </c>
      <c r="C650" s="1" t="s">
        <v>852</v>
      </c>
      <c r="D650" s="1">
        <v>12206</v>
      </c>
      <c r="E650" s="1">
        <v>35.466042700000003</v>
      </c>
      <c r="F650" s="1">
        <v>140.12941599999999</v>
      </c>
      <c r="G650" s="1" t="s">
        <v>841</v>
      </c>
      <c r="H650">
        <v>526338.67552391079</v>
      </c>
      <c r="I650">
        <v>-43856.46386912345</v>
      </c>
    </row>
    <row r="651" spans="1:9" x14ac:dyDescent="0.25">
      <c r="A651" s="1" t="s">
        <v>840</v>
      </c>
      <c r="B651" s="1" t="s">
        <v>842</v>
      </c>
      <c r="C651" s="1" t="s">
        <v>853</v>
      </c>
      <c r="D651" s="1">
        <v>12207</v>
      </c>
      <c r="E651" s="1">
        <v>35.849812700000001</v>
      </c>
      <c r="F651" s="1">
        <v>140.00146860000001</v>
      </c>
      <c r="G651" s="1" t="s">
        <v>841</v>
      </c>
      <c r="H651">
        <v>512239.96961976995</v>
      </c>
      <c r="I651">
        <v>-1821.6434094568831</v>
      </c>
    </row>
    <row r="652" spans="1:9" x14ac:dyDescent="0.25">
      <c r="A652" s="1" t="s">
        <v>840</v>
      </c>
      <c r="B652" s="1" t="s">
        <v>842</v>
      </c>
      <c r="C652" s="1" t="s">
        <v>854</v>
      </c>
      <c r="D652" s="1">
        <v>12208</v>
      </c>
      <c r="E652" s="1">
        <v>36.104111500000002</v>
      </c>
      <c r="F652" s="1">
        <v>139.9519224</v>
      </c>
      <c r="G652" s="1" t="s">
        <v>841</v>
      </c>
      <c r="H652">
        <v>506124.79071078566</v>
      </c>
      <c r="I652">
        <v>26219.323898926148</v>
      </c>
    </row>
    <row r="653" spans="1:9" x14ac:dyDescent="0.25">
      <c r="A653" s="1" t="s">
        <v>840</v>
      </c>
      <c r="B653" s="1" t="s">
        <v>842</v>
      </c>
      <c r="C653" s="1" t="s">
        <v>855</v>
      </c>
      <c r="D653" s="1">
        <v>12210</v>
      </c>
      <c r="E653" s="1">
        <v>35.502962599999996</v>
      </c>
      <c r="F653" s="1">
        <v>140.38120599999999</v>
      </c>
      <c r="G653" s="1" t="s">
        <v>841</v>
      </c>
      <c r="H653">
        <v>548978.4416167431</v>
      </c>
      <c r="I653">
        <v>-38368.578396321944</v>
      </c>
    </row>
    <row r="654" spans="1:9" x14ac:dyDescent="0.25">
      <c r="A654" s="1" t="s">
        <v>840</v>
      </c>
      <c r="B654" s="1" t="s">
        <v>842</v>
      </c>
      <c r="C654" s="1" t="s">
        <v>856</v>
      </c>
      <c r="D654" s="1">
        <v>12211</v>
      </c>
      <c r="E654" s="1">
        <v>35.902909399999999</v>
      </c>
      <c r="F654" s="1">
        <v>140.47262689999999</v>
      </c>
      <c r="G654" s="1" t="s">
        <v>841</v>
      </c>
      <c r="H654">
        <v>554496.7382963663</v>
      </c>
      <c r="I654">
        <v>6670.9167460680119</v>
      </c>
    </row>
    <row r="655" spans="1:9" x14ac:dyDescent="0.25">
      <c r="A655" s="1" t="s">
        <v>840</v>
      </c>
      <c r="B655" s="1" t="s">
        <v>842</v>
      </c>
      <c r="C655" s="1" t="s">
        <v>857</v>
      </c>
      <c r="D655" s="1">
        <v>12212</v>
      </c>
      <c r="E655" s="1">
        <v>35.763007799999997</v>
      </c>
      <c r="F655" s="1">
        <v>140.30102249999999</v>
      </c>
      <c r="G655" s="1" t="s">
        <v>841</v>
      </c>
      <c r="H655">
        <v>539931.27280542627</v>
      </c>
      <c r="I655">
        <v>-9866.7998513514449</v>
      </c>
    </row>
    <row r="656" spans="1:9" x14ac:dyDescent="0.25">
      <c r="A656" s="1" t="s">
        <v>840</v>
      </c>
      <c r="B656" s="1" t="s">
        <v>842</v>
      </c>
      <c r="C656" s="1" t="s">
        <v>858</v>
      </c>
      <c r="D656" s="1">
        <v>12213</v>
      </c>
      <c r="E656" s="1">
        <v>35.631448599999999</v>
      </c>
      <c r="F656" s="1">
        <v>140.43564280000001</v>
      </c>
      <c r="G656" s="1" t="s">
        <v>841</v>
      </c>
      <c r="H656">
        <v>553037.79562131921</v>
      </c>
      <c r="I656">
        <v>-23758.931279057804</v>
      </c>
    </row>
    <row r="657" spans="1:9" x14ac:dyDescent="0.25">
      <c r="A657" s="1" t="s">
        <v>840</v>
      </c>
      <c r="B657" s="1" t="s">
        <v>842</v>
      </c>
      <c r="C657" s="1" t="s">
        <v>859</v>
      </c>
      <c r="D657" s="1">
        <v>12215</v>
      </c>
      <c r="E657" s="1">
        <v>35.805816900000003</v>
      </c>
      <c r="F657" s="1">
        <v>140.7610688</v>
      </c>
      <c r="G657" s="1" t="s">
        <v>841</v>
      </c>
      <c r="H657">
        <v>581294.26661682886</v>
      </c>
      <c r="I657">
        <v>-2455.1342166529444</v>
      </c>
    </row>
    <row r="658" spans="1:9" x14ac:dyDescent="0.25">
      <c r="A658" s="1" t="s">
        <v>840</v>
      </c>
      <c r="B658" s="1" t="s">
        <v>842</v>
      </c>
      <c r="C658" s="1" t="s">
        <v>860</v>
      </c>
      <c r="D658" s="1">
        <v>12216</v>
      </c>
      <c r="E658" s="1">
        <v>35.708294100000003</v>
      </c>
      <c r="F658" s="1">
        <v>140.08516</v>
      </c>
      <c r="G658" s="1" t="s">
        <v>841</v>
      </c>
      <c r="H658">
        <v>520737.39516550401</v>
      </c>
      <c r="I658">
        <v>-17129.200857434229</v>
      </c>
    </row>
    <row r="659" spans="1:9" x14ac:dyDescent="0.25">
      <c r="A659" s="1" t="s">
        <v>840</v>
      </c>
      <c r="B659" s="1" t="s">
        <v>842</v>
      </c>
      <c r="C659" s="1" t="s">
        <v>861</v>
      </c>
      <c r="D659" s="1">
        <v>12217</v>
      </c>
      <c r="E659" s="1">
        <v>35.936216700000003</v>
      </c>
      <c r="F659" s="1">
        <v>140.1119094</v>
      </c>
      <c r="G659" s="1" t="s">
        <v>841</v>
      </c>
      <c r="H659">
        <v>521661.59345331392</v>
      </c>
      <c r="I659">
        <v>8381.5193524597562</v>
      </c>
    </row>
    <row r="660" spans="1:9" x14ac:dyDescent="0.25">
      <c r="A660" s="1" t="s">
        <v>840</v>
      </c>
      <c r="B660" s="1" t="s">
        <v>842</v>
      </c>
      <c r="C660" s="1" t="s">
        <v>862</v>
      </c>
      <c r="D660" s="1">
        <v>12218</v>
      </c>
      <c r="E660" s="1">
        <v>35.244598500000002</v>
      </c>
      <c r="F660" s="1">
        <v>140.34502079999999</v>
      </c>
      <c r="G660" s="1" t="s">
        <v>841</v>
      </c>
      <c r="H660">
        <v>547440.50896847842</v>
      </c>
      <c r="I660">
        <v>-67332.452406079421</v>
      </c>
    </row>
    <row r="661" spans="1:9" x14ac:dyDescent="0.25">
      <c r="A661" s="1" t="s">
        <v>840</v>
      </c>
      <c r="B661" s="1" t="s">
        <v>842</v>
      </c>
      <c r="C661" s="1" t="s">
        <v>863</v>
      </c>
      <c r="D661" s="1">
        <v>12219</v>
      </c>
      <c r="E661" s="1">
        <v>35.5550219</v>
      </c>
      <c r="F661" s="1">
        <v>140.26028769999999</v>
      </c>
      <c r="G661" s="1" t="s">
        <v>841</v>
      </c>
      <c r="H661">
        <v>537640.47890580189</v>
      </c>
      <c r="I661">
        <v>-33242.934567374221</v>
      </c>
    </row>
    <row r="662" spans="1:9" x14ac:dyDescent="0.25">
      <c r="A662" s="1" t="s">
        <v>840</v>
      </c>
      <c r="B662" s="1" t="s">
        <v>842</v>
      </c>
      <c r="C662" s="1" t="s">
        <v>864</v>
      </c>
      <c r="D662" s="1">
        <v>12220</v>
      </c>
      <c r="E662" s="1">
        <v>35.9198849</v>
      </c>
      <c r="F662" s="1">
        <v>139.95776609999999</v>
      </c>
      <c r="G662" s="1" t="s">
        <v>841</v>
      </c>
      <c r="H662">
        <v>507837.01784106478</v>
      </c>
      <c r="I662">
        <v>5747.7571240383259</v>
      </c>
    </row>
    <row r="663" spans="1:9" x14ac:dyDescent="0.25">
      <c r="A663" s="1" t="s">
        <v>840</v>
      </c>
      <c r="B663" s="1" t="s">
        <v>842</v>
      </c>
      <c r="C663" s="1" t="s">
        <v>865</v>
      </c>
      <c r="D663" s="1">
        <v>12221</v>
      </c>
      <c r="E663" s="1">
        <v>35.783945699999997</v>
      </c>
      <c r="F663" s="1">
        <v>140.1516858</v>
      </c>
      <c r="G663" s="1" t="s">
        <v>841</v>
      </c>
      <c r="H663">
        <v>526266.37002057116</v>
      </c>
      <c r="I663">
        <v>-8352.3129151315043</v>
      </c>
    </row>
    <row r="664" spans="1:9" x14ac:dyDescent="0.25">
      <c r="A664" s="1" t="s">
        <v>840</v>
      </c>
      <c r="B664" s="1" t="s">
        <v>842</v>
      </c>
      <c r="C664" s="1" t="s">
        <v>866</v>
      </c>
      <c r="D664" s="1">
        <v>12222</v>
      </c>
      <c r="E664" s="1">
        <v>35.900908999999999</v>
      </c>
      <c r="F664" s="1">
        <v>140.14544219999999</v>
      </c>
      <c r="G664" s="1" t="s">
        <v>841</v>
      </c>
      <c r="H664">
        <v>524926.29772916366</v>
      </c>
      <c r="I664">
        <v>4632.2661568172734</v>
      </c>
    </row>
    <row r="665" spans="1:9" x14ac:dyDescent="0.25">
      <c r="A665" s="1" t="s">
        <v>840</v>
      </c>
      <c r="B665" s="1" t="s">
        <v>842</v>
      </c>
      <c r="C665" s="1" t="s">
        <v>867</v>
      </c>
      <c r="D665" s="1">
        <v>12223</v>
      </c>
      <c r="E665" s="1">
        <v>35.1915209</v>
      </c>
      <c r="F665" s="1">
        <v>140.21623049999999</v>
      </c>
      <c r="G665" s="1" t="s">
        <v>841</v>
      </c>
      <c r="H665">
        <v>536049.06915138324</v>
      </c>
      <c r="I665">
        <v>-73946.870794515358</v>
      </c>
    </row>
    <row r="666" spans="1:9" x14ac:dyDescent="0.25">
      <c r="A666" s="1" t="s">
        <v>840</v>
      </c>
      <c r="B666" s="1" t="s">
        <v>842</v>
      </c>
      <c r="C666" s="1" t="s">
        <v>868</v>
      </c>
      <c r="D666" s="1">
        <v>12224</v>
      </c>
      <c r="E666" s="1">
        <v>35.804115899999999</v>
      </c>
      <c r="F666" s="1">
        <v>140.02869630000001</v>
      </c>
      <c r="G666" s="1" t="s">
        <v>841</v>
      </c>
      <c r="H666">
        <v>514999.56462334894</v>
      </c>
      <c r="I666">
        <v>-6763.9460262532175</v>
      </c>
    </row>
    <row r="667" spans="1:9" x14ac:dyDescent="0.25">
      <c r="A667" s="1" t="s">
        <v>840</v>
      </c>
      <c r="B667" s="1" t="s">
        <v>842</v>
      </c>
      <c r="C667" s="1" t="s">
        <v>869</v>
      </c>
      <c r="D667" s="1">
        <v>12225</v>
      </c>
      <c r="E667" s="1">
        <v>35.375415599999997</v>
      </c>
      <c r="F667" s="1">
        <v>140.16201509999999</v>
      </c>
      <c r="G667" s="1" t="s">
        <v>841</v>
      </c>
      <c r="H667">
        <v>529898.18267651694</v>
      </c>
      <c r="I667">
        <v>-53769.215802094048</v>
      </c>
    </row>
    <row r="668" spans="1:9" x14ac:dyDescent="0.25">
      <c r="A668" s="1" t="s">
        <v>840</v>
      </c>
      <c r="B668" s="1" t="s">
        <v>842</v>
      </c>
      <c r="C668" s="1" t="s">
        <v>870</v>
      </c>
      <c r="D668" s="1">
        <v>12226</v>
      </c>
      <c r="E668" s="1">
        <v>35.3589944</v>
      </c>
      <c r="F668" s="1">
        <v>140.0010643</v>
      </c>
      <c r="G668" s="1" t="s">
        <v>841</v>
      </c>
      <c r="H668">
        <v>515354.60481583863</v>
      </c>
      <c r="I668">
        <v>-56450.615926227234</v>
      </c>
    </row>
    <row r="669" spans="1:9" x14ac:dyDescent="0.25">
      <c r="A669" s="1" t="s">
        <v>840</v>
      </c>
      <c r="B669" s="1" t="s">
        <v>842</v>
      </c>
      <c r="C669" s="1" t="s">
        <v>871</v>
      </c>
      <c r="D669" s="1">
        <v>12227</v>
      </c>
      <c r="E669" s="1">
        <v>35.672780400000001</v>
      </c>
      <c r="F669" s="1">
        <v>139.93950240000001</v>
      </c>
      <c r="G669" s="1" t="s">
        <v>841</v>
      </c>
      <c r="H669">
        <v>507762.74675268208</v>
      </c>
      <c r="I669">
        <v>-21847.796663015815</v>
      </c>
    </row>
    <row r="670" spans="1:9" x14ac:dyDescent="0.25">
      <c r="A670" s="1" t="s">
        <v>840</v>
      </c>
      <c r="B670" s="1" t="s">
        <v>842</v>
      </c>
      <c r="C670" s="1" t="s">
        <v>872</v>
      </c>
      <c r="D670" s="1">
        <v>12228</v>
      </c>
      <c r="E670" s="1">
        <v>35.707270899999997</v>
      </c>
      <c r="F670" s="1">
        <v>140.21493079999999</v>
      </c>
      <c r="G670" s="1" t="s">
        <v>841</v>
      </c>
      <c r="H670">
        <v>532505.97919540643</v>
      </c>
      <c r="I670">
        <v>-16543.741726732103</v>
      </c>
    </row>
    <row r="671" spans="1:9" x14ac:dyDescent="0.25">
      <c r="A671" s="1" t="s">
        <v>840</v>
      </c>
      <c r="B671" s="1" t="s">
        <v>842</v>
      </c>
      <c r="C671" s="1" t="s">
        <v>873</v>
      </c>
      <c r="D671" s="1">
        <v>12229</v>
      </c>
      <c r="E671" s="1">
        <v>35.482524499999997</v>
      </c>
      <c r="F671" s="1">
        <v>140.09357439999999</v>
      </c>
      <c r="G671" s="1" t="s">
        <v>841</v>
      </c>
      <c r="H671">
        <v>522973.09573417035</v>
      </c>
      <c r="I671">
        <v>-42213.260432037001</v>
      </c>
    </row>
    <row r="672" spans="1:9" x14ac:dyDescent="0.25">
      <c r="A672" s="1" t="s">
        <v>840</v>
      </c>
      <c r="B672" s="1" t="s">
        <v>842</v>
      </c>
      <c r="C672" s="1" t="s">
        <v>874</v>
      </c>
      <c r="D672" s="1">
        <v>12230</v>
      </c>
      <c r="E672" s="1">
        <v>35.716318700000002</v>
      </c>
      <c r="F672" s="1">
        <v>140.35432470000001</v>
      </c>
      <c r="G672" s="1" t="s">
        <v>841</v>
      </c>
      <c r="H672">
        <v>545079.13602036366</v>
      </c>
      <c r="I672">
        <v>-14767.794270890179</v>
      </c>
    </row>
    <row r="673" spans="1:9" x14ac:dyDescent="0.25">
      <c r="A673" s="1" t="s">
        <v>840</v>
      </c>
      <c r="B673" s="1" t="s">
        <v>842</v>
      </c>
      <c r="C673" s="1" t="s">
        <v>875</v>
      </c>
      <c r="D673" s="1">
        <v>12231</v>
      </c>
      <c r="E673" s="1">
        <v>35.850047699999998</v>
      </c>
      <c r="F673" s="1">
        <v>140.26555949999999</v>
      </c>
      <c r="G673" s="1" t="s">
        <v>841</v>
      </c>
      <c r="H673">
        <v>536131.02311548486</v>
      </c>
      <c r="I673">
        <v>-374.03526791800482</v>
      </c>
    </row>
    <row r="674" spans="1:9" x14ac:dyDescent="0.25">
      <c r="A674" s="1" t="s">
        <v>840</v>
      </c>
      <c r="B674" s="1" t="s">
        <v>842</v>
      </c>
      <c r="C674" s="1" t="s">
        <v>876</v>
      </c>
      <c r="D674" s="1">
        <v>12232</v>
      </c>
      <c r="E674" s="1">
        <v>35.835418099999998</v>
      </c>
      <c r="F674" s="1">
        <v>140.11107089999999</v>
      </c>
      <c r="G674" s="1" t="s">
        <v>841</v>
      </c>
      <c r="H674">
        <v>522250.18319390918</v>
      </c>
      <c r="I674">
        <v>-2841.7695968003509</v>
      </c>
    </row>
    <row r="675" spans="1:9" x14ac:dyDescent="0.25">
      <c r="A675" s="1" t="s">
        <v>840</v>
      </c>
      <c r="B675" s="1" t="s">
        <v>842</v>
      </c>
      <c r="C675" s="1" t="s">
        <v>877</v>
      </c>
      <c r="D675" s="1">
        <v>12233</v>
      </c>
      <c r="E675" s="1">
        <v>35.777774200000003</v>
      </c>
      <c r="F675" s="1">
        <v>140.40571790000001</v>
      </c>
      <c r="G675" s="1" t="s">
        <v>841</v>
      </c>
      <c r="H675">
        <v>549312.77942624781</v>
      </c>
      <c r="I675">
        <v>-7638.4849407125685</v>
      </c>
    </row>
    <row r="676" spans="1:9" x14ac:dyDescent="0.25">
      <c r="A676" s="1" t="s">
        <v>840</v>
      </c>
      <c r="B676" s="1" t="s">
        <v>842</v>
      </c>
      <c r="C676" s="1" t="s">
        <v>878</v>
      </c>
      <c r="D676" s="1">
        <v>12234</v>
      </c>
      <c r="E676" s="1">
        <v>35.128714799999997</v>
      </c>
      <c r="F676" s="1">
        <v>140.038003</v>
      </c>
      <c r="G676" s="1" t="s">
        <v>841</v>
      </c>
      <c r="H676">
        <v>520192.12156011566</v>
      </c>
      <c r="I676">
        <v>-81888.450607630453</v>
      </c>
    </row>
    <row r="677" spans="1:9" x14ac:dyDescent="0.25">
      <c r="A677" s="1" t="s">
        <v>840</v>
      </c>
      <c r="B677" s="1" t="s">
        <v>842</v>
      </c>
      <c r="C677" s="1" t="s">
        <v>879</v>
      </c>
      <c r="D677" s="1">
        <v>12235</v>
      </c>
      <c r="E677" s="1">
        <v>35.762088599999998</v>
      </c>
      <c r="F677" s="1">
        <v>140.6252389</v>
      </c>
      <c r="G677" s="1" t="s">
        <v>841</v>
      </c>
      <c r="H677">
        <v>569308.06345193845</v>
      </c>
      <c r="I677">
        <v>-8125.6373124940164</v>
      </c>
    </row>
    <row r="678" spans="1:9" x14ac:dyDescent="0.25">
      <c r="A678" s="1" t="s">
        <v>840</v>
      </c>
      <c r="B678" s="1" t="s">
        <v>842</v>
      </c>
      <c r="C678" s="1" t="s">
        <v>880</v>
      </c>
      <c r="D678" s="1">
        <v>12236</v>
      </c>
      <c r="E678" s="1">
        <v>35.957998199999999</v>
      </c>
      <c r="F678" s="1">
        <v>140.65166450000001</v>
      </c>
      <c r="G678" s="1" t="s">
        <v>841</v>
      </c>
      <c r="H678">
        <v>570289.620339563</v>
      </c>
      <c r="I678">
        <v>13840.39224795671</v>
      </c>
    </row>
    <row r="679" spans="1:9" x14ac:dyDescent="0.25">
      <c r="A679" s="1" t="s">
        <v>840</v>
      </c>
      <c r="B679" s="1" t="s">
        <v>842</v>
      </c>
      <c r="C679" s="1" t="s">
        <v>881</v>
      </c>
      <c r="D679" s="1">
        <v>12237</v>
      </c>
      <c r="E679" s="1">
        <v>35.688852900000001</v>
      </c>
      <c r="F679" s="1">
        <v>140.52536670000001</v>
      </c>
      <c r="G679" s="1" t="s">
        <v>841</v>
      </c>
      <c r="H679">
        <v>560775.80043247005</v>
      </c>
      <c r="I679">
        <v>-16857.25272768128</v>
      </c>
    </row>
    <row r="680" spans="1:9" x14ac:dyDescent="0.25">
      <c r="A680" s="1" t="s">
        <v>840</v>
      </c>
      <c r="B680" s="1" t="s">
        <v>842</v>
      </c>
      <c r="C680" s="1" t="s">
        <v>882</v>
      </c>
      <c r="D680" s="1">
        <v>12238</v>
      </c>
      <c r="E680" s="1">
        <v>35.346103999999997</v>
      </c>
      <c r="F680" s="1">
        <v>140.41505169999999</v>
      </c>
      <c r="G680" s="1" t="s">
        <v>841</v>
      </c>
      <c r="H680">
        <v>553131.14477686549</v>
      </c>
      <c r="I680">
        <v>-55641.480690127908</v>
      </c>
    </row>
    <row r="681" spans="1:9" x14ac:dyDescent="0.25">
      <c r="A681" s="1" t="s">
        <v>840</v>
      </c>
      <c r="B681" s="1" t="s">
        <v>883</v>
      </c>
      <c r="C681" s="1" t="s">
        <v>884</v>
      </c>
      <c r="D681" s="1">
        <v>12322</v>
      </c>
      <c r="E681" s="1">
        <v>35.757703900000003</v>
      </c>
      <c r="F681" s="1">
        <v>140.31023640000001</v>
      </c>
      <c r="G681" s="1" t="s">
        <v>841</v>
      </c>
      <c r="H681">
        <v>540801.93368079106</v>
      </c>
      <c r="I681">
        <v>-10406.168489223712</v>
      </c>
    </row>
    <row r="682" spans="1:9" x14ac:dyDescent="0.25">
      <c r="A682" s="1" t="s">
        <v>840</v>
      </c>
      <c r="B682" s="1" t="s">
        <v>883</v>
      </c>
      <c r="C682" s="1" t="s">
        <v>885</v>
      </c>
      <c r="D682" s="1">
        <v>12325</v>
      </c>
      <c r="E682" s="1">
        <v>35.874501799999997</v>
      </c>
      <c r="F682" s="1">
        <v>140.31023640000001</v>
      </c>
      <c r="G682" s="1" t="s">
        <v>841</v>
      </c>
      <c r="H682">
        <v>540006.63890571916</v>
      </c>
      <c r="I682">
        <v>2594.9351802842625</v>
      </c>
    </row>
    <row r="683" spans="1:9" x14ac:dyDescent="0.25">
      <c r="A683" s="1" t="s">
        <v>840</v>
      </c>
      <c r="B683" s="1" t="s">
        <v>883</v>
      </c>
      <c r="C683" s="1" t="s">
        <v>886</v>
      </c>
      <c r="D683" s="1">
        <v>12328</v>
      </c>
      <c r="E683" s="1">
        <v>35.874501799999997</v>
      </c>
      <c r="F683" s="1">
        <v>140.31023640000001</v>
      </c>
      <c r="G683" s="1" t="s">
        <v>841</v>
      </c>
      <c r="H683">
        <v>540006.63890571916</v>
      </c>
      <c r="I683">
        <v>2594.9351802842625</v>
      </c>
    </row>
    <row r="684" spans="1:9" x14ac:dyDescent="0.25">
      <c r="A684" s="1" t="s">
        <v>840</v>
      </c>
      <c r="B684" s="1" t="s">
        <v>883</v>
      </c>
      <c r="C684" s="1" t="s">
        <v>887</v>
      </c>
      <c r="D684" s="1">
        <v>12329</v>
      </c>
      <c r="E684" s="1">
        <v>35.874501799999997</v>
      </c>
      <c r="F684" s="1">
        <v>140.29010679999999</v>
      </c>
      <c r="G684" s="1" t="s">
        <v>841</v>
      </c>
      <c r="H684">
        <v>538185.89114108123</v>
      </c>
      <c r="I684">
        <v>2483.4118908550836</v>
      </c>
    </row>
    <row r="685" spans="1:9" x14ac:dyDescent="0.25">
      <c r="A685" s="1" t="s">
        <v>840</v>
      </c>
      <c r="B685" s="1" t="s">
        <v>888</v>
      </c>
      <c r="C685" s="1" t="s">
        <v>889</v>
      </c>
      <c r="D685" s="1">
        <v>12342</v>
      </c>
      <c r="E685" s="1">
        <v>35.911889899999998</v>
      </c>
      <c r="F685" s="1">
        <v>140.44027700000001</v>
      </c>
      <c r="G685" s="1" t="s">
        <v>841</v>
      </c>
      <c r="H685">
        <v>551508.81433050788</v>
      </c>
      <c r="I685">
        <v>7486.5864324267659</v>
      </c>
    </row>
    <row r="686" spans="1:9" x14ac:dyDescent="0.25">
      <c r="A686" s="1" t="s">
        <v>840</v>
      </c>
      <c r="B686" s="1" t="s">
        <v>888</v>
      </c>
      <c r="C686" s="1" t="s">
        <v>890</v>
      </c>
      <c r="D686" s="1">
        <v>12347</v>
      </c>
      <c r="E686" s="1">
        <v>35.806968699999999</v>
      </c>
      <c r="F686" s="1">
        <v>140.55057439999999</v>
      </c>
      <c r="G686" s="1" t="s">
        <v>841</v>
      </c>
      <c r="H686">
        <v>562225.97390328941</v>
      </c>
      <c r="I686">
        <v>-3562.4573973541883</v>
      </c>
    </row>
    <row r="687" spans="1:9" x14ac:dyDescent="0.25">
      <c r="A687" s="1" t="s">
        <v>840</v>
      </c>
      <c r="B687" s="1" t="s">
        <v>888</v>
      </c>
      <c r="C687" s="1" t="s">
        <v>891</v>
      </c>
      <c r="D687" s="1">
        <v>12349</v>
      </c>
      <c r="E687" s="1">
        <v>35.855015000000002</v>
      </c>
      <c r="F687" s="1">
        <v>140.72332900000001</v>
      </c>
      <c r="G687" s="1" t="s">
        <v>841</v>
      </c>
      <c r="H687">
        <v>577518.22215622163</v>
      </c>
      <c r="I687">
        <v>2797.9775402618252</v>
      </c>
    </row>
    <row r="688" spans="1:9" x14ac:dyDescent="0.25">
      <c r="A688" s="1" t="s">
        <v>840</v>
      </c>
      <c r="B688" s="1" t="s">
        <v>892</v>
      </c>
      <c r="C688" s="1" t="s">
        <v>893</v>
      </c>
      <c r="D688" s="1">
        <v>12402</v>
      </c>
      <c r="E688" s="1">
        <v>35.775508199999997</v>
      </c>
      <c r="F688" s="1">
        <v>140.55951239999999</v>
      </c>
      <c r="G688" s="1" t="s">
        <v>841</v>
      </c>
      <c r="H688">
        <v>563258.36514285428</v>
      </c>
      <c r="I688">
        <v>-7013.3218091010594</v>
      </c>
    </row>
    <row r="689" spans="1:9" x14ac:dyDescent="0.25">
      <c r="A689" s="1" t="s">
        <v>840</v>
      </c>
      <c r="B689" s="1" t="s">
        <v>892</v>
      </c>
      <c r="C689" s="1" t="s">
        <v>894</v>
      </c>
      <c r="D689" s="1">
        <v>12403</v>
      </c>
      <c r="E689" s="1">
        <v>35.570096999999997</v>
      </c>
      <c r="F689" s="1">
        <v>140.4695452</v>
      </c>
      <c r="G689" s="1" t="s">
        <v>841</v>
      </c>
      <c r="H689">
        <v>556540.83817739482</v>
      </c>
      <c r="I689">
        <v>-30396.920728621059</v>
      </c>
    </row>
    <row r="690" spans="1:9" x14ac:dyDescent="0.25">
      <c r="A690" s="1" t="s">
        <v>840</v>
      </c>
      <c r="B690" s="1" t="s">
        <v>892</v>
      </c>
      <c r="C690" s="1" t="s">
        <v>895</v>
      </c>
      <c r="D690" s="1">
        <v>12409</v>
      </c>
      <c r="E690" s="1">
        <v>35.775508199999997</v>
      </c>
      <c r="F690" s="1">
        <v>140.4550055</v>
      </c>
      <c r="G690" s="1" t="s">
        <v>841</v>
      </c>
      <c r="H690">
        <v>553792.52521905315</v>
      </c>
      <c r="I690">
        <v>-7611.9611832099463</v>
      </c>
    </row>
    <row r="691" spans="1:9" x14ac:dyDescent="0.25">
      <c r="A691" s="1" t="s">
        <v>840</v>
      </c>
      <c r="B691" s="1" t="s">
        <v>892</v>
      </c>
      <c r="C691" s="1" t="s">
        <v>896</v>
      </c>
      <c r="D691" s="1">
        <v>12410</v>
      </c>
      <c r="E691" s="1">
        <v>35.721592800000003</v>
      </c>
      <c r="F691" s="1">
        <v>140.55951239999999</v>
      </c>
      <c r="G691" s="1" t="s">
        <v>841</v>
      </c>
      <c r="H691">
        <v>563640.34558808478</v>
      </c>
      <c r="I691">
        <v>-13015.74853108669</v>
      </c>
    </row>
    <row r="692" spans="1:9" x14ac:dyDescent="0.25">
      <c r="A692" s="1" t="s">
        <v>840</v>
      </c>
      <c r="B692" s="1" t="s">
        <v>897</v>
      </c>
      <c r="C692" s="1" t="s">
        <v>898</v>
      </c>
      <c r="D692" s="1">
        <v>12421</v>
      </c>
      <c r="E692" s="1">
        <v>35.3913595</v>
      </c>
      <c r="F692" s="1">
        <v>140.3979018</v>
      </c>
      <c r="G692" s="1" t="s">
        <v>841</v>
      </c>
      <c r="H692">
        <v>551260.09979502682</v>
      </c>
      <c r="I692">
        <v>-50699.418526393514</v>
      </c>
    </row>
    <row r="693" spans="1:9" x14ac:dyDescent="0.25">
      <c r="A693" s="1" t="s">
        <v>840</v>
      </c>
      <c r="B693" s="1" t="s">
        <v>897</v>
      </c>
      <c r="C693" s="1" t="s">
        <v>899</v>
      </c>
      <c r="D693" s="1">
        <v>12422</v>
      </c>
      <c r="E693" s="1">
        <v>35.407957099999997</v>
      </c>
      <c r="F693" s="1">
        <v>140.3508167</v>
      </c>
      <c r="G693" s="1" t="s">
        <v>841</v>
      </c>
      <c r="H693">
        <v>546862.27909974672</v>
      </c>
      <c r="I693">
        <v>-49114.361831217429</v>
      </c>
    </row>
    <row r="694" spans="1:9" x14ac:dyDescent="0.25">
      <c r="A694" s="1" t="s">
        <v>840</v>
      </c>
      <c r="B694" s="1" t="s">
        <v>897</v>
      </c>
      <c r="C694" s="1" t="s">
        <v>900</v>
      </c>
      <c r="D694" s="1">
        <v>12423</v>
      </c>
      <c r="E694" s="1">
        <v>35.434758799999997</v>
      </c>
      <c r="F694" s="1">
        <v>140.39703069999999</v>
      </c>
      <c r="G694" s="1" t="s">
        <v>841</v>
      </c>
      <c r="H694">
        <v>550883.89710746054</v>
      </c>
      <c r="I694">
        <v>-45872.794724476596</v>
      </c>
    </row>
    <row r="695" spans="1:9" x14ac:dyDescent="0.25">
      <c r="A695" s="1" t="s">
        <v>840</v>
      </c>
      <c r="B695" s="1" t="s">
        <v>897</v>
      </c>
      <c r="C695" s="1" t="s">
        <v>901</v>
      </c>
      <c r="D695" s="1">
        <v>12424</v>
      </c>
      <c r="E695" s="1">
        <v>35.476931499999999</v>
      </c>
      <c r="F695" s="1">
        <v>140.4158137</v>
      </c>
      <c r="G695" s="1" t="s">
        <v>841</v>
      </c>
      <c r="H695">
        <v>552302.68713034084</v>
      </c>
      <c r="I695">
        <v>-41072.436755461385</v>
      </c>
    </row>
    <row r="696" spans="1:9" x14ac:dyDescent="0.25">
      <c r="A696" s="1" t="s">
        <v>840</v>
      </c>
      <c r="B696" s="1" t="s">
        <v>897</v>
      </c>
      <c r="C696" s="1" t="s">
        <v>902</v>
      </c>
      <c r="D696" s="1">
        <v>12426</v>
      </c>
      <c r="E696" s="1">
        <v>35.486424999999997</v>
      </c>
      <c r="F696" s="1">
        <v>140.2608261</v>
      </c>
      <c r="G696" s="1" t="s">
        <v>841</v>
      </c>
      <c r="H696">
        <v>538149.24551268469</v>
      </c>
      <c r="I696">
        <v>-40875.883536610156</v>
      </c>
    </row>
    <row r="697" spans="1:9" x14ac:dyDescent="0.25">
      <c r="A697" s="1" t="s">
        <v>840</v>
      </c>
      <c r="B697" s="1" t="s">
        <v>897</v>
      </c>
      <c r="C697" s="1" t="s">
        <v>903</v>
      </c>
      <c r="D697" s="1">
        <v>12427</v>
      </c>
      <c r="E697" s="1">
        <v>35.427646199999998</v>
      </c>
      <c r="F697" s="1">
        <v>140.31064810000001</v>
      </c>
      <c r="G697" s="1" t="s">
        <v>841</v>
      </c>
      <c r="H697">
        <v>543074.64134095411</v>
      </c>
      <c r="I697">
        <v>-47145.033474454482</v>
      </c>
    </row>
    <row r="698" spans="1:9" x14ac:dyDescent="0.25">
      <c r="A698" s="1" t="s">
        <v>840</v>
      </c>
      <c r="B698" s="1" t="s">
        <v>904</v>
      </c>
      <c r="C698" s="1" t="s">
        <v>905</v>
      </c>
      <c r="D698" s="1">
        <v>12441</v>
      </c>
      <c r="E698" s="1">
        <v>35.327217390000001</v>
      </c>
      <c r="F698" s="1">
        <v>140.2862006</v>
      </c>
      <c r="G698" s="1" t="s">
        <v>841</v>
      </c>
      <c r="H698">
        <v>541524.62149321719</v>
      </c>
      <c r="I698">
        <v>-58459.473374618683</v>
      </c>
    </row>
    <row r="699" spans="1:9" x14ac:dyDescent="0.25">
      <c r="A699" s="1" t="s">
        <v>840</v>
      </c>
      <c r="B699" s="1" t="s">
        <v>904</v>
      </c>
      <c r="C699" s="1" t="s">
        <v>906</v>
      </c>
      <c r="D699" s="1">
        <v>12443</v>
      </c>
      <c r="E699" s="1">
        <v>35.2241292</v>
      </c>
      <c r="F699" s="1">
        <v>140.3848782</v>
      </c>
      <c r="G699" s="1" t="s">
        <v>841</v>
      </c>
      <c r="H699">
        <v>551213.6834443158</v>
      </c>
      <c r="I699">
        <v>-69389.701323817528</v>
      </c>
    </row>
    <row r="700" spans="1:9" x14ac:dyDescent="0.25">
      <c r="A700" s="1" t="s">
        <v>840</v>
      </c>
      <c r="B700" s="1" t="s">
        <v>907</v>
      </c>
      <c r="C700" s="1" t="s">
        <v>908</v>
      </c>
      <c r="D700" s="1">
        <v>12463</v>
      </c>
      <c r="E700" s="1">
        <v>35.164226499999998</v>
      </c>
      <c r="F700" s="1">
        <v>139.93261630000001</v>
      </c>
      <c r="G700" s="1" t="s">
        <v>841</v>
      </c>
      <c r="H700">
        <v>510349.05353761476</v>
      </c>
      <c r="I700">
        <v>-78483.818236646999</v>
      </c>
    </row>
    <row r="701" spans="1:9" x14ac:dyDescent="0.25">
      <c r="A701" s="1" t="s">
        <v>909</v>
      </c>
      <c r="D701" s="1">
        <v>13000</v>
      </c>
      <c r="E701" s="1">
        <v>35.705215799999998</v>
      </c>
      <c r="F701" s="1">
        <v>139.78283350000001</v>
      </c>
      <c r="G701" s="1" t="s">
        <v>910</v>
      </c>
      <c r="H701">
        <v>493358.41131083103</v>
      </c>
      <c r="I701">
        <v>-19039.938920220051</v>
      </c>
    </row>
    <row r="702" spans="1:9" x14ac:dyDescent="0.25">
      <c r="A702" s="1" t="s">
        <v>909</v>
      </c>
      <c r="C702" s="1" t="s">
        <v>911</v>
      </c>
      <c r="D702" s="1">
        <v>13101</v>
      </c>
      <c r="E702" s="1">
        <v>35.705215799999998</v>
      </c>
      <c r="F702" s="1">
        <v>139.78283350000001</v>
      </c>
      <c r="G702" s="1" t="s">
        <v>910</v>
      </c>
      <c r="H702">
        <v>493358.41131083103</v>
      </c>
      <c r="I702">
        <v>-19039.938920220051</v>
      </c>
    </row>
    <row r="703" spans="1:9" x14ac:dyDescent="0.25">
      <c r="A703" s="1" t="s">
        <v>909</v>
      </c>
      <c r="C703" s="1" t="s">
        <v>58</v>
      </c>
      <c r="D703" s="1">
        <v>13102</v>
      </c>
      <c r="E703" s="1">
        <v>35.696634000000003</v>
      </c>
      <c r="F703" s="1">
        <v>139.79319749999999</v>
      </c>
      <c r="G703" s="1" t="s">
        <v>910</v>
      </c>
      <c r="H703">
        <v>494350.78430929547</v>
      </c>
      <c r="I703">
        <v>-19942.607448974475</v>
      </c>
    </row>
    <row r="704" spans="1:9" x14ac:dyDescent="0.25">
      <c r="A704" s="1" t="s">
        <v>909</v>
      </c>
      <c r="C704" s="1" t="s">
        <v>912</v>
      </c>
      <c r="D704" s="1">
        <v>13103</v>
      </c>
      <c r="E704" s="1">
        <v>35.682598599999999</v>
      </c>
      <c r="F704" s="1">
        <v>139.7828356</v>
      </c>
      <c r="G704" s="1" t="s">
        <v>910</v>
      </c>
      <c r="H704">
        <v>493498.47361563332</v>
      </c>
      <c r="I704">
        <v>-21556.833411420892</v>
      </c>
    </row>
    <row r="705" spans="1:9" x14ac:dyDescent="0.25">
      <c r="A705" s="1" t="s">
        <v>909</v>
      </c>
      <c r="C705" s="1" t="s">
        <v>913</v>
      </c>
      <c r="D705" s="1">
        <v>13104</v>
      </c>
      <c r="E705" s="1">
        <v>35.729896400000001</v>
      </c>
      <c r="F705" s="1">
        <v>139.7451653</v>
      </c>
      <c r="G705" s="1" t="s">
        <v>910</v>
      </c>
      <c r="H705">
        <v>489793.29303133168</v>
      </c>
      <c r="I705">
        <v>-16482.87139673877</v>
      </c>
    </row>
    <row r="706" spans="1:9" x14ac:dyDescent="0.25">
      <c r="A706" s="1" t="s">
        <v>909</v>
      </c>
      <c r="C706" s="1" t="s">
        <v>914</v>
      </c>
      <c r="D706" s="1">
        <v>13105</v>
      </c>
      <c r="E706" s="1">
        <v>35.735924900000001</v>
      </c>
      <c r="F706" s="1">
        <v>139.7724691</v>
      </c>
      <c r="G706" s="1" t="s">
        <v>910</v>
      </c>
      <c r="H706">
        <v>492229.51747782674</v>
      </c>
      <c r="I706">
        <v>-15674.820984947233</v>
      </c>
    </row>
    <row r="707" spans="1:9" x14ac:dyDescent="0.25">
      <c r="A707" s="1" t="s">
        <v>909</v>
      </c>
      <c r="C707" s="1" t="s">
        <v>915</v>
      </c>
      <c r="D707" s="1">
        <v>13106</v>
      </c>
      <c r="E707" s="1">
        <v>35.731638400000001</v>
      </c>
      <c r="F707" s="1">
        <v>139.80975040000001</v>
      </c>
      <c r="G707" s="1" t="s">
        <v>910</v>
      </c>
      <c r="H707">
        <v>495633.32338315237</v>
      </c>
      <c r="I707">
        <v>-15963.37811666571</v>
      </c>
    </row>
    <row r="708" spans="1:9" x14ac:dyDescent="0.25">
      <c r="A708" s="1" t="s">
        <v>909</v>
      </c>
      <c r="C708" s="1" t="s">
        <v>916</v>
      </c>
      <c r="D708" s="1">
        <v>13107</v>
      </c>
      <c r="E708" s="1">
        <v>35.743576500000003</v>
      </c>
      <c r="F708" s="1">
        <v>139.84235179999999</v>
      </c>
      <c r="G708" s="1" t="s">
        <v>910</v>
      </c>
      <c r="H708">
        <v>498512.02484790859</v>
      </c>
      <c r="I708">
        <v>-14468.980399291971</v>
      </c>
    </row>
    <row r="709" spans="1:9" x14ac:dyDescent="0.25">
      <c r="A709" s="1" t="s">
        <v>909</v>
      </c>
      <c r="C709" s="1" t="s">
        <v>917</v>
      </c>
      <c r="D709" s="1">
        <v>13108</v>
      </c>
      <c r="E709" s="1">
        <v>35.7080597</v>
      </c>
      <c r="F709" s="1">
        <v>139.84900870000001</v>
      </c>
      <c r="G709" s="1" t="s">
        <v>910</v>
      </c>
      <c r="H709">
        <v>499337.51264713606</v>
      </c>
      <c r="I709">
        <v>-18387.514779549903</v>
      </c>
    </row>
    <row r="710" spans="1:9" x14ac:dyDescent="0.25">
      <c r="A710" s="1" t="s">
        <v>909</v>
      </c>
      <c r="C710" s="1" t="s">
        <v>918</v>
      </c>
      <c r="D710" s="1">
        <v>13109</v>
      </c>
      <c r="E710" s="1">
        <v>35.641585200000002</v>
      </c>
      <c r="F710" s="1">
        <v>139.77364299999999</v>
      </c>
      <c r="G710" s="1" t="s">
        <v>910</v>
      </c>
      <c r="H710">
        <v>492918.21547370317</v>
      </c>
      <c r="I710">
        <v>-26167.248636777542</v>
      </c>
    </row>
    <row r="711" spans="1:9" x14ac:dyDescent="0.25">
      <c r="A711" s="1" t="s">
        <v>909</v>
      </c>
      <c r="C711" s="1" t="s">
        <v>919</v>
      </c>
      <c r="D711" s="1">
        <v>13110</v>
      </c>
      <c r="E711" s="1">
        <v>35.664143799999998</v>
      </c>
      <c r="F711" s="1">
        <v>139.71773859999999</v>
      </c>
      <c r="G711" s="1" t="s">
        <v>910</v>
      </c>
      <c r="H711">
        <v>487710.48985451914</v>
      </c>
      <c r="I711">
        <v>-23936.856467922542</v>
      </c>
    </row>
    <row r="712" spans="1:9" x14ac:dyDescent="0.25">
      <c r="A712" s="1" t="s">
        <v>909</v>
      </c>
      <c r="C712" s="1" t="s">
        <v>920</v>
      </c>
      <c r="D712" s="1">
        <v>13111</v>
      </c>
      <c r="E712" s="1">
        <v>35.6130967</v>
      </c>
      <c r="F712" s="1">
        <v>139.82587000000001</v>
      </c>
      <c r="G712" s="1" t="s">
        <v>910</v>
      </c>
      <c r="H712">
        <v>497832.17721008341</v>
      </c>
      <c r="I712">
        <v>-29073.489364588342</v>
      </c>
    </row>
    <row r="713" spans="1:9" x14ac:dyDescent="0.25">
      <c r="A713" s="1" t="s">
        <v>909</v>
      </c>
      <c r="C713" s="1" t="s">
        <v>921</v>
      </c>
      <c r="D713" s="1">
        <v>13112</v>
      </c>
      <c r="E713" s="1">
        <v>35.682973699999998</v>
      </c>
      <c r="F713" s="1">
        <v>139.68656010000001</v>
      </c>
      <c r="G713" s="1" t="s">
        <v>910</v>
      </c>
      <c r="H713">
        <v>484769.42647234793</v>
      </c>
      <c r="I713">
        <v>-21996.401213108082</v>
      </c>
    </row>
    <row r="714" spans="1:9" x14ac:dyDescent="0.25">
      <c r="A714" s="1" t="s">
        <v>909</v>
      </c>
      <c r="C714" s="1" t="s">
        <v>922</v>
      </c>
      <c r="D714" s="1">
        <v>13113</v>
      </c>
      <c r="E714" s="1">
        <v>35.692140500000001</v>
      </c>
      <c r="F714" s="1">
        <v>139.72389480000001</v>
      </c>
      <c r="G714" s="1" t="s">
        <v>910</v>
      </c>
      <c r="H714">
        <v>488097.45093747613</v>
      </c>
      <c r="I714">
        <v>-20790.704814144556</v>
      </c>
    </row>
    <row r="715" spans="1:9" x14ac:dyDescent="0.25">
      <c r="A715" s="1" t="s">
        <v>909</v>
      </c>
      <c r="C715" s="1" t="s">
        <v>923</v>
      </c>
      <c r="D715" s="1">
        <v>13114</v>
      </c>
      <c r="E715" s="1">
        <v>35.735553699999997</v>
      </c>
      <c r="F715" s="1">
        <v>139.69428160000001</v>
      </c>
      <c r="G715" s="1" t="s">
        <v>910</v>
      </c>
      <c r="H715">
        <v>485149.3518307248</v>
      </c>
      <c r="I715">
        <v>-16107.15405737698</v>
      </c>
    </row>
    <row r="716" spans="1:9" x14ac:dyDescent="0.25">
      <c r="A716" s="1" t="s">
        <v>909</v>
      </c>
      <c r="C716" s="1" t="s">
        <v>924</v>
      </c>
      <c r="D716" s="1">
        <v>13115</v>
      </c>
      <c r="E716" s="1">
        <v>35.731349999999999</v>
      </c>
      <c r="F716" s="1">
        <v>139.6675472</v>
      </c>
      <c r="G716" s="1" t="s">
        <v>910</v>
      </c>
      <c r="H716">
        <v>482753.20219010039</v>
      </c>
      <c r="I716">
        <v>-16707.314473417584</v>
      </c>
    </row>
    <row r="717" spans="1:9" x14ac:dyDescent="0.25">
      <c r="A717" s="1" t="s">
        <v>909</v>
      </c>
      <c r="C717" s="1" t="s">
        <v>925</v>
      </c>
      <c r="D717" s="1">
        <v>13116</v>
      </c>
      <c r="E717" s="1">
        <v>35.745996699999999</v>
      </c>
      <c r="F717" s="1">
        <v>139.75266360000001</v>
      </c>
      <c r="G717" s="1" t="s">
        <v>910</v>
      </c>
      <c r="H717">
        <v>490373.446555653</v>
      </c>
      <c r="I717">
        <v>-14653.619022236842</v>
      </c>
    </row>
    <row r="718" spans="1:9" x14ac:dyDescent="0.25">
      <c r="A718" s="1" t="s">
        <v>909</v>
      </c>
      <c r="C718" s="1" t="s">
        <v>59</v>
      </c>
      <c r="D718" s="1">
        <v>13117</v>
      </c>
      <c r="E718" s="1">
        <v>35.798685499999998</v>
      </c>
      <c r="F718" s="1">
        <v>139.77078560000001</v>
      </c>
      <c r="G718" s="1" t="s">
        <v>910</v>
      </c>
      <c r="H718">
        <v>491689.06229289586</v>
      </c>
      <c r="I718">
        <v>-8699.247151658752</v>
      </c>
    </row>
    <row r="719" spans="1:9" x14ac:dyDescent="0.25">
      <c r="A719" s="1" t="s">
        <v>909</v>
      </c>
      <c r="C719" s="1" t="s">
        <v>926</v>
      </c>
      <c r="D719" s="1">
        <v>13118</v>
      </c>
      <c r="E719" s="1">
        <v>35.754821399999997</v>
      </c>
      <c r="F719" s="1">
        <v>139.81465890000001</v>
      </c>
      <c r="G719" s="1" t="s">
        <v>910</v>
      </c>
      <c r="H719">
        <v>495933.60178372276</v>
      </c>
      <c r="I719">
        <v>-13358.576599574404</v>
      </c>
    </row>
    <row r="720" spans="1:9" x14ac:dyDescent="0.25">
      <c r="A720" s="1" t="s">
        <v>909</v>
      </c>
      <c r="C720" s="1" t="s">
        <v>927</v>
      </c>
      <c r="D720" s="1">
        <v>13119</v>
      </c>
      <c r="E720" s="1">
        <v>35.8010272</v>
      </c>
      <c r="F720" s="1">
        <v>139.72275769999999</v>
      </c>
      <c r="G720" s="1" t="s">
        <v>910</v>
      </c>
      <c r="H720">
        <v>487327.63982358074</v>
      </c>
      <c r="I720">
        <v>-8679.6389508037555</v>
      </c>
    </row>
    <row r="721" spans="1:9" x14ac:dyDescent="0.25">
      <c r="A721" s="1" t="s">
        <v>909</v>
      </c>
      <c r="C721" s="1" t="s">
        <v>928</v>
      </c>
      <c r="D721" s="1">
        <v>13120</v>
      </c>
      <c r="E721" s="1">
        <v>35.779946000000002</v>
      </c>
      <c r="F721" s="1">
        <v>139.68113589999999</v>
      </c>
      <c r="G721" s="1" t="s">
        <v>910</v>
      </c>
      <c r="H721">
        <v>483688.81715381751</v>
      </c>
      <c r="I721">
        <v>-11232.546326514444</v>
      </c>
    </row>
    <row r="722" spans="1:9" x14ac:dyDescent="0.25">
      <c r="A722" s="1" t="s">
        <v>909</v>
      </c>
      <c r="C722" s="1" t="s">
        <v>929</v>
      </c>
      <c r="D722" s="1">
        <v>13121</v>
      </c>
      <c r="E722" s="1">
        <v>35.817516699999999</v>
      </c>
      <c r="F722" s="1">
        <v>139.8586857</v>
      </c>
      <c r="G722" s="1" t="s">
        <v>910</v>
      </c>
      <c r="H722">
        <v>499526.87114120083</v>
      </c>
      <c r="I722">
        <v>-6157.0030024916459</v>
      </c>
    </row>
    <row r="723" spans="1:9" x14ac:dyDescent="0.25">
      <c r="A723" s="1" t="s">
        <v>909</v>
      </c>
      <c r="C723" s="1" t="s">
        <v>930</v>
      </c>
      <c r="D723" s="1">
        <v>13122</v>
      </c>
      <c r="E723" s="1">
        <v>35.7970592</v>
      </c>
      <c r="F723" s="1">
        <v>139.89468249999999</v>
      </c>
      <c r="G723" s="1" t="s">
        <v>910</v>
      </c>
      <c r="H723">
        <v>502913.92232684593</v>
      </c>
      <c r="I723">
        <v>-8248.6453864418654</v>
      </c>
    </row>
    <row r="724" spans="1:9" x14ac:dyDescent="0.25">
      <c r="A724" s="1" t="s">
        <v>909</v>
      </c>
      <c r="C724" s="1" t="s">
        <v>931</v>
      </c>
      <c r="D724" s="1">
        <v>13123</v>
      </c>
      <c r="E724" s="1">
        <v>35.750749499999998</v>
      </c>
      <c r="F724" s="1">
        <v>139.91985650000001</v>
      </c>
      <c r="G724" s="1" t="s">
        <v>910</v>
      </c>
      <c r="H724">
        <v>505486.92520252964</v>
      </c>
      <c r="I724">
        <v>-13272.348226705128</v>
      </c>
    </row>
    <row r="725" spans="1:9" x14ac:dyDescent="0.25">
      <c r="A725" s="1" t="s">
        <v>909</v>
      </c>
      <c r="C725" s="1" t="s">
        <v>932</v>
      </c>
      <c r="D725" s="1">
        <v>13201</v>
      </c>
      <c r="E725" s="1">
        <v>35.718528800000001</v>
      </c>
      <c r="F725" s="1">
        <v>139.43005930000001</v>
      </c>
      <c r="G725" s="1" t="s">
        <v>910</v>
      </c>
      <c r="H725">
        <v>461315.8970677199</v>
      </c>
      <c r="I725">
        <v>-19280.547241289154</v>
      </c>
    </row>
    <row r="726" spans="1:9" x14ac:dyDescent="0.25">
      <c r="A726" s="1" t="s">
        <v>909</v>
      </c>
      <c r="C726" s="1" t="s">
        <v>933</v>
      </c>
      <c r="D726" s="1">
        <v>13202</v>
      </c>
      <c r="E726" s="1">
        <v>35.745314100000002</v>
      </c>
      <c r="F726" s="1">
        <v>139.44611019999999</v>
      </c>
      <c r="G726" s="1" t="s">
        <v>910</v>
      </c>
      <c r="H726">
        <v>462614.45693103044</v>
      </c>
      <c r="I726">
        <v>-16224.501351217994</v>
      </c>
    </row>
    <row r="727" spans="1:9" x14ac:dyDescent="0.25">
      <c r="A727" s="1" t="s">
        <v>909</v>
      </c>
      <c r="C727" s="1" t="s">
        <v>934</v>
      </c>
      <c r="D727" s="1">
        <v>13203</v>
      </c>
      <c r="E727" s="1">
        <v>35.7218661</v>
      </c>
      <c r="F727" s="1">
        <v>139.59551999999999</v>
      </c>
      <c r="G727" s="1" t="s">
        <v>910</v>
      </c>
      <c r="H727">
        <v>476285.42195850878</v>
      </c>
      <c r="I727">
        <v>-18115.949733666257</v>
      </c>
    </row>
    <row r="728" spans="1:9" x14ac:dyDescent="0.25">
      <c r="A728" s="1" t="s">
        <v>909</v>
      </c>
      <c r="C728" s="1" t="s">
        <v>935</v>
      </c>
      <c r="D728" s="1">
        <v>13204</v>
      </c>
      <c r="E728" s="1">
        <v>35.707173300000001</v>
      </c>
      <c r="F728" s="1">
        <v>139.59402170000001</v>
      </c>
      <c r="G728" s="1" t="s">
        <v>910</v>
      </c>
      <c r="H728">
        <v>476237.4214456366</v>
      </c>
      <c r="I728">
        <v>-19758.138437319336</v>
      </c>
    </row>
    <row r="729" spans="1:9" x14ac:dyDescent="0.25">
      <c r="A729" s="1" t="s">
        <v>909</v>
      </c>
      <c r="C729" s="1" t="s">
        <v>936</v>
      </c>
      <c r="D729" s="1">
        <v>13205</v>
      </c>
      <c r="E729" s="1">
        <v>35.850944800000001</v>
      </c>
      <c r="F729" s="1">
        <v>139.3304024</v>
      </c>
      <c r="G729" s="1" t="s">
        <v>910</v>
      </c>
      <c r="H729">
        <v>451536.3108594782</v>
      </c>
      <c r="I729">
        <v>-5013.9255102536199</v>
      </c>
    </row>
    <row r="730" spans="1:9" x14ac:dyDescent="0.25">
      <c r="A730" s="1" t="s">
        <v>909</v>
      </c>
      <c r="C730" s="1" t="s">
        <v>937</v>
      </c>
      <c r="D730" s="1">
        <v>13206</v>
      </c>
      <c r="E730" s="1">
        <v>35.699847499999997</v>
      </c>
      <c r="F730" s="1">
        <v>139.52636659999999</v>
      </c>
      <c r="G730" s="1" t="s">
        <v>910</v>
      </c>
      <c r="H730">
        <v>470150.53200862528</v>
      </c>
      <c r="I730">
        <v>-20900.566123661429</v>
      </c>
    </row>
    <row r="731" spans="1:9" x14ac:dyDescent="0.25">
      <c r="A731" s="1" t="s">
        <v>909</v>
      </c>
      <c r="C731" s="1" t="s">
        <v>938</v>
      </c>
      <c r="D731" s="1">
        <v>13207</v>
      </c>
      <c r="E731" s="1">
        <v>35.726351600000001</v>
      </c>
      <c r="F731" s="1">
        <v>139.3984653</v>
      </c>
      <c r="G731" s="1" t="s">
        <v>910</v>
      </c>
      <c r="H731">
        <v>458408.89533554652</v>
      </c>
      <c r="I731">
        <v>-18558.741797742514</v>
      </c>
    </row>
    <row r="732" spans="1:9" x14ac:dyDescent="0.25">
      <c r="A732" s="1" t="s">
        <v>909</v>
      </c>
      <c r="C732" s="1" t="s">
        <v>939</v>
      </c>
      <c r="D732" s="1">
        <v>13208</v>
      </c>
      <c r="E732" s="1">
        <v>35.688192800000003</v>
      </c>
      <c r="F732" s="1">
        <v>139.59329450000001</v>
      </c>
      <c r="G732" s="1" t="s">
        <v>910</v>
      </c>
      <c r="H732">
        <v>476284.80497705739</v>
      </c>
      <c r="I732">
        <v>-21873.673057576358</v>
      </c>
    </row>
    <row r="733" spans="1:9" x14ac:dyDescent="0.25">
      <c r="A733" s="1" t="s">
        <v>909</v>
      </c>
      <c r="C733" s="1" t="s">
        <v>940</v>
      </c>
      <c r="D733" s="1">
        <v>13209</v>
      </c>
      <c r="E733" s="1">
        <v>35.623753299999997</v>
      </c>
      <c r="F733" s="1">
        <v>139.5074295</v>
      </c>
      <c r="G733" s="1" t="s">
        <v>910</v>
      </c>
      <c r="H733">
        <v>468880.83039731695</v>
      </c>
      <c r="I733">
        <v>-29458.216580243112</v>
      </c>
    </row>
    <row r="734" spans="1:9" x14ac:dyDescent="0.25">
      <c r="A734" s="1" t="s">
        <v>909</v>
      </c>
      <c r="C734" s="1" t="s">
        <v>941</v>
      </c>
      <c r="D734" s="1">
        <v>13210</v>
      </c>
      <c r="E734" s="1">
        <v>35.718895000000003</v>
      </c>
      <c r="F734" s="1">
        <v>139.53401360000001</v>
      </c>
      <c r="G734" s="1" t="s">
        <v>910</v>
      </c>
      <c r="H734">
        <v>470731.04607671866</v>
      </c>
      <c r="I734">
        <v>-18744.406860252184</v>
      </c>
    </row>
    <row r="735" spans="1:9" x14ac:dyDescent="0.25">
      <c r="A735" s="1" t="s">
        <v>909</v>
      </c>
      <c r="C735" s="1" t="s">
        <v>942</v>
      </c>
      <c r="D735" s="1">
        <v>13211</v>
      </c>
      <c r="E735" s="1">
        <v>35.746140799999999</v>
      </c>
      <c r="F735" s="1">
        <v>139.52472850000001</v>
      </c>
      <c r="G735" s="1" t="s">
        <v>910</v>
      </c>
      <c r="H735">
        <v>469729.28466145892</v>
      </c>
      <c r="I735">
        <v>-15757.496616324695</v>
      </c>
    </row>
    <row r="736" spans="1:9" x14ac:dyDescent="0.25">
      <c r="A736" s="1" t="s">
        <v>909</v>
      </c>
      <c r="C736" s="1" t="s">
        <v>943</v>
      </c>
      <c r="D736" s="1">
        <v>13212</v>
      </c>
      <c r="E736" s="1">
        <v>35.691726299999999</v>
      </c>
      <c r="F736" s="1">
        <v>139.4415357</v>
      </c>
      <c r="G736" s="1" t="s">
        <v>910</v>
      </c>
      <c r="H736">
        <v>462510.86188639631</v>
      </c>
      <c r="I736">
        <v>-22208.482600488605</v>
      </c>
    </row>
    <row r="737" spans="1:9" x14ac:dyDescent="0.25">
      <c r="A737" s="1" t="s">
        <v>909</v>
      </c>
      <c r="C737" s="1" t="s">
        <v>944</v>
      </c>
      <c r="D737" s="1">
        <v>13213</v>
      </c>
      <c r="E737" s="1">
        <v>35.7814786</v>
      </c>
      <c r="F737" s="1">
        <v>139.50476230000001</v>
      </c>
      <c r="G737" s="1" t="s">
        <v>910</v>
      </c>
      <c r="H737">
        <v>467713.48234239704</v>
      </c>
      <c r="I737">
        <v>-11921.397301682349</v>
      </c>
    </row>
    <row r="738" spans="1:9" x14ac:dyDescent="0.25">
      <c r="A738" s="1" t="s">
        <v>909</v>
      </c>
      <c r="C738" s="1" t="s">
        <v>945</v>
      </c>
      <c r="D738" s="1">
        <v>13214</v>
      </c>
      <c r="E738" s="1">
        <v>35.722918300000003</v>
      </c>
      <c r="F738" s="1">
        <v>139.4916437</v>
      </c>
      <c r="G738" s="1" t="s">
        <v>910</v>
      </c>
      <c r="H738">
        <v>466869.12226169003</v>
      </c>
      <c r="I738">
        <v>-18499.883343776222</v>
      </c>
    </row>
    <row r="739" spans="1:9" x14ac:dyDescent="0.25">
      <c r="A739" s="1" t="s">
        <v>909</v>
      </c>
      <c r="C739" s="1" t="s">
        <v>946</v>
      </c>
      <c r="D739" s="1">
        <v>13215</v>
      </c>
      <c r="E739" s="1">
        <v>35.704828499999998</v>
      </c>
      <c r="F739" s="1">
        <v>139.4598622</v>
      </c>
      <c r="G739" s="1" t="s">
        <v>910</v>
      </c>
      <c r="H739">
        <v>464095.41662805213</v>
      </c>
      <c r="I739">
        <v>-20663.903789259301</v>
      </c>
    </row>
    <row r="740" spans="1:9" x14ac:dyDescent="0.25">
      <c r="A740" s="1" t="s">
        <v>909</v>
      </c>
      <c r="C740" s="1" t="s">
        <v>947</v>
      </c>
      <c r="D740" s="1">
        <v>13218</v>
      </c>
      <c r="E740" s="1">
        <v>35.754700700000001</v>
      </c>
      <c r="F740" s="1">
        <v>139.3598442</v>
      </c>
      <c r="G740" s="1" t="s">
        <v>910</v>
      </c>
      <c r="H740">
        <v>454748.91355126339</v>
      </c>
      <c r="I740">
        <v>-15585.030902886892</v>
      </c>
    </row>
    <row r="741" spans="1:9" x14ac:dyDescent="0.25">
      <c r="A741" s="1" t="s">
        <v>909</v>
      </c>
      <c r="C741" s="1" t="s">
        <v>948</v>
      </c>
      <c r="D741" s="1">
        <v>13219</v>
      </c>
      <c r="E741" s="1">
        <v>35.650886</v>
      </c>
      <c r="F741" s="1">
        <v>139.59414670000001</v>
      </c>
      <c r="G741" s="1" t="s">
        <v>910</v>
      </c>
      <c r="H741">
        <v>476584.5689326445</v>
      </c>
      <c r="I741">
        <v>-26020.736447000749</v>
      </c>
    </row>
    <row r="742" spans="1:9" x14ac:dyDescent="0.25">
      <c r="A742" s="1" t="s">
        <v>909</v>
      </c>
      <c r="C742" s="1" t="s">
        <v>949</v>
      </c>
      <c r="D742" s="1">
        <v>13220</v>
      </c>
      <c r="E742" s="1">
        <v>35.769413299999997</v>
      </c>
      <c r="F742" s="1">
        <v>139.4518578</v>
      </c>
      <c r="G742" s="1" t="s">
        <v>910</v>
      </c>
      <c r="H742">
        <v>462994.82518800593</v>
      </c>
      <c r="I742">
        <v>-13515.93145478583</v>
      </c>
    </row>
    <row r="743" spans="1:9" x14ac:dyDescent="0.25">
      <c r="A743" s="1" t="s">
        <v>909</v>
      </c>
      <c r="C743" s="1" t="s">
        <v>950</v>
      </c>
      <c r="D743" s="1">
        <v>13221</v>
      </c>
      <c r="E743" s="1">
        <v>35.807319499999998</v>
      </c>
      <c r="F743" s="1">
        <v>139.54772270000001</v>
      </c>
      <c r="G743" s="1" t="s">
        <v>910</v>
      </c>
      <c r="H743">
        <v>471449.06270460779</v>
      </c>
      <c r="I743">
        <v>-8839.4889440222069</v>
      </c>
    </row>
    <row r="744" spans="1:9" x14ac:dyDescent="0.25">
      <c r="A744" s="1" t="s">
        <v>909</v>
      </c>
      <c r="C744" s="1" t="s">
        <v>951</v>
      </c>
      <c r="D744" s="1">
        <v>13222</v>
      </c>
      <c r="E744" s="1">
        <v>35.774276</v>
      </c>
      <c r="F744" s="1">
        <v>139.54797479999999</v>
      </c>
      <c r="G744" s="1" t="s">
        <v>910</v>
      </c>
      <c r="H744">
        <v>471667.80647063843</v>
      </c>
      <c r="I744">
        <v>-12514.947831954594</v>
      </c>
    </row>
    <row r="745" spans="1:9" x14ac:dyDescent="0.25">
      <c r="A745" s="1" t="s">
        <v>909</v>
      </c>
      <c r="C745" s="1" t="s">
        <v>952</v>
      </c>
      <c r="D745" s="1">
        <v>13223</v>
      </c>
      <c r="E745" s="1">
        <v>35.774337699999997</v>
      </c>
      <c r="F745" s="1">
        <v>139.41487430000001</v>
      </c>
      <c r="G745" s="1" t="s">
        <v>910</v>
      </c>
      <c r="H745">
        <v>459618.25780971418</v>
      </c>
      <c r="I745">
        <v>-13142.707790064807</v>
      </c>
    </row>
    <row r="746" spans="1:9" x14ac:dyDescent="0.25">
      <c r="A746" s="1" t="s">
        <v>909</v>
      </c>
      <c r="C746" s="1" t="s">
        <v>953</v>
      </c>
      <c r="D746" s="1">
        <v>13224</v>
      </c>
      <c r="E746" s="1">
        <v>35.658352899999997</v>
      </c>
      <c r="F746" s="1">
        <v>139.47409959999999</v>
      </c>
      <c r="G746" s="1" t="s">
        <v>910</v>
      </c>
      <c r="H746">
        <v>465656.32955124223</v>
      </c>
      <c r="I746">
        <v>-25767.388730362789</v>
      </c>
    </row>
    <row r="747" spans="1:9" x14ac:dyDescent="0.25">
      <c r="A747" s="1" t="s">
        <v>909</v>
      </c>
      <c r="C747" s="1" t="s">
        <v>954</v>
      </c>
      <c r="D747" s="1">
        <v>13225</v>
      </c>
      <c r="E747" s="1">
        <v>35.652457900000002</v>
      </c>
      <c r="F747" s="1">
        <v>139.52534700000001</v>
      </c>
      <c r="G747" s="1" t="s">
        <v>910</v>
      </c>
      <c r="H747">
        <v>470337.13014066586</v>
      </c>
      <c r="I747">
        <v>-26178.424207160777</v>
      </c>
    </row>
    <row r="748" spans="1:9" x14ac:dyDescent="0.25">
      <c r="A748" s="1" t="s">
        <v>909</v>
      </c>
      <c r="C748" s="1" t="s">
        <v>955</v>
      </c>
      <c r="D748" s="1">
        <v>13227</v>
      </c>
      <c r="E748" s="1">
        <v>35.781343399999997</v>
      </c>
      <c r="F748" s="1">
        <v>139.34324319999999</v>
      </c>
      <c r="G748" s="1" t="s">
        <v>910</v>
      </c>
      <c r="H748">
        <v>453094.15501536842</v>
      </c>
      <c r="I748">
        <v>-12697.970248893853</v>
      </c>
    </row>
    <row r="749" spans="1:9" x14ac:dyDescent="0.25">
      <c r="A749" s="1" t="s">
        <v>909</v>
      </c>
      <c r="C749" s="1" t="s">
        <v>956</v>
      </c>
      <c r="D749" s="1">
        <v>13228</v>
      </c>
      <c r="E749" s="1">
        <v>35.779119299999998</v>
      </c>
      <c r="F749" s="1">
        <v>139.3312104</v>
      </c>
      <c r="G749" s="1" t="s">
        <v>910</v>
      </c>
      <c r="H749">
        <v>452017.66787124105</v>
      </c>
      <c r="I749">
        <v>-13001.172651099268</v>
      </c>
    </row>
    <row r="750" spans="1:9" x14ac:dyDescent="0.25">
      <c r="A750" s="1" t="s">
        <v>909</v>
      </c>
      <c r="C750" s="1" t="s">
        <v>957</v>
      </c>
      <c r="D750" s="1">
        <v>13229</v>
      </c>
      <c r="E750" s="1">
        <v>35.761574899999999</v>
      </c>
      <c r="F750" s="1">
        <v>139.56946260000001</v>
      </c>
      <c r="G750" s="1" t="s">
        <v>910</v>
      </c>
      <c r="H750">
        <v>473688.69002025586</v>
      </c>
      <c r="I750">
        <v>-13824.185942818891</v>
      </c>
    </row>
    <row r="751" spans="1:9" x14ac:dyDescent="0.25">
      <c r="A751" s="1" t="s">
        <v>909</v>
      </c>
      <c r="B751" s="1" t="s">
        <v>958</v>
      </c>
      <c r="C751" s="1" t="s">
        <v>959</v>
      </c>
      <c r="D751" s="1">
        <v>13303</v>
      </c>
      <c r="E751" s="1">
        <v>35.796528299999999</v>
      </c>
      <c r="F751" s="1">
        <v>139.38177189999999</v>
      </c>
      <c r="G751" s="1" t="s">
        <v>910</v>
      </c>
      <c r="H751">
        <v>456494.38560262369</v>
      </c>
      <c r="I751">
        <v>-10829.07457981645</v>
      </c>
    </row>
    <row r="752" spans="1:9" x14ac:dyDescent="0.25">
      <c r="A752" s="1" t="s">
        <v>909</v>
      </c>
      <c r="B752" s="1" t="s">
        <v>958</v>
      </c>
      <c r="C752" s="1" t="s">
        <v>960</v>
      </c>
      <c r="D752" s="1">
        <v>13305</v>
      </c>
      <c r="E752" s="1">
        <v>35.789157199999998</v>
      </c>
      <c r="F752" s="1">
        <v>139.28461350000001</v>
      </c>
      <c r="G752" s="1" t="s">
        <v>910</v>
      </c>
      <c r="H752">
        <v>447743.52352194051</v>
      </c>
      <c r="I752">
        <v>-12099.061861593655</v>
      </c>
    </row>
    <row r="753" spans="1:9" x14ac:dyDescent="0.25">
      <c r="A753" s="1" t="s">
        <v>909</v>
      </c>
      <c r="B753" s="1" t="s">
        <v>958</v>
      </c>
      <c r="C753" s="1" t="s">
        <v>961</v>
      </c>
      <c r="D753" s="1">
        <v>13307</v>
      </c>
      <c r="E753" s="1">
        <v>35.779260899999997</v>
      </c>
      <c r="F753" s="1">
        <v>139.1726845</v>
      </c>
      <c r="G753" s="1" t="s">
        <v>910</v>
      </c>
      <c r="H753">
        <v>437668.48855852097</v>
      </c>
      <c r="I753">
        <v>-13707.369766938707</v>
      </c>
    </row>
    <row r="754" spans="1:9" x14ac:dyDescent="0.25">
      <c r="A754" s="1" t="s">
        <v>909</v>
      </c>
      <c r="B754" s="1" t="s">
        <v>958</v>
      </c>
      <c r="C754" s="1" t="s">
        <v>962</v>
      </c>
      <c r="D754" s="1">
        <v>13308</v>
      </c>
      <c r="E754" s="1">
        <v>35.898646900000003</v>
      </c>
      <c r="F754" s="1">
        <v>139.1786108</v>
      </c>
      <c r="G754" s="1" t="s">
        <v>910</v>
      </c>
      <c r="H754">
        <v>437546.7125042869</v>
      </c>
      <c r="I754">
        <v>-399.435386215233</v>
      </c>
    </row>
    <row r="755" spans="1:9" x14ac:dyDescent="0.25">
      <c r="A755" s="1" t="s">
        <v>909</v>
      </c>
      <c r="B755" s="1" t="s">
        <v>958</v>
      </c>
      <c r="C755" s="1" t="s">
        <v>963</v>
      </c>
      <c r="D755" s="1">
        <v>13361</v>
      </c>
      <c r="E755" s="1">
        <v>35.789693700000001</v>
      </c>
      <c r="F755" s="1">
        <v>139.35324969999999</v>
      </c>
      <c r="G755" s="1" t="s">
        <v>910</v>
      </c>
      <c r="H755">
        <v>453952.22995425109</v>
      </c>
      <c r="I755">
        <v>-11722.46812040544</v>
      </c>
    </row>
    <row r="756" spans="1:9" x14ac:dyDescent="0.25">
      <c r="A756" s="1" t="s">
        <v>909</v>
      </c>
      <c r="B756" s="1" t="s">
        <v>958</v>
      </c>
      <c r="C756" s="1" t="s">
        <v>964</v>
      </c>
      <c r="D756" s="1">
        <v>13362</v>
      </c>
      <c r="E756" s="1">
        <v>35.898646900000003</v>
      </c>
      <c r="F756" s="1">
        <v>139.38177189999999</v>
      </c>
      <c r="G756" s="1" t="s">
        <v>910</v>
      </c>
      <c r="H756">
        <v>455907.51905401115</v>
      </c>
      <c r="I756">
        <v>532.42097889798799</v>
      </c>
    </row>
    <row r="757" spans="1:9" x14ac:dyDescent="0.25">
      <c r="A757" s="1" t="s">
        <v>909</v>
      </c>
      <c r="B757" s="1" t="s">
        <v>958</v>
      </c>
      <c r="C757" s="1" t="s">
        <v>965</v>
      </c>
      <c r="D757" s="1">
        <v>13363</v>
      </c>
      <c r="E757" s="1">
        <v>35.898646900000003</v>
      </c>
      <c r="F757" s="1">
        <v>139.38177189999999</v>
      </c>
      <c r="G757" s="1" t="s">
        <v>910</v>
      </c>
      <c r="H757">
        <v>455907.51905401115</v>
      </c>
      <c r="I757">
        <v>532.42097889798799</v>
      </c>
    </row>
    <row r="758" spans="1:9" x14ac:dyDescent="0.25">
      <c r="A758" s="1" t="s">
        <v>909</v>
      </c>
      <c r="B758" s="1" t="s">
        <v>958</v>
      </c>
      <c r="C758" s="1" t="s">
        <v>966</v>
      </c>
      <c r="D758" s="1">
        <v>13364</v>
      </c>
      <c r="E758" s="1">
        <v>35.898646900000003</v>
      </c>
      <c r="F758" s="1">
        <v>139.38177189999999</v>
      </c>
      <c r="G758" s="1" t="s">
        <v>910</v>
      </c>
      <c r="H758">
        <v>455907.51905401115</v>
      </c>
      <c r="I758">
        <v>532.42097889798799</v>
      </c>
    </row>
    <row r="759" spans="1:9" x14ac:dyDescent="0.25">
      <c r="A759" s="1" t="s">
        <v>909</v>
      </c>
      <c r="B759" s="1" t="s">
        <v>958</v>
      </c>
      <c r="C759" s="1" t="s">
        <v>967</v>
      </c>
      <c r="D759" s="1">
        <v>13381</v>
      </c>
      <c r="E759" s="1">
        <v>35.898646900000003</v>
      </c>
      <c r="F759" s="1">
        <v>139.38177189999999</v>
      </c>
      <c r="G759" s="1" t="s">
        <v>910</v>
      </c>
      <c r="H759">
        <v>455907.51905401115</v>
      </c>
      <c r="I759">
        <v>532.42097889798799</v>
      </c>
    </row>
    <row r="760" spans="1:9" x14ac:dyDescent="0.25">
      <c r="A760" s="1" t="s">
        <v>909</v>
      </c>
      <c r="B760" s="1" t="s">
        <v>958</v>
      </c>
      <c r="C760" s="1" t="s">
        <v>968</v>
      </c>
      <c r="D760" s="1">
        <v>13382</v>
      </c>
      <c r="E760" s="1">
        <v>35.898646900000003</v>
      </c>
      <c r="F760" s="1">
        <v>139.38177189999999</v>
      </c>
      <c r="G760" s="1" t="s">
        <v>910</v>
      </c>
      <c r="H760">
        <v>455907.51905401115</v>
      </c>
      <c r="I760">
        <v>532.42097889798799</v>
      </c>
    </row>
    <row r="761" spans="1:9" x14ac:dyDescent="0.25">
      <c r="A761" s="1" t="s">
        <v>909</v>
      </c>
      <c r="C761" s="1" t="s">
        <v>969</v>
      </c>
      <c r="D761" s="1">
        <v>13401</v>
      </c>
      <c r="E761" s="1">
        <v>33.159640500000002</v>
      </c>
      <c r="F761" s="1">
        <v>139.8593865</v>
      </c>
      <c r="G761" s="1" t="s">
        <v>910</v>
      </c>
      <c r="H761">
        <v>515767.02655290294</v>
      </c>
      <c r="I761">
        <v>-301995.84771683131</v>
      </c>
    </row>
    <row r="762" spans="1:9" x14ac:dyDescent="0.25">
      <c r="A762" s="1" t="s">
        <v>909</v>
      </c>
      <c r="C762" s="1" t="s">
        <v>970</v>
      </c>
      <c r="D762" s="1">
        <v>13402</v>
      </c>
      <c r="E762" s="1">
        <v>32.473462400000003</v>
      </c>
      <c r="F762" s="1">
        <v>139.78138569999999</v>
      </c>
      <c r="G762" s="1" t="s">
        <v>910</v>
      </c>
      <c r="H762">
        <v>512418.44640985655</v>
      </c>
      <c r="I762">
        <v>-378770.98248588713</v>
      </c>
    </row>
    <row r="763" spans="1:9" x14ac:dyDescent="0.25">
      <c r="A763" s="1" t="s">
        <v>909</v>
      </c>
      <c r="C763" s="1" t="s">
        <v>971</v>
      </c>
      <c r="D763" s="1">
        <v>13421</v>
      </c>
      <c r="E763" s="1">
        <v>30.495816099999999</v>
      </c>
      <c r="F763" s="1">
        <v>153.98743049999999</v>
      </c>
      <c r="G763" s="1" t="s">
        <v>910</v>
      </c>
      <c r="H763">
        <v>1904606.1404253177</v>
      </c>
      <c r="I763">
        <v>-441658.55534794845</v>
      </c>
    </row>
    <row r="764" spans="1:9" x14ac:dyDescent="0.25">
      <c r="A764" s="1" t="s">
        <v>972</v>
      </c>
      <c r="D764" s="1">
        <v>14000</v>
      </c>
      <c r="E764" s="1">
        <v>35.416974799999998</v>
      </c>
      <c r="F764" s="1">
        <v>139.56472550000001</v>
      </c>
      <c r="G764" s="1" t="s">
        <v>973</v>
      </c>
      <c r="H764">
        <v>475299.65659708536</v>
      </c>
      <c r="I764">
        <v>-52191.429054405671</v>
      </c>
    </row>
    <row r="765" spans="1:9" x14ac:dyDescent="0.25">
      <c r="A765" s="1" t="s">
        <v>972</v>
      </c>
      <c r="B765" s="1" t="s">
        <v>974</v>
      </c>
      <c r="C765" s="1" t="s">
        <v>975</v>
      </c>
      <c r="D765" s="1">
        <v>14100</v>
      </c>
      <c r="E765" s="1">
        <v>35.416974799999998</v>
      </c>
      <c r="F765" s="1">
        <v>139.56472550000001</v>
      </c>
      <c r="G765" s="1" t="s">
        <v>973</v>
      </c>
      <c r="H765">
        <v>475299.65659708536</v>
      </c>
      <c r="I765">
        <v>-52191.429054405671</v>
      </c>
    </row>
    <row r="766" spans="1:9" x14ac:dyDescent="0.25">
      <c r="A766" s="1" t="s">
        <v>972</v>
      </c>
      <c r="B766" s="1" t="s">
        <v>974</v>
      </c>
      <c r="C766" s="1" t="s">
        <v>976</v>
      </c>
      <c r="D766" s="1">
        <v>14101</v>
      </c>
      <c r="E766" s="1">
        <v>35.540885400000001</v>
      </c>
      <c r="F766" s="1">
        <v>139.72537840000001</v>
      </c>
      <c r="G766" s="1" t="s">
        <v>973</v>
      </c>
      <c r="H766">
        <v>489155.63066708931</v>
      </c>
      <c r="I766">
        <v>-37615.073299974596</v>
      </c>
    </row>
    <row r="767" spans="1:9" x14ac:dyDescent="0.25">
      <c r="A767" s="1" t="s">
        <v>972</v>
      </c>
      <c r="B767" s="1" t="s">
        <v>974</v>
      </c>
      <c r="C767" s="1" t="s">
        <v>977</v>
      </c>
      <c r="D767" s="1">
        <v>14102</v>
      </c>
      <c r="E767" s="1">
        <v>35.506333900000001</v>
      </c>
      <c r="F767" s="1">
        <v>139.66919150000001</v>
      </c>
      <c r="G767" s="1" t="s">
        <v>973</v>
      </c>
      <c r="H767">
        <v>484261.96100781037</v>
      </c>
      <c r="I767">
        <v>-41738.392309274081</v>
      </c>
    </row>
    <row r="768" spans="1:9" x14ac:dyDescent="0.25">
      <c r="A768" s="1" t="s">
        <v>972</v>
      </c>
      <c r="B768" s="1" t="s">
        <v>974</v>
      </c>
      <c r="C768" s="1" t="s">
        <v>64</v>
      </c>
      <c r="D768" s="1">
        <v>14103</v>
      </c>
      <c r="E768" s="1">
        <v>35.472261899999999</v>
      </c>
      <c r="F768" s="1">
        <v>139.63939830000001</v>
      </c>
      <c r="G768" s="1" t="s">
        <v>973</v>
      </c>
      <c r="H768">
        <v>481759.60901732778</v>
      </c>
      <c r="I768">
        <v>-45676.249365058073</v>
      </c>
    </row>
    <row r="769" spans="1:9" x14ac:dyDescent="0.25">
      <c r="A769" s="1" t="s">
        <v>972</v>
      </c>
      <c r="B769" s="1" t="s">
        <v>974</v>
      </c>
      <c r="C769" s="1" t="s">
        <v>978</v>
      </c>
      <c r="D769" s="1">
        <v>14104</v>
      </c>
      <c r="E769" s="1">
        <v>35.457799100000003</v>
      </c>
      <c r="F769" s="1">
        <v>139.69524809999999</v>
      </c>
      <c r="G769" s="1" t="s">
        <v>973</v>
      </c>
      <c r="H769">
        <v>486922.7723379808</v>
      </c>
      <c r="I769">
        <v>-47010.678842217792</v>
      </c>
    </row>
    <row r="770" spans="1:9" x14ac:dyDescent="0.25">
      <c r="A770" s="1" t="s">
        <v>972</v>
      </c>
      <c r="B770" s="1" t="s">
        <v>974</v>
      </c>
      <c r="C770" s="1" t="s">
        <v>63</v>
      </c>
      <c r="D770" s="1">
        <v>14105</v>
      </c>
      <c r="E770" s="1">
        <v>35.444321299999999</v>
      </c>
      <c r="F770" s="1">
        <v>139.63965099999999</v>
      </c>
      <c r="G770" s="1" t="s">
        <v>973</v>
      </c>
      <c r="H770">
        <v>481949.82327871217</v>
      </c>
      <c r="I770">
        <v>-48784.191392796565</v>
      </c>
    </row>
    <row r="771" spans="1:9" x14ac:dyDescent="0.25">
      <c r="A771" s="1" t="s">
        <v>972</v>
      </c>
      <c r="B771" s="1" t="s">
        <v>974</v>
      </c>
      <c r="C771" s="1" t="s">
        <v>979</v>
      </c>
      <c r="D771" s="1">
        <v>14106</v>
      </c>
      <c r="E771" s="1">
        <v>35.498101200000001</v>
      </c>
      <c r="F771" s="1">
        <v>139.60847179999999</v>
      </c>
      <c r="G771" s="1" t="s">
        <v>973</v>
      </c>
      <c r="H771">
        <v>478795.19994499069</v>
      </c>
      <c r="I771">
        <v>-42951.992728268524</v>
      </c>
    </row>
    <row r="772" spans="1:9" x14ac:dyDescent="0.25">
      <c r="A772" s="1" t="s">
        <v>972</v>
      </c>
      <c r="B772" s="1" t="s">
        <v>974</v>
      </c>
      <c r="C772" s="1" t="s">
        <v>980</v>
      </c>
      <c r="D772" s="1">
        <v>14107</v>
      </c>
      <c r="E772" s="1">
        <v>35.427943300000003</v>
      </c>
      <c r="F772" s="1">
        <v>139.6455254</v>
      </c>
      <c r="G772" s="1" t="s">
        <v>973</v>
      </c>
      <c r="H772">
        <v>482581.96467216854</v>
      </c>
      <c r="I772">
        <v>-50577.935951882981</v>
      </c>
    </row>
    <row r="773" spans="1:9" x14ac:dyDescent="0.25">
      <c r="A773" s="1" t="s">
        <v>972</v>
      </c>
      <c r="B773" s="1" t="s">
        <v>974</v>
      </c>
      <c r="C773" s="1" t="s">
        <v>981</v>
      </c>
      <c r="D773" s="1">
        <v>14108</v>
      </c>
      <c r="E773" s="1">
        <v>35.390528099999997</v>
      </c>
      <c r="F773" s="1">
        <v>139.65823739999999</v>
      </c>
      <c r="G773" s="1" t="s">
        <v>973</v>
      </c>
      <c r="H773">
        <v>483962.35347244563</v>
      </c>
      <c r="I773">
        <v>-54679.122965346054</v>
      </c>
    </row>
    <row r="774" spans="1:9" x14ac:dyDescent="0.25">
      <c r="A774" s="1" t="s">
        <v>972</v>
      </c>
      <c r="B774" s="1" t="s">
        <v>974</v>
      </c>
      <c r="C774" s="1" t="s">
        <v>982</v>
      </c>
      <c r="D774" s="1">
        <v>14109</v>
      </c>
      <c r="E774" s="1">
        <v>35.562742700000001</v>
      </c>
      <c r="F774" s="1">
        <v>139.6583416</v>
      </c>
      <c r="G774" s="1" t="s">
        <v>973</v>
      </c>
      <c r="H774">
        <v>482936.84949897323</v>
      </c>
      <c r="I774">
        <v>-35514.740741539143</v>
      </c>
    </row>
    <row r="775" spans="1:9" x14ac:dyDescent="0.25">
      <c r="A775" s="1" t="s">
        <v>972</v>
      </c>
      <c r="B775" s="1" t="s">
        <v>974</v>
      </c>
      <c r="C775" s="1" t="s">
        <v>983</v>
      </c>
      <c r="D775" s="1">
        <v>14110</v>
      </c>
      <c r="E775" s="1">
        <v>35.4477099</v>
      </c>
      <c r="F775" s="1">
        <v>139.57638249999999</v>
      </c>
      <c r="G775" s="1" t="s">
        <v>973</v>
      </c>
      <c r="H775">
        <v>476178.08142026595</v>
      </c>
      <c r="I775">
        <v>-48715.07065121222</v>
      </c>
    </row>
    <row r="776" spans="1:9" x14ac:dyDescent="0.25">
      <c r="A776" s="1" t="s">
        <v>972</v>
      </c>
      <c r="B776" s="1" t="s">
        <v>974</v>
      </c>
      <c r="C776" s="1" t="s">
        <v>984</v>
      </c>
      <c r="D776" s="1">
        <v>14111</v>
      </c>
      <c r="E776" s="1">
        <v>35.422656199999999</v>
      </c>
      <c r="F776" s="1">
        <v>139.60920870000001</v>
      </c>
      <c r="G776" s="1" t="s">
        <v>973</v>
      </c>
      <c r="H776">
        <v>479311.16083856893</v>
      </c>
      <c r="I776">
        <v>-51343.650406510824</v>
      </c>
    </row>
    <row r="777" spans="1:9" x14ac:dyDescent="0.25">
      <c r="A777" s="1" t="s">
        <v>972</v>
      </c>
      <c r="B777" s="1" t="s">
        <v>974</v>
      </c>
      <c r="C777" s="1" t="s">
        <v>985</v>
      </c>
      <c r="D777" s="1">
        <v>14112</v>
      </c>
      <c r="E777" s="1">
        <v>35.509096700000001</v>
      </c>
      <c r="F777" s="1">
        <v>139.56911199999999</v>
      </c>
      <c r="G777" s="1" t="s">
        <v>973</v>
      </c>
      <c r="H777">
        <v>475154.45712679857</v>
      </c>
      <c r="I777">
        <v>-41919.479588250382</v>
      </c>
    </row>
    <row r="778" spans="1:9" x14ac:dyDescent="0.25">
      <c r="A778" s="1" t="s">
        <v>972</v>
      </c>
      <c r="B778" s="1" t="s">
        <v>974</v>
      </c>
      <c r="C778" s="1" t="s">
        <v>762</v>
      </c>
      <c r="D778" s="1">
        <v>14113</v>
      </c>
      <c r="E778" s="1">
        <v>35.538787599999999</v>
      </c>
      <c r="F778" s="1">
        <v>139.58689409999999</v>
      </c>
      <c r="G778" s="1" t="s">
        <v>973</v>
      </c>
      <c r="H778">
        <v>476593.45539251785</v>
      </c>
      <c r="I778">
        <v>-38529.530940548459</v>
      </c>
    </row>
    <row r="779" spans="1:9" x14ac:dyDescent="0.25">
      <c r="A779" s="1" t="s">
        <v>972</v>
      </c>
      <c r="B779" s="1" t="s">
        <v>974</v>
      </c>
      <c r="C779" s="1" t="s">
        <v>986</v>
      </c>
      <c r="D779" s="1">
        <v>14114</v>
      </c>
      <c r="E779" s="1">
        <v>35.503829400000001</v>
      </c>
      <c r="F779" s="1">
        <v>139.5113662</v>
      </c>
      <c r="G779" s="1" t="s">
        <v>973</v>
      </c>
      <c r="H779">
        <v>469940.05395997444</v>
      </c>
      <c r="I779">
        <v>-42783.209985242487</v>
      </c>
    </row>
    <row r="780" spans="1:9" x14ac:dyDescent="0.25">
      <c r="A780" s="1" t="s">
        <v>972</v>
      </c>
      <c r="B780" s="1" t="s">
        <v>974</v>
      </c>
      <c r="C780" s="1" t="s">
        <v>987</v>
      </c>
      <c r="D780" s="1">
        <v>14115</v>
      </c>
      <c r="E780" s="1">
        <v>35.384938699999999</v>
      </c>
      <c r="F780" s="1">
        <v>139.59273490000001</v>
      </c>
      <c r="G780" s="1" t="s">
        <v>973</v>
      </c>
      <c r="H780">
        <v>478036.59574252111</v>
      </c>
      <c r="I780">
        <v>-55620.768083746138</v>
      </c>
    </row>
    <row r="781" spans="1:9" x14ac:dyDescent="0.25">
      <c r="A781" s="1" t="s">
        <v>972</v>
      </c>
      <c r="B781" s="1" t="s">
        <v>974</v>
      </c>
      <c r="C781" s="1" t="s">
        <v>419</v>
      </c>
      <c r="D781" s="1">
        <v>14116</v>
      </c>
      <c r="E781" s="1">
        <v>35.4496173</v>
      </c>
      <c r="F781" s="1">
        <v>139.5312734</v>
      </c>
      <c r="G781" s="1" t="s">
        <v>973</v>
      </c>
      <c r="H781">
        <v>472066.34592682595</v>
      </c>
      <c r="I781">
        <v>-48720.122744390996</v>
      </c>
    </row>
    <row r="782" spans="1:9" x14ac:dyDescent="0.25">
      <c r="A782" s="1" t="s">
        <v>972</v>
      </c>
      <c r="B782" s="1" t="s">
        <v>974</v>
      </c>
      <c r="C782" s="1" t="s">
        <v>415</v>
      </c>
      <c r="D782" s="1">
        <v>14117</v>
      </c>
      <c r="E782" s="1">
        <v>35.592858499999998</v>
      </c>
      <c r="F782" s="1">
        <v>139.56788159999999</v>
      </c>
      <c r="G782" s="1" t="s">
        <v>973</v>
      </c>
      <c r="H782">
        <v>474547.02168721246</v>
      </c>
      <c r="I782">
        <v>-32605.034954133298</v>
      </c>
    </row>
    <row r="783" spans="1:9" x14ac:dyDescent="0.25">
      <c r="A783" s="1" t="s">
        <v>972</v>
      </c>
      <c r="B783" s="1" t="s">
        <v>974</v>
      </c>
      <c r="C783" s="1" t="s">
        <v>988</v>
      </c>
      <c r="D783" s="1">
        <v>14118</v>
      </c>
      <c r="E783" s="1">
        <v>35.571741500000002</v>
      </c>
      <c r="F783" s="1">
        <v>139.61352360000001</v>
      </c>
      <c r="G783" s="1" t="s">
        <v>973</v>
      </c>
      <c r="H783">
        <v>478814.71102175722</v>
      </c>
      <c r="I783">
        <v>-34733.015065366126</v>
      </c>
    </row>
    <row r="784" spans="1:9" x14ac:dyDescent="0.25">
      <c r="A784" s="1" t="s">
        <v>972</v>
      </c>
      <c r="B784" s="1" t="s">
        <v>989</v>
      </c>
      <c r="C784" s="1" t="s">
        <v>990</v>
      </c>
      <c r="D784" s="1">
        <v>14130</v>
      </c>
      <c r="E784" s="1">
        <v>35.545282</v>
      </c>
      <c r="F784" s="1">
        <v>139.83584719999999</v>
      </c>
      <c r="G784" s="1" t="s">
        <v>973</v>
      </c>
      <c r="H784">
        <v>499159.71014763508</v>
      </c>
      <c r="I784">
        <v>-36569.709805759492</v>
      </c>
    </row>
    <row r="785" spans="1:9" x14ac:dyDescent="0.25">
      <c r="A785" s="1" t="s">
        <v>972</v>
      </c>
      <c r="B785" s="1" t="s">
        <v>989</v>
      </c>
      <c r="C785" s="1" t="s">
        <v>991</v>
      </c>
      <c r="D785" s="1">
        <v>14131</v>
      </c>
      <c r="E785" s="1">
        <v>35.545282</v>
      </c>
      <c r="F785" s="1">
        <v>139.83584719999999</v>
      </c>
      <c r="G785" s="1" t="s">
        <v>973</v>
      </c>
      <c r="H785">
        <v>499159.71014763508</v>
      </c>
      <c r="I785">
        <v>-36569.709805759492</v>
      </c>
    </row>
    <row r="786" spans="1:9" x14ac:dyDescent="0.25">
      <c r="A786" s="1" t="s">
        <v>972</v>
      </c>
      <c r="B786" s="1" t="s">
        <v>989</v>
      </c>
      <c r="C786" s="1" t="s">
        <v>992</v>
      </c>
      <c r="D786" s="1">
        <v>14132</v>
      </c>
      <c r="E786" s="1">
        <v>35.562076599999997</v>
      </c>
      <c r="F786" s="1">
        <v>139.70447290000001</v>
      </c>
      <c r="G786" s="1" t="s">
        <v>973</v>
      </c>
      <c r="H786">
        <v>487128.60920575174</v>
      </c>
      <c r="I786">
        <v>-35360.858293249206</v>
      </c>
    </row>
    <row r="787" spans="1:9" x14ac:dyDescent="0.25">
      <c r="A787" s="1" t="s">
        <v>972</v>
      </c>
      <c r="B787" s="1" t="s">
        <v>989</v>
      </c>
      <c r="C787" s="1" t="s">
        <v>993</v>
      </c>
      <c r="D787" s="1">
        <v>14133</v>
      </c>
      <c r="E787" s="1">
        <v>35.598197999999996</v>
      </c>
      <c r="F787" s="1">
        <v>139.6851873</v>
      </c>
      <c r="G787" s="1" t="s">
        <v>973</v>
      </c>
      <c r="H787">
        <v>485159.1302336544</v>
      </c>
      <c r="I787">
        <v>-31436.868212732817</v>
      </c>
    </row>
    <row r="788" spans="1:9" x14ac:dyDescent="0.25">
      <c r="A788" s="1" t="s">
        <v>972</v>
      </c>
      <c r="B788" s="1" t="s">
        <v>989</v>
      </c>
      <c r="C788" s="1" t="s">
        <v>994</v>
      </c>
      <c r="D788" s="1">
        <v>14134</v>
      </c>
      <c r="E788" s="1">
        <v>35.618558299999997</v>
      </c>
      <c r="F788" s="1">
        <v>139.64318890000001</v>
      </c>
      <c r="G788" s="1" t="s">
        <v>973</v>
      </c>
      <c r="H788">
        <v>481225.92322472017</v>
      </c>
      <c r="I788">
        <v>-29378.246570617099</v>
      </c>
    </row>
    <row r="789" spans="1:9" x14ac:dyDescent="0.25">
      <c r="A789" s="1" t="s">
        <v>972</v>
      </c>
      <c r="B789" s="1" t="s">
        <v>989</v>
      </c>
      <c r="C789" s="1" t="s">
        <v>995</v>
      </c>
      <c r="D789" s="1">
        <v>14135</v>
      </c>
      <c r="E789" s="1">
        <v>35.642820100000002</v>
      </c>
      <c r="F789" s="1">
        <v>139.600762</v>
      </c>
      <c r="G789" s="1" t="s">
        <v>973</v>
      </c>
      <c r="H789">
        <v>477232.54752001754</v>
      </c>
      <c r="I789">
        <v>-26886.040975736993</v>
      </c>
    </row>
    <row r="790" spans="1:9" x14ac:dyDescent="0.25">
      <c r="A790" s="1" t="s">
        <v>972</v>
      </c>
      <c r="B790" s="1" t="s">
        <v>989</v>
      </c>
      <c r="C790" s="1" t="s">
        <v>996</v>
      </c>
      <c r="D790" s="1">
        <v>14136</v>
      </c>
      <c r="E790" s="1">
        <v>35.6073728</v>
      </c>
      <c r="F790" s="1">
        <v>139.6206708</v>
      </c>
      <c r="G790" s="1" t="s">
        <v>973</v>
      </c>
      <c r="H790">
        <v>479250.22625335207</v>
      </c>
      <c r="I790">
        <v>-30733.240355016027</v>
      </c>
    </row>
    <row r="791" spans="1:9" x14ac:dyDescent="0.25">
      <c r="A791" s="1" t="s">
        <v>972</v>
      </c>
      <c r="B791" s="1" t="s">
        <v>989</v>
      </c>
      <c r="C791" s="1" t="s">
        <v>997</v>
      </c>
      <c r="D791" s="1">
        <v>14137</v>
      </c>
      <c r="E791" s="1">
        <v>35.625036299999998</v>
      </c>
      <c r="F791" s="1">
        <v>139.5319753</v>
      </c>
      <c r="G791" s="1" t="s">
        <v>973</v>
      </c>
      <c r="H791">
        <v>471099.60331000917</v>
      </c>
      <c r="I791">
        <v>-29197.752965366992</v>
      </c>
    </row>
    <row r="792" spans="1:9" x14ac:dyDescent="0.25">
      <c r="A792" s="1" t="s">
        <v>972</v>
      </c>
      <c r="C792" s="1" t="s">
        <v>998</v>
      </c>
      <c r="D792" s="1">
        <v>14201</v>
      </c>
      <c r="E792" s="1">
        <v>35.330369300000001</v>
      </c>
      <c r="F792" s="1">
        <v>139.7472641</v>
      </c>
      <c r="G792" s="1" t="s">
        <v>973</v>
      </c>
      <c r="H792">
        <v>492428.16769006057</v>
      </c>
      <c r="I792">
        <v>-60933.085369992637</v>
      </c>
    </row>
    <row r="793" spans="1:9" x14ac:dyDescent="0.25">
      <c r="A793" s="1" t="s">
        <v>972</v>
      </c>
      <c r="C793" s="1" t="s">
        <v>999</v>
      </c>
      <c r="D793" s="1">
        <v>14203</v>
      </c>
      <c r="E793" s="1">
        <v>35.403933799999997</v>
      </c>
      <c r="F793" s="1">
        <v>139.37557989999999</v>
      </c>
      <c r="G793" s="1" t="s">
        <v>973</v>
      </c>
      <c r="H793">
        <v>458173.93540424109</v>
      </c>
      <c r="I793">
        <v>-54538.489400828483</v>
      </c>
    </row>
    <row r="794" spans="1:9" x14ac:dyDescent="0.25">
      <c r="A794" s="1" t="s">
        <v>972</v>
      </c>
      <c r="C794" s="1" t="s">
        <v>1000</v>
      </c>
      <c r="D794" s="1">
        <v>14204</v>
      </c>
      <c r="E794" s="1">
        <v>35.368247799999999</v>
      </c>
      <c r="F794" s="1">
        <v>139.59333760000001</v>
      </c>
      <c r="G794" s="1" t="s">
        <v>973</v>
      </c>
      <c r="H794">
        <v>478190.25888493203</v>
      </c>
      <c r="I794">
        <v>-57475.154443834603</v>
      </c>
    </row>
    <row r="795" spans="1:9" x14ac:dyDescent="0.25">
      <c r="A795" s="1" t="s">
        <v>972</v>
      </c>
      <c r="C795" s="1" t="s">
        <v>1001</v>
      </c>
      <c r="D795" s="1">
        <v>14205</v>
      </c>
      <c r="E795" s="1">
        <v>35.428989100000003</v>
      </c>
      <c r="F795" s="1">
        <v>139.5170038</v>
      </c>
      <c r="G795" s="1" t="s">
        <v>973</v>
      </c>
      <c r="H795">
        <v>470889.79044011835</v>
      </c>
      <c r="I795">
        <v>-51083.795545860172</v>
      </c>
    </row>
    <row r="796" spans="1:9" x14ac:dyDescent="0.25">
      <c r="A796" s="1" t="s">
        <v>972</v>
      </c>
      <c r="C796" s="1" t="s">
        <v>1002</v>
      </c>
      <c r="D796" s="1">
        <v>14206</v>
      </c>
      <c r="E796" s="1">
        <v>35.3300129</v>
      </c>
      <c r="F796" s="1">
        <v>139.2384241</v>
      </c>
      <c r="G796" s="1" t="s">
        <v>973</v>
      </c>
      <c r="H796">
        <v>446108.65213102358</v>
      </c>
      <c r="I796">
        <v>-63391.563752595546</v>
      </c>
    </row>
    <row r="797" spans="1:9" x14ac:dyDescent="0.25">
      <c r="A797" s="1" t="s">
        <v>972</v>
      </c>
      <c r="C797" s="1" t="s">
        <v>1003</v>
      </c>
      <c r="D797" s="1">
        <v>14207</v>
      </c>
      <c r="E797" s="1">
        <v>35.3847813</v>
      </c>
      <c r="F797" s="1">
        <v>139.44400809999999</v>
      </c>
      <c r="G797" s="1" t="s">
        <v>973</v>
      </c>
      <c r="H797">
        <v>464507.42083440168</v>
      </c>
      <c r="I797">
        <v>-56349.261447215351</v>
      </c>
    </row>
    <row r="798" spans="1:9" x14ac:dyDescent="0.25">
      <c r="A798" s="1" t="s">
        <v>972</v>
      </c>
      <c r="C798" s="1" t="s">
        <v>1004</v>
      </c>
      <c r="D798" s="1">
        <v>14208</v>
      </c>
      <c r="E798" s="1">
        <v>35.320437300000002</v>
      </c>
      <c r="F798" s="1">
        <v>139.62462980000001</v>
      </c>
      <c r="G798" s="1" t="s">
        <v>973</v>
      </c>
      <c r="H798">
        <v>481322.29598993395</v>
      </c>
      <c r="I798">
        <v>-62643.268567035899</v>
      </c>
    </row>
    <row r="799" spans="1:9" x14ac:dyDescent="0.25">
      <c r="A799" s="1" t="s">
        <v>972</v>
      </c>
      <c r="C799" s="1" t="s">
        <v>1005</v>
      </c>
      <c r="D799" s="1">
        <v>14209</v>
      </c>
      <c r="E799" s="1">
        <v>35.672753800000002</v>
      </c>
      <c r="F799" s="1">
        <v>139.45853690000001</v>
      </c>
      <c r="G799" s="1" t="s">
        <v>973</v>
      </c>
      <c r="H799">
        <v>464161.77291194547</v>
      </c>
      <c r="I799">
        <v>-24238.960838860246</v>
      </c>
    </row>
    <row r="800" spans="1:9" x14ac:dyDescent="0.25">
      <c r="A800" s="1" t="s">
        <v>972</v>
      </c>
      <c r="C800" s="1" t="s">
        <v>1006</v>
      </c>
      <c r="D800" s="1">
        <v>14210</v>
      </c>
      <c r="E800" s="1">
        <v>35.2098947</v>
      </c>
      <c r="F800" s="1">
        <v>139.681816</v>
      </c>
      <c r="G800" s="1" t="s">
        <v>973</v>
      </c>
      <c r="H800">
        <v>487193.07067100127</v>
      </c>
      <c r="I800">
        <v>-74664.541461508357</v>
      </c>
    </row>
    <row r="801" spans="1:9" x14ac:dyDescent="0.25">
      <c r="A801" s="1" t="s">
        <v>972</v>
      </c>
      <c r="C801" s="1" t="s">
        <v>1007</v>
      </c>
      <c r="D801" s="1">
        <v>14211</v>
      </c>
      <c r="E801" s="1">
        <v>35.461284499999998</v>
      </c>
      <c r="F801" s="1">
        <v>139.29250709999999</v>
      </c>
      <c r="G801" s="1" t="s">
        <v>973</v>
      </c>
      <c r="H801">
        <v>450298.62118207541</v>
      </c>
      <c r="I801">
        <v>-48540.701906563452</v>
      </c>
    </row>
    <row r="802" spans="1:9" x14ac:dyDescent="0.25">
      <c r="A802" s="1" t="s">
        <v>972</v>
      </c>
      <c r="C802" s="1" t="s">
        <v>1008</v>
      </c>
      <c r="D802" s="1">
        <v>14212</v>
      </c>
      <c r="E802" s="1">
        <v>35.527398400000003</v>
      </c>
      <c r="F802" s="1">
        <v>139.37977190000001</v>
      </c>
      <c r="G802" s="1" t="s">
        <v>973</v>
      </c>
      <c r="H802">
        <v>457852.48738182959</v>
      </c>
      <c r="I802">
        <v>-40781.925687088093</v>
      </c>
    </row>
    <row r="803" spans="1:9" x14ac:dyDescent="0.25">
      <c r="A803" s="1" t="s">
        <v>972</v>
      </c>
      <c r="C803" s="1" t="s">
        <v>1009</v>
      </c>
      <c r="D803" s="1">
        <v>14213</v>
      </c>
      <c r="E803" s="1">
        <v>35.520461500000003</v>
      </c>
      <c r="F803" s="1">
        <v>139.4806408</v>
      </c>
      <c r="G803" s="1" t="s">
        <v>973</v>
      </c>
      <c r="H803">
        <v>467052.38823270792</v>
      </c>
      <c r="I803">
        <v>-41079.037140500535</v>
      </c>
    </row>
    <row r="804" spans="1:9" x14ac:dyDescent="0.25">
      <c r="A804" s="1" t="s">
        <v>972</v>
      </c>
      <c r="C804" s="1" t="s">
        <v>1010</v>
      </c>
      <c r="D804" s="1">
        <v>14214</v>
      </c>
      <c r="E804" s="1">
        <v>35.447185099999999</v>
      </c>
      <c r="F804" s="1">
        <v>139.35751350000001</v>
      </c>
      <c r="G804" s="1" t="s">
        <v>973</v>
      </c>
      <c r="H804">
        <v>456286.0779064353</v>
      </c>
      <c r="I804">
        <v>-49810.075749847631</v>
      </c>
    </row>
    <row r="805" spans="1:9" x14ac:dyDescent="0.25">
      <c r="A805" s="1" t="s">
        <v>972</v>
      </c>
      <c r="C805" s="1" t="s">
        <v>1011</v>
      </c>
      <c r="D805" s="1">
        <v>14215</v>
      </c>
      <c r="E805" s="1">
        <v>35.477453599999997</v>
      </c>
      <c r="F805" s="1">
        <v>139.4364727</v>
      </c>
      <c r="G805" s="1" t="s">
        <v>973</v>
      </c>
      <c r="H805">
        <v>463288.97449542308</v>
      </c>
      <c r="I805">
        <v>-46073.377345913417</v>
      </c>
    </row>
    <row r="806" spans="1:9" x14ac:dyDescent="0.25">
      <c r="A806" s="1" t="s">
        <v>972</v>
      </c>
      <c r="C806" s="1" t="s">
        <v>1012</v>
      </c>
      <c r="D806" s="1">
        <v>14216</v>
      </c>
      <c r="E806" s="1">
        <v>35.515602899999998</v>
      </c>
      <c r="F806" s="1">
        <v>139.43914219999999</v>
      </c>
      <c r="G806" s="1" t="s">
        <v>973</v>
      </c>
      <c r="H806">
        <v>463311.67119956354</v>
      </c>
      <c r="I806">
        <v>-41816.07830690212</v>
      </c>
    </row>
    <row r="807" spans="1:9" x14ac:dyDescent="0.25">
      <c r="A807" s="1" t="s">
        <v>972</v>
      </c>
      <c r="C807" s="1" t="s">
        <v>1013</v>
      </c>
      <c r="D807" s="1">
        <v>14217</v>
      </c>
      <c r="E807" s="1">
        <v>35.352466190000001</v>
      </c>
      <c r="F807" s="1">
        <v>139.13779579999999</v>
      </c>
      <c r="G807" s="1" t="s">
        <v>973</v>
      </c>
      <c r="H807">
        <v>436828.2400330219</v>
      </c>
      <c r="I807">
        <v>-61343.476990750416</v>
      </c>
    </row>
    <row r="808" spans="1:9" x14ac:dyDescent="0.25">
      <c r="A808" s="1" t="s">
        <v>972</v>
      </c>
      <c r="C808" s="1" t="s">
        <v>1014</v>
      </c>
      <c r="D808" s="1">
        <v>14218</v>
      </c>
      <c r="E808" s="1">
        <v>35.468019900000002</v>
      </c>
      <c r="F808" s="1">
        <v>139.45782310000001</v>
      </c>
      <c r="G808" s="1" t="s">
        <v>973</v>
      </c>
      <c r="H808">
        <v>465283.50033975381</v>
      </c>
      <c r="I808">
        <v>-47022.27843914774</v>
      </c>
    </row>
    <row r="809" spans="1:9" x14ac:dyDescent="0.25">
      <c r="A809" s="1" t="s">
        <v>972</v>
      </c>
      <c r="B809" s="1" t="s">
        <v>1015</v>
      </c>
      <c r="C809" s="1" t="s">
        <v>1016</v>
      </c>
      <c r="D809" s="1">
        <v>14301</v>
      </c>
      <c r="E809" s="1">
        <v>35.292062100000003</v>
      </c>
      <c r="F809" s="1">
        <v>139.6419468</v>
      </c>
      <c r="G809" s="1" t="s">
        <v>973</v>
      </c>
      <c r="H809">
        <v>483068.32348575821</v>
      </c>
      <c r="I809">
        <v>-65716.314932351626</v>
      </c>
    </row>
    <row r="810" spans="1:9" x14ac:dyDescent="0.25">
      <c r="A810" s="1" t="s">
        <v>972</v>
      </c>
      <c r="B810" s="1" t="s">
        <v>1017</v>
      </c>
      <c r="C810" s="1" t="s">
        <v>1018</v>
      </c>
      <c r="D810" s="1">
        <v>14321</v>
      </c>
      <c r="E810" s="1">
        <v>35.401516800000003</v>
      </c>
      <c r="F810" s="1">
        <v>139.40543109999999</v>
      </c>
      <c r="G810" s="1" t="s">
        <v>973</v>
      </c>
      <c r="H810">
        <v>460902.56315365573</v>
      </c>
      <c r="I810">
        <v>-54668.231488295904</v>
      </c>
    </row>
    <row r="811" spans="1:9" x14ac:dyDescent="0.25">
      <c r="A811" s="1" t="s">
        <v>972</v>
      </c>
      <c r="B811" s="1" t="s">
        <v>1019</v>
      </c>
      <c r="C811" s="1" t="s">
        <v>1020</v>
      </c>
      <c r="D811" s="1">
        <v>14341</v>
      </c>
      <c r="E811" s="1">
        <v>35.334362200000001</v>
      </c>
      <c r="F811" s="1">
        <v>139.33409560000001</v>
      </c>
      <c r="G811" s="1" t="s">
        <v>973</v>
      </c>
      <c r="H811">
        <v>454792.62602863513</v>
      </c>
      <c r="I811">
        <v>-62471.219940519892</v>
      </c>
    </row>
    <row r="812" spans="1:9" x14ac:dyDescent="0.25">
      <c r="A812" s="1" t="s">
        <v>972</v>
      </c>
      <c r="B812" s="1" t="s">
        <v>1019</v>
      </c>
      <c r="C812" s="1" t="s">
        <v>690</v>
      </c>
      <c r="D812" s="1">
        <v>14342</v>
      </c>
      <c r="E812" s="1">
        <v>35.329745600000003</v>
      </c>
      <c r="F812" s="1">
        <v>139.26944169999999</v>
      </c>
      <c r="G812" s="1" t="s">
        <v>973</v>
      </c>
      <c r="H812">
        <v>448933.44146566099</v>
      </c>
      <c r="I812">
        <v>-63280.739118876692</v>
      </c>
    </row>
    <row r="813" spans="1:9" x14ac:dyDescent="0.25">
      <c r="A813" s="1" t="s">
        <v>972</v>
      </c>
      <c r="B813" s="1" t="s">
        <v>1021</v>
      </c>
      <c r="C813" s="1" t="s">
        <v>1022</v>
      </c>
      <c r="D813" s="1">
        <v>14361</v>
      </c>
      <c r="E813" s="1">
        <v>35.361508499999999</v>
      </c>
      <c r="F813" s="1">
        <v>139.2507627</v>
      </c>
      <c r="G813" s="1" t="s">
        <v>973</v>
      </c>
      <c r="H813">
        <v>447057.6165940892</v>
      </c>
      <c r="I813">
        <v>-59831.626409487493</v>
      </c>
    </row>
    <row r="814" spans="1:9" x14ac:dyDescent="0.25">
      <c r="A814" s="1" t="s">
        <v>972</v>
      </c>
      <c r="B814" s="1" t="s">
        <v>1021</v>
      </c>
      <c r="C814" s="1" t="s">
        <v>1023</v>
      </c>
      <c r="D814" s="1">
        <v>14362</v>
      </c>
      <c r="E814" s="1">
        <v>35.359821500000002</v>
      </c>
      <c r="F814" s="1">
        <v>139.1969153</v>
      </c>
      <c r="G814" s="1" t="s">
        <v>973</v>
      </c>
      <c r="H814">
        <v>442167.50023699919</v>
      </c>
      <c r="I814">
        <v>-60261.925632157589</v>
      </c>
    </row>
    <row r="815" spans="1:9" x14ac:dyDescent="0.25">
      <c r="A815" s="1" t="s">
        <v>972</v>
      </c>
      <c r="B815" s="1" t="s">
        <v>1021</v>
      </c>
      <c r="C815" s="1" t="s">
        <v>1024</v>
      </c>
      <c r="D815" s="1">
        <v>14363</v>
      </c>
      <c r="E815" s="1">
        <v>35.4460239</v>
      </c>
      <c r="F815" s="1">
        <v>139.16236090000001</v>
      </c>
      <c r="G815" s="1" t="s">
        <v>973</v>
      </c>
      <c r="H815">
        <v>438554.94633378158</v>
      </c>
      <c r="I815">
        <v>-50825.989845207238</v>
      </c>
    </row>
    <row r="816" spans="1:9" x14ac:dyDescent="0.25">
      <c r="A816" s="1" t="s">
        <v>972</v>
      </c>
      <c r="B816" s="1" t="s">
        <v>1021</v>
      </c>
      <c r="C816" s="1" t="s">
        <v>1025</v>
      </c>
      <c r="D816" s="1">
        <v>14364</v>
      </c>
      <c r="E816" s="1">
        <v>35.510503100000001</v>
      </c>
      <c r="F816" s="1">
        <v>139.16623519999999</v>
      </c>
      <c r="G816" s="1" t="s">
        <v>973</v>
      </c>
      <c r="H816">
        <v>438555.62600347342</v>
      </c>
      <c r="I816">
        <v>-43635.330967798269</v>
      </c>
    </row>
    <row r="817" spans="1:9" x14ac:dyDescent="0.25">
      <c r="A817" s="1" t="s">
        <v>972</v>
      </c>
      <c r="B817" s="1" t="s">
        <v>1021</v>
      </c>
      <c r="C817" s="1" t="s">
        <v>1026</v>
      </c>
      <c r="D817" s="1">
        <v>14366</v>
      </c>
      <c r="E817" s="1">
        <v>35.352089700000001</v>
      </c>
      <c r="F817" s="1">
        <v>139.1428171</v>
      </c>
      <c r="G817" s="1" t="s">
        <v>973</v>
      </c>
      <c r="H817">
        <v>437287.17503627297</v>
      </c>
      <c r="I817">
        <v>-61363.130021183802</v>
      </c>
    </row>
    <row r="818" spans="1:9" x14ac:dyDescent="0.25">
      <c r="A818" s="1" t="s">
        <v>972</v>
      </c>
      <c r="B818" s="1" t="s">
        <v>1027</v>
      </c>
      <c r="C818" s="1" t="s">
        <v>1028</v>
      </c>
      <c r="D818" s="1">
        <v>14382</v>
      </c>
      <c r="E818" s="1">
        <v>35.289891599999997</v>
      </c>
      <c r="F818" s="1">
        <v>139.12096210000001</v>
      </c>
      <c r="G818" s="1" t="s">
        <v>973</v>
      </c>
      <c r="H818">
        <v>435633.05500878463</v>
      </c>
      <c r="I818">
        <v>-68379.323252556875</v>
      </c>
    </row>
    <row r="819" spans="1:9" x14ac:dyDescent="0.25">
      <c r="A819" s="1" t="s">
        <v>972</v>
      </c>
      <c r="B819" s="1" t="s">
        <v>1027</v>
      </c>
      <c r="C819" s="1" t="s">
        <v>1029</v>
      </c>
      <c r="D819" s="1">
        <v>14383</v>
      </c>
      <c r="E819" s="1">
        <v>35.186881700000001</v>
      </c>
      <c r="F819" s="1">
        <v>139.16413009999999</v>
      </c>
      <c r="G819" s="1" t="s">
        <v>973</v>
      </c>
      <c r="H819">
        <v>440121.97048501973</v>
      </c>
      <c r="I819">
        <v>-79648.554368730227</v>
      </c>
    </row>
    <row r="820" spans="1:9" x14ac:dyDescent="0.25">
      <c r="A820" s="1" t="s">
        <v>972</v>
      </c>
      <c r="B820" s="1" t="s">
        <v>1027</v>
      </c>
      <c r="C820" s="1" t="s">
        <v>1030</v>
      </c>
      <c r="D820" s="1">
        <v>14384</v>
      </c>
      <c r="E820" s="1">
        <v>35.201154899999999</v>
      </c>
      <c r="F820" s="1">
        <v>139.13748659999999</v>
      </c>
      <c r="G820" s="1" t="s">
        <v>973</v>
      </c>
      <c r="H820">
        <v>437615.83153699542</v>
      </c>
      <c r="I820">
        <v>-78178.596178378546</v>
      </c>
    </row>
    <row r="821" spans="1:9" x14ac:dyDescent="0.25">
      <c r="A821" s="1" t="s">
        <v>972</v>
      </c>
      <c r="B821" s="1" t="s">
        <v>1031</v>
      </c>
      <c r="C821" s="1" t="s">
        <v>1032</v>
      </c>
      <c r="D821" s="1">
        <v>14401</v>
      </c>
      <c r="E821" s="1">
        <v>35.556757099999999</v>
      </c>
      <c r="F821" s="1">
        <v>139.35482110000001</v>
      </c>
      <c r="G821" s="1" t="s">
        <v>973</v>
      </c>
      <c r="H821">
        <v>455420.28882644343</v>
      </c>
      <c r="I821">
        <v>-37631.426293050718</v>
      </c>
    </row>
    <row r="822" spans="1:9" x14ac:dyDescent="0.25">
      <c r="A822" s="1" t="s">
        <v>972</v>
      </c>
      <c r="B822" s="1" t="s">
        <v>1031</v>
      </c>
      <c r="C822" s="1" t="s">
        <v>1033</v>
      </c>
      <c r="D822" s="1">
        <v>14402</v>
      </c>
      <c r="E822" s="1">
        <v>35.540728799999997</v>
      </c>
      <c r="F822" s="1">
        <v>139.29944829999999</v>
      </c>
      <c r="G822" s="1" t="s">
        <v>973</v>
      </c>
      <c r="H822">
        <v>450484.12343540014</v>
      </c>
      <c r="I822">
        <v>-39670.08941422122</v>
      </c>
    </row>
    <row r="823" spans="1:9" x14ac:dyDescent="0.25">
      <c r="A823" s="1" t="s">
        <v>1034</v>
      </c>
      <c r="D823" s="1">
        <v>15000</v>
      </c>
      <c r="E823" s="1">
        <v>38.019637299999999</v>
      </c>
      <c r="F823" s="1">
        <v>139.26688139999999</v>
      </c>
      <c r="G823" s="1" t="s">
        <v>1035</v>
      </c>
      <c r="H823">
        <v>433296.89237572963</v>
      </c>
      <c r="I823">
        <v>235932.00197053395</v>
      </c>
    </row>
    <row r="824" spans="1:9" x14ac:dyDescent="0.25">
      <c r="A824" s="1" t="s">
        <v>1034</v>
      </c>
      <c r="B824" s="1" t="s">
        <v>1036</v>
      </c>
      <c r="C824" s="1" t="s">
        <v>1037</v>
      </c>
      <c r="D824" s="1">
        <v>15100</v>
      </c>
      <c r="E824" s="1">
        <v>38.019637299999999</v>
      </c>
      <c r="F824" s="1">
        <v>139.26688139999999</v>
      </c>
      <c r="G824" s="1" t="s">
        <v>1035</v>
      </c>
      <c r="H824">
        <v>433296.89237572963</v>
      </c>
      <c r="I824">
        <v>235932.00197053395</v>
      </c>
    </row>
    <row r="825" spans="1:9" x14ac:dyDescent="0.25">
      <c r="A825" s="1" t="s">
        <v>1034</v>
      </c>
      <c r="B825" s="1" t="s">
        <v>1036</v>
      </c>
      <c r="C825" s="1" t="s">
        <v>59</v>
      </c>
      <c r="D825" s="1">
        <v>15101</v>
      </c>
      <c r="E825" s="1">
        <v>38.019637299999999</v>
      </c>
      <c r="F825" s="1">
        <v>139.26688139999999</v>
      </c>
      <c r="G825" s="1" t="s">
        <v>1035</v>
      </c>
      <c r="H825">
        <v>433296.89237572963</v>
      </c>
      <c r="I825">
        <v>235932.00197053395</v>
      </c>
    </row>
    <row r="826" spans="1:9" x14ac:dyDescent="0.25">
      <c r="A826" s="1" t="s">
        <v>1034</v>
      </c>
      <c r="B826" s="1" t="s">
        <v>1036</v>
      </c>
      <c r="C826" s="1" t="s">
        <v>60</v>
      </c>
      <c r="D826" s="1">
        <v>15102</v>
      </c>
      <c r="E826" s="1">
        <v>37.962153200000003</v>
      </c>
      <c r="F826" s="1">
        <v>139.14805949999999</v>
      </c>
      <c r="G826" s="1" t="s">
        <v>1035</v>
      </c>
      <c r="H826">
        <v>423186.2144059501</v>
      </c>
      <c r="I826">
        <v>228990.32533812622</v>
      </c>
    </row>
    <row r="827" spans="1:9" x14ac:dyDescent="0.25">
      <c r="A827" s="1" t="s">
        <v>1034</v>
      </c>
      <c r="B827" s="1" t="s">
        <v>1036</v>
      </c>
      <c r="C827" s="1" t="s">
        <v>58</v>
      </c>
      <c r="D827" s="1">
        <v>15103</v>
      </c>
      <c r="E827" s="1">
        <v>37.958833400000003</v>
      </c>
      <c r="F827" s="1">
        <v>139.0988409</v>
      </c>
      <c r="G827" s="1" t="s">
        <v>1035</v>
      </c>
      <c r="H827">
        <v>418876.64980565012</v>
      </c>
      <c r="I827">
        <v>228397.9831606386</v>
      </c>
    </row>
    <row r="828" spans="1:9" x14ac:dyDescent="0.25">
      <c r="A828" s="1" t="s">
        <v>1034</v>
      </c>
      <c r="B828" s="1" t="s">
        <v>1036</v>
      </c>
      <c r="C828" s="1" t="s">
        <v>1038</v>
      </c>
      <c r="D828" s="1">
        <v>15104</v>
      </c>
      <c r="E828" s="1">
        <v>37.913833400000001</v>
      </c>
      <c r="F828" s="1">
        <v>139.1783446</v>
      </c>
      <c r="G828" s="1" t="s">
        <v>1035</v>
      </c>
      <c r="H828">
        <v>426129.36173476285</v>
      </c>
      <c r="I828">
        <v>223754.67826679081</v>
      </c>
    </row>
    <row r="829" spans="1:9" x14ac:dyDescent="0.25">
      <c r="A829" s="1" t="s">
        <v>1034</v>
      </c>
      <c r="B829" s="1" t="s">
        <v>1036</v>
      </c>
      <c r="C829" s="1" t="s">
        <v>1039</v>
      </c>
      <c r="D829" s="1">
        <v>15105</v>
      </c>
      <c r="E829" s="1">
        <v>37.841766100000001</v>
      </c>
      <c r="F829" s="1">
        <v>139.1891191</v>
      </c>
      <c r="G829" s="1" t="s">
        <v>1035</v>
      </c>
      <c r="H829">
        <v>427495.12168553838</v>
      </c>
      <c r="I829">
        <v>215788.76526797129</v>
      </c>
    </row>
    <row r="830" spans="1:9" x14ac:dyDescent="0.25">
      <c r="A830" s="1" t="s">
        <v>1034</v>
      </c>
      <c r="B830" s="1" t="s">
        <v>1036</v>
      </c>
      <c r="C830" s="1" t="s">
        <v>63</v>
      </c>
      <c r="D830" s="1">
        <v>15106</v>
      </c>
      <c r="E830" s="1">
        <v>37.854724599999997</v>
      </c>
      <c r="F830" s="1">
        <v>139.07161830000001</v>
      </c>
      <c r="G830" s="1" t="s">
        <v>1035</v>
      </c>
      <c r="H830">
        <v>417071.41845566727</v>
      </c>
      <c r="I830">
        <v>216697.06807334107</v>
      </c>
    </row>
    <row r="831" spans="1:9" x14ac:dyDescent="0.25">
      <c r="A831" s="1" t="s">
        <v>1034</v>
      </c>
      <c r="B831" s="1" t="s">
        <v>1036</v>
      </c>
      <c r="C831" s="1" t="s">
        <v>64</v>
      </c>
      <c r="D831" s="1">
        <v>15107</v>
      </c>
      <c r="E831" s="1">
        <v>37.909245800000001</v>
      </c>
      <c r="F831" s="1">
        <v>139.0247775</v>
      </c>
      <c r="G831" s="1" t="s">
        <v>1035</v>
      </c>
      <c r="H831">
        <v>412640.95174188213</v>
      </c>
      <c r="I831">
        <v>222551.78546473203</v>
      </c>
    </row>
    <row r="832" spans="1:9" x14ac:dyDescent="0.25">
      <c r="A832" s="1" t="s">
        <v>1034</v>
      </c>
      <c r="B832" s="1" t="s">
        <v>1036</v>
      </c>
      <c r="C832" s="1" t="s">
        <v>1040</v>
      </c>
      <c r="D832" s="1">
        <v>15108</v>
      </c>
      <c r="E832" s="1">
        <v>37.831777799999998</v>
      </c>
      <c r="F832" s="1">
        <v>138.9947196</v>
      </c>
      <c r="G832" s="1" t="s">
        <v>1035</v>
      </c>
      <c r="H832">
        <v>410426.43939831294</v>
      </c>
      <c r="I832">
        <v>213803.40153796546</v>
      </c>
    </row>
    <row r="833" spans="1:9" x14ac:dyDescent="0.25">
      <c r="A833" s="1" t="s">
        <v>1034</v>
      </c>
      <c r="B833" s="1" t="s">
        <v>1036</v>
      </c>
      <c r="C833" s="1" t="s">
        <v>1041</v>
      </c>
      <c r="D833" s="1">
        <v>15202</v>
      </c>
      <c r="E833" s="1">
        <v>37.710263599999998</v>
      </c>
      <c r="F833" s="1">
        <v>139.1245729</v>
      </c>
      <c r="G833" s="1" t="s">
        <v>1035</v>
      </c>
      <c r="H833">
        <v>422559.2908731256</v>
      </c>
      <c r="I833">
        <v>200868.80756344256</v>
      </c>
    </row>
    <row r="834" spans="1:9" x14ac:dyDescent="0.25">
      <c r="A834" s="1" t="s">
        <v>1034</v>
      </c>
      <c r="B834" s="1" t="s">
        <v>1036</v>
      </c>
      <c r="C834" s="1" t="s">
        <v>1042</v>
      </c>
      <c r="D834" s="1">
        <v>15204</v>
      </c>
      <c r="E834" s="1">
        <v>37.6822078</v>
      </c>
      <c r="F834" s="1">
        <v>139.29800800000001</v>
      </c>
      <c r="G834" s="1" t="s">
        <v>1035</v>
      </c>
      <c r="H834">
        <v>438030.30439140822</v>
      </c>
      <c r="I834">
        <v>198547.21643148304</v>
      </c>
    </row>
    <row r="835" spans="1:9" x14ac:dyDescent="0.25">
      <c r="A835" s="1" t="s">
        <v>1034</v>
      </c>
      <c r="B835" s="1" t="s">
        <v>1036</v>
      </c>
      <c r="C835" s="1" t="s">
        <v>1043</v>
      </c>
      <c r="D835" s="1">
        <v>15205</v>
      </c>
      <c r="E835" s="1">
        <v>37.523654100000002</v>
      </c>
      <c r="F835" s="1">
        <v>138.72183519999999</v>
      </c>
      <c r="G835" s="1" t="s">
        <v>1035</v>
      </c>
      <c r="H835">
        <v>387992.65457405848</v>
      </c>
      <c r="I835">
        <v>178371.73425819466</v>
      </c>
    </row>
    <row r="836" spans="1:9" x14ac:dyDescent="0.25">
      <c r="A836" s="1" t="s">
        <v>1034</v>
      </c>
      <c r="B836" s="1" t="s">
        <v>1036</v>
      </c>
      <c r="C836" s="1" t="s">
        <v>1044</v>
      </c>
      <c r="D836" s="1">
        <v>15206</v>
      </c>
      <c r="E836" s="1">
        <v>38.049476890000001</v>
      </c>
      <c r="F836" s="1">
        <v>139.68179430000001</v>
      </c>
      <c r="G836" s="1" t="s">
        <v>1035</v>
      </c>
      <c r="H836">
        <v>469570.67393313674</v>
      </c>
      <c r="I836">
        <v>241272.07423883729</v>
      </c>
    </row>
    <row r="837" spans="1:9" x14ac:dyDescent="0.25">
      <c r="A837" s="1" t="s">
        <v>1034</v>
      </c>
      <c r="B837" s="1" t="s">
        <v>1036</v>
      </c>
      <c r="C837" s="1" t="s">
        <v>1045</v>
      </c>
      <c r="D837" s="1">
        <v>15208</v>
      </c>
      <c r="E837" s="1">
        <v>37.385006300000001</v>
      </c>
      <c r="F837" s="1">
        <v>138.91475560000001</v>
      </c>
      <c r="G837" s="1" t="s">
        <v>1035</v>
      </c>
      <c r="H837">
        <v>405808.63186569605</v>
      </c>
      <c r="I837">
        <v>163767.38216143427</v>
      </c>
    </row>
    <row r="838" spans="1:9" x14ac:dyDescent="0.25">
      <c r="A838" s="1" t="s">
        <v>1034</v>
      </c>
      <c r="B838" s="1" t="s">
        <v>1036</v>
      </c>
      <c r="C838" s="1" t="s">
        <v>1046</v>
      </c>
      <c r="D838" s="1">
        <v>15209</v>
      </c>
      <c r="E838" s="1">
        <v>37.710853299999997</v>
      </c>
      <c r="F838" s="1">
        <v>139.23447709999999</v>
      </c>
      <c r="G838" s="1" t="s">
        <v>1035</v>
      </c>
      <c r="H838">
        <v>432254.67003567057</v>
      </c>
      <c r="I838">
        <v>201437.38602239764</v>
      </c>
    </row>
    <row r="839" spans="1:9" x14ac:dyDescent="0.25">
      <c r="A839" s="1" t="s">
        <v>1034</v>
      </c>
      <c r="B839" s="1" t="s">
        <v>1036</v>
      </c>
      <c r="C839" s="1" t="s">
        <v>1047</v>
      </c>
      <c r="D839" s="1">
        <v>15210</v>
      </c>
      <c r="E839" s="1">
        <v>37.2375696</v>
      </c>
      <c r="F839" s="1">
        <v>138.87456299999999</v>
      </c>
      <c r="G839" s="1" t="s">
        <v>1035</v>
      </c>
      <c r="H839">
        <v>403034.88507106475</v>
      </c>
      <c r="I839">
        <v>147197.68598640035</v>
      </c>
    </row>
    <row r="840" spans="1:9" x14ac:dyDescent="0.25">
      <c r="A840" s="1" t="s">
        <v>1034</v>
      </c>
      <c r="B840" s="1" t="s">
        <v>1036</v>
      </c>
      <c r="C840" s="1" t="s">
        <v>1048</v>
      </c>
      <c r="D840" s="1">
        <v>15211</v>
      </c>
      <c r="E840" s="1">
        <v>37.554646900000002</v>
      </c>
      <c r="F840" s="1">
        <v>138.9424812</v>
      </c>
      <c r="G840" s="1" t="s">
        <v>1035</v>
      </c>
      <c r="H840">
        <v>407341.78231980227</v>
      </c>
      <c r="I840">
        <v>182753.99757738406</v>
      </c>
    </row>
    <row r="841" spans="1:9" x14ac:dyDescent="0.25">
      <c r="A841" s="1" t="s">
        <v>1034</v>
      </c>
      <c r="B841" s="1" t="s">
        <v>1036</v>
      </c>
      <c r="C841" s="1" t="s">
        <v>1049</v>
      </c>
      <c r="D841" s="1">
        <v>15212</v>
      </c>
      <c r="E841" s="1">
        <v>38.553885000000001</v>
      </c>
      <c r="F841" s="1">
        <v>139.89982130000001</v>
      </c>
      <c r="G841" s="1" t="s">
        <v>1035</v>
      </c>
      <c r="H841">
        <v>485341.06433660706</v>
      </c>
      <c r="I841">
        <v>298512.2867481726</v>
      </c>
    </row>
    <row r="842" spans="1:9" x14ac:dyDescent="0.25">
      <c r="A842" s="1" t="s">
        <v>1034</v>
      </c>
      <c r="B842" s="1" t="s">
        <v>1036</v>
      </c>
      <c r="C842" s="1" t="s">
        <v>1050</v>
      </c>
      <c r="D842" s="1">
        <v>15213</v>
      </c>
      <c r="E842" s="1">
        <v>37.732255590000001</v>
      </c>
      <c r="F842" s="1">
        <v>138.97413299999999</v>
      </c>
      <c r="G842" s="1" t="s">
        <v>1035</v>
      </c>
      <c r="H842">
        <v>409162.6009427426</v>
      </c>
      <c r="I842">
        <v>202644.72735473551</v>
      </c>
    </row>
    <row r="843" spans="1:9" x14ac:dyDescent="0.25">
      <c r="A843" s="1" t="s">
        <v>1034</v>
      </c>
      <c r="B843" s="1" t="s">
        <v>1036</v>
      </c>
      <c r="C843" s="1" t="s">
        <v>1051</v>
      </c>
      <c r="D843" s="1">
        <v>15216</v>
      </c>
      <c r="E843" s="1">
        <v>37.148062699999997</v>
      </c>
      <c r="F843" s="1">
        <v>138.11253959999999</v>
      </c>
      <c r="G843" s="1" t="s">
        <v>1035</v>
      </c>
      <c r="H843">
        <v>335772.97543243913</v>
      </c>
      <c r="I843">
        <v>134267.56146001653</v>
      </c>
    </row>
    <row r="844" spans="1:9" x14ac:dyDescent="0.25">
      <c r="A844" s="1" t="s">
        <v>1034</v>
      </c>
      <c r="B844" s="1" t="s">
        <v>1036</v>
      </c>
      <c r="C844" s="1" t="s">
        <v>1052</v>
      </c>
      <c r="D844" s="1">
        <v>15217</v>
      </c>
      <c r="E844" s="1">
        <v>37.070799200000003</v>
      </c>
      <c r="F844" s="1">
        <v>138.38219230000001</v>
      </c>
      <c r="G844" s="1" t="s">
        <v>1035</v>
      </c>
      <c r="H844">
        <v>360107.8526087238</v>
      </c>
      <c r="I844">
        <v>126666.35190002187</v>
      </c>
    </row>
    <row r="845" spans="1:9" x14ac:dyDescent="0.25">
      <c r="A845" s="1" t="s">
        <v>1034</v>
      </c>
      <c r="B845" s="1" t="s">
        <v>1036</v>
      </c>
      <c r="C845" s="1" t="s">
        <v>1053</v>
      </c>
      <c r="D845" s="1">
        <v>15218</v>
      </c>
      <c r="E845" s="1">
        <v>37.777563200000003</v>
      </c>
      <c r="F845" s="1">
        <v>139.34853190000001</v>
      </c>
      <c r="G845" s="1" t="s">
        <v>1035</v>
      </c>
      <c r="H845">
        <v>441922.01142699312</v>
      </c>
      <c r="I845">
        <v>209391.58706205868</v>
      </c>
    </row>
    <row r="846" spans="1:9" x14ac:dyDescent="0.25">
      <c r="A846" s="1" t="s">
        <v>1034</v>
      </c>
      <c r="B846" s="1" t="s">
        <v>1036</v>
      </c>
      <c r="C846" s="1" t="s">
        <v>1054</v>
      </c>
      <c r="D846" s="1">
        <v>15222</v>
      </c>
      <c r="E846" s="1">
        <v>37.306624999999997</v>
      </c>
      <c r="F846" s="1">
        <v>138.56854469999999</v>
      </c>
      <c r="G846" s="1" t="s">
        <v>1035</v>
      </c>
      <c r="H846">
        <v>375517.99540067103</v>
      </c>
      <c r="I846">
        <v>153615.02625180964</v>
      </c>
    </row>
    <row r="847" spans="1:9" x14ac:dyDescent="0.25">
      <c r="A847" s="1" t="s">
        <v>1034</v>
      </c>
      <c r="B847" s="1" t="s">
        <v>1036</v>
      </c>
      <c r="C847" s="1" t="s">
        <v>1055</v>
      </c>
      <c r="D847" s="1">
        <v>15223</v>
      </c>
      <c r="E847" s="1">
        <v>37.892253699999998</v>
      </c>
      <c r="F847" s="1">
        <v>139.37036169999999</v>
      </c>
      <c r="G847" s="1" t="s">
        <v>1035</v>
      </c>
      <c r="H847">
        <v>443157.98093464546</v>
      </c>
      <c r="I847">
        <v>222252.14478021339</v>
      </c>
    </row>
    <row r="848" spans="1:9" x14ac:dyDescent="0.25">
      <c r="A848" s="1" t="s">
        <v>1034</v>
      </c>
      <c r="B848" s="1" t="s">
        <v>1036</v>
      </c>
      <c r="C848" s="1" t="s">
        <v>1056</v>
      </c>
      <c r="D848" s="1">
        <v>15224</v>
      </c>
      <c r="E848" s="1">
        <v>38.336742690000001</v>
      </c>
      <c r="F848" s="1">
        <v>138.57460159999999</v>
      </c>
      <c r="G848" s="1" t="s">
        <v>1035</v>
      </c>
      <c r="H848">
        <v>370852.81365915458</v>
      </c>
      <c r="I848">
        <v>268185.90394782863</v>
      </c>
    </row>
    <row r="849" spans="1:9" x14ac:dyDescent="0.25">
      <c r="A849" s="1" t="s">
        <v>1034</v>
      </c>
      <c r="B849" s="1" t="s">
        <v>1036</v>
      </c>
      <c r="C849" s="1" t="s">
        <v>1057</v>
      </c>
      <c r="D849" s="1">
        <v>15225</v>
      </c>
      <c r="E849" s="1">
        <v>37.413741999999999</v>
      </c>
      <c r="F849" s="1">
        <v>139.26008150000001</v>
      </c>
      <c r="G849" s="1" t="s">
        <v>1035</v>
      </c>
      <c r="H849">
        <v>436248.63329707622</v>
      </c>
      <c r="I849">
        <v>168509.20602083439</v>
      </c>
    </row>
    <row r="850" spans="1:9" x14ac:dyDescent="0.25">
      <c r="A850" s="1" t="s">
        <v>1034</v>
      </c>
      <c r="B850" s="1" t="s">
        <v>1036</v>
      </c>
      <c r="C850" s="1" t="s">
        <v>1058</v>
      </c>
      <c r="D850" s="1">
        <v>15226</v>
      </c>
      <c r="E850" s="1">
        <v>37.208798999999999</v>
      </c>
      <c r="F850" s="1">
        <v>139.09784830000001</v>
      </c>
      <c r="G850" s="1" t="s">
        <v>1035</v>
      </c>
      <c r="H850">
        <v>423024.61368586245</v>
      </c>
      <c r="I850">
        <v>144974.22458563326</v>
      </c>
    </row>
    <row r="851" spans="1:9" x14ac:dyDescent="0.25">
      <c r="A851" s="1" t="s">
        <v>1034</v>
      </c>
      <c r="B851" s="1" t="s">
        <v>1036</v>
      </c>
      <c r="C851" s="1" t="s">
        <v>1059</v>
      </c>
      <c r="D851" s="1">
        <v>15227</v>
      </c>
      <c r="E851" s="1">
        <v>38.150390899999998</v>
      </c>
      <c r="F851" s="1">
        <v>139.63198980000001</v>
      </c>
      <c r="G851" s="1" t="s">
        <v>1035</v>
      </c>
      <c r="H851">
        <v>464553.43630045041</v>
      </c>
      <c r="I851">
        <v>252245.99056465569</v>
      </c>
    </row>
    <row r="852" spans="1:9" x14ac:dyDescent="0.25">
      <c r="A852" s="1" t="s">
        <v>1034</v>
      </c>
      <c r="B852" s="1" t="s">
        <v>1060</v>
      </c>
      <c r="C852" s="1" t="s">
        <v>1061</v>
      </c>
      <c r="D852" s="1">
        <v>15307</v>
      </c>
      <c r="E852" s="1">
        <v>38.030375800000002</v>
      </c>
      <c r="F852" s="1">
        <v>139.3147573</v>
      </c>
      <c r="G852" s="1" t="s">
        <v>1035</v>
      </c>
      <c r="H852">
        <v>437440.17247608682</v>
      </c>
      <c r="I852">
        <v>237351.16270496944</v>
      </c>
    </row>
    <row r="853" spans="1:9" x14ac:dyDescent="0.25">
      <c r="A853" s="1" t="s">
        <v>1034</v>
      </c>
      <c r="B853" s="1" t="s">
        <v>1062</v>
      </c>
      <c r="C853" s="1" t="s">
        <v>1063</v>
      </c>
      <c r="D853" s="1">
        <v>15342</v>
      </c>
      <c r="E853" s="1">
        <v>37.718577099999997</v>
      </c>
      <c r="F853" s="1">
        <v>138.8717231</v>
      </c>
      <c r="G853" s="1" t="s">
        <v>1035</v>
      </c>
      <c r="H853">
        <v>400202.46238523739</v>
      </c>
      <c r="I853">
        <v>200679.73400071973</v>
      </c>
    </row>
    <row r="854" spans="1:9" x14ac:dyDescent="0.25">
      <c r="A854" s="1" t="s">
        <v>1034</v>
      </c>
      <c r="B854" s="1" t="s">
        <v>1064</v>
      </c>
      <c r="C854" s="1" t="s">
        <v>1065</v>
      </c>
      <c r="D854" s="1">
        <v>15361</v>
      </c>
      <c r="E854" s="1">
        <v>37.737111800000001</v>
      </c>
      <c r="F854" s="1">
        <v>139.107891</v>
      </c>
      <c r="G854" s="1" t="s">
        <v>1035</v>
      </c>
      <c r="H854">
        <v>420934.77222361747</v>
      </c>
      <c r="I854">
        <v>203779.49974903095</v>
      </c>
    </row>
    <row r="855" spans="1:9" x14ac:dyDescent="0.25">
      <c r="A855" s="1" t="s">
        <v>1034</v>
      </c>
      <c r="B855" s="1" t="s">
        <v>1066</v>
      </c>
      <c r="C855" s="1" t="s">
        <v>1067</v>
      </c>
      <c r="D855" s="1">
        <v>15385</v>
      </c>
      <c r="E855" s="1">
        <v>37.8543716</v>
      </c>
      <c r="F855" s="1">
        <v>139.74153150000001</v>
      </c>
      <c r="G855" s="1" t="s">
        <v>1035</v>
      </c>
      <c r="H855">
        <v>476081.21149666002</v>
      </c>
      <c r="I855">
        <v>219872.57975019311</v>
      </c>
    </row>
    <row r="856" spans="1:9" x14ac:dyDescent="0.25">
      <c r="A856" s="1" t="s">
        <v>1034</v>
      </c>
      <c r="B856" s="1" t="s">
        <v>1068</v>
      </c>
      <c r="C856" s="1" t="s">
        <v>1069</v>
      </c>
      <c r="D856" s="1">
        <v>15405</v>
      </c>
      <c r="E856" s="1">
        <v>37.577953899999997</v>
      </c>
      <c r="F856" s="1">
        <v>138.76410369999999</v>
      </c>
      <c r="G856" s="1" t="s">
        <v>1035</v>
      </c>
      <c r="H856">
        <v>391446.78168148629</v>
      </c>
      <c r="I856">
        <v>184585.90930235293</v>
      </c>
    </row>
    <row r="857" spans="1:9" x14ac:dyDescent="0.25">
      <c r="A857" s="1" t="s">
        <v>1034</v>
      </c>
      <c r="C857" s="1" t="s">
        <v>1070</v>
      </c>
      <c r="D857" s="1">
        <v>15441</v>
      </c>
      <c r="E857" s="1">
        <v>37.728276700000002</v>
      </c>
      <c r="F857" s="1">
        <v>139.40656720000001</v>
      </c>
      <c r="G857" s="1" t="s">
        <v>1035</v>
      </c>
      <c r="H857">
        <v>447336.81690396223</v>
      </c>
      <c r="I857">
        <v>204186.08932212085</v>
      </c>
    </row>
    <row r="858" spans="1:9" x14ac:dyDescent="0.25">
      <c r="A858" s="1" t="s">
        <v>1034</v>
      </c>
      <c r="B858" s="1" t="s">
        <v>1071</v>
      </c>
      <c r="C858" s="1" t="s">
        <v>1072</v>
      </c>
      <c r="D858" s="1">
        <v>15461</v>
      </c>
      <c r="E858" s="1">
        <v>36.963723399999999</v>
      </c>
      <c r="F858" s="1">
        <v>138.93215459999999</v>
      </c>
      <c r="G858" s="1" t="s">
        <v>1035</v>
      </c>
      <c r="H858">
        <v>409624.88402777544</v>
      </c>
      <c r="I858">
        <v>116987.95242626865</v>
      </c>
    </row>
    <row r="859" spans="1:9" x14ac:dyDescent="0.25">
      <c r="A859" s="1" t="s">
        <v>1034</v>
      </c>
      <c r="B859" s="1" t="s">
        <v>1073</v>
      </c>
      <c r="C859" s="1" t="s">
        <v>1074</v>
      </c>
      <c r="D859" s="1">
        <v>15482</v>
      </c>
      <c r="E859" s="1">
        <v>37.065450200000001</v>
      </c>
      <c r="F859" s="1">
        <v>138.71465140000001</v>
      </c>
      <c r="G859" s="1" t="s">
        <v>1035</v>
      </c>
      <c r="H859">
        <v>389719.62759323331</v>
      </c>
      <c r="I859">
        <v>127385.83899488243</v>
      </c>
    </row>
    <row r="860" spans="1:9" x14ac:dyDescent="0.25">
      <c r="A860" s="1" t="s">
        <v>1034</v>
      </c>
      <c r="B860" s="1" t="s">
        <v>1075</v>
      </c>
      <c r="C860" s="1" t="s">
        <v>1076</v>
      </c>
      <c r="D860" s="1">
        <v>15504</v>
      </c>
      <c r="E860" s="1">
        <v>37.457245499999999</v>
      </c>
      <c r="F860" s="1">
        <v>138.70826199999999</v>
      </c>
      <c r="G860" s="1" t="s">
        <v>1035</v>
      </c>
      <c r="H860">
        <v>387135.45399661182</v>
      </c>
      <c r="I860">
        <v>170930.65000453626</v>
      </c>
    </row>
    <row r="861" spans="1:9" x14ac:dyDescent="0.25">
      <c r="A861" s="1" t="s">
        <v>1034</v>
      </c>
      <c r="B861" s="1" t="s">
        <v>1077</v>
      </c>
      <c r="C861" s="1" t="s">
        <v>1078</v>
      </c>
      <c r="D861" s="1">
        <v>15581</v>
      </c>
      <c r="E861" s="1">
        <v>38.1701573</v>
      </c>
      <c r="F861" s="1">
        <v>139.69384679999999</v>
      </c>
      <c r="G861" s="1" t="s">
        <v>1035</v>
      </c>
      <c r="H861">
        <v>469853.08549966273</v>
      </c>
      <c r="I861">
        <v>254757.49410887054</v>
      </c>
    </row>
    <row r="862" spans="1:9" x14ac:dyDescent="0.25">
      <c r="A862" s="1" t="s">
        <v>1034</v>
      </c>
      <c r="B862" s="1" t="s">
        <v>1077</v>
      </c>
      <c r="C862" s="1" t="s">
        <v>1079</v>
      </c>
      <c r="D862" s="1">
        <v>15582</v>
      </c>
      <c r="E862" s="1">
        <v>38.491456599999999</v>
      </c>
      <c r="F862" s="1">
        <v>139.69384679999999</v>
      </c>
      <c r="G862" s="1" t="s">
        <v>1035</v>
      </c>
      <c r="H862">
        <v>467775.61349379196</v>
      </c>
      <c r="I862">
        <v>290497.0105118319</v>
      </c>
    </row>
    <row r="863" spans="1:9" x14ac:dyDescent="0.25">
      <c r="A863" s="1" t="s">
        <v>1034</v>
      </c>
      <c r="B863" s="1" t="s">
        <v>1077</v>
      </c>
      <c r="C863" s="1" t="s">
        <v>1080</v>
      </c>
      <c r="D863" s="1">
        <v>15583</v>
      </c>
      <c r="E863" s="1">
        <v>38.491456599999999</v>
      </c>
      <c r="F863" s="1">
        <v>139.69384679999999</v>
      </c>
      <c r="G863" s="1" t="s">
        <v>1035</v>
      </c>
      <c r="H863">
        <v>467775.61349379196</v>
      </c>
      <c r="I863">
        <v>290497.0105118319</v>
      </c>
    </row>
    <row r="864" spans="1:9" x14ac:dyDescent="0.25">
      <c r="A864" s="1" t="s">
        <v>1034</v>
      </c>
      <c r="B864" s="1" t="s">
        <v>1077</v>
      </c>
      <c r="C864" s="1" t="s">
        <v>1081</v>
      </c>
      <c r="D864" s="1">
        <v>15584</v>
      </c>
      <c r="E864" s="1">
        <v>38.491456599999999</v>
      </c>
      <c r="F864" s="1">
        <v>139.69384679999999</v>
      </c>
      <c r="G864" s="1" t="s">
        <v>1035</v>
      </c>
      <c r="H864">
        <v>467775.61349379196</v>
      </c>
      <c r="I864">
        <v>290497.0105118319</v>
      </c>
    </row>
    <row r="865" spans="1:9" x14ac:dyDescent="0.25">
      <c r="A865" s="1" t="s">
        <v>1034</v>
      </c>
      <c r="B865" s="1" t="s">
        <v>1077</v>
      </c>
      <c r="C865" s="1" t="s">
        <v>1025</v>
      </c>
      <c r="D865" s="1">
        <v>15585</v>
      </c>
      <c r="E865" s="1">
        <v>38.491456599999999</v>
      </c>
      <c r="F865" s="1">
        <v>139.69384679999999</v>
      </c>
      <c r="G865" s="1" t="s">
        <v>1035</v>
      </c>
      <c r="H865">
        <v>467775.61349379196</v>
      </c>
      <c r="I865">
        <v>290497.0105118319</v>
      </c>
    </row>
    <row r="866" spans="1:9" x14ac:dyDescent="0.25">
      <c r="A866" s="1" t="s">
        <v>1034</v>
      </c>
      <c r="B866" s="1" t="s">
        <v>1077</v>
      </c>
      <c r="C866" s="1" t="s">
        <v>1082</v>
      </c>
      <c r="D866" s="1">
        <v>15586</v>
      </c>
      <c r="E866" s="1">
        <v>38.491456599999999</v>
      </c>
      <c r="F866" s="1">
        <v>139.26463340000001</v>
      </c>
      <c r="G866" s="1" t="s">
        <v>1035</v>
      </c>
      <c r="H866">
        <v>430299.28008109349</v>
      </c>
      <c r="I866">
        <v>288396.39825866878</v>
      </c>
    </row>
    <row r="867" spans="1:9" x14ac:dyDescent="0.25">
      <c r="A867" s="1" t="s">
        <v>1083</v>
      </c>
      <c r="D867" s="1">
        <v>16000</v>
      </c>
      <c r="E867" s="1">
        <v>36.766701300000001</v>
      </c>
      <c r="F867" s="1">
        <v>137.70553330000001</v>
      </c>
      <c r="G867" s="1" t="s">
        <v>1084</v>
      </c>
      <c r="H867">
        <v>301099.33747130563</v>
      </c>
      <c r="I867">
        <v>90504.461633459912</v>
      </c>
    </row>
    <row r="868" spans="1:9" x14ac:dyDescent="0.25">
      <c r="A868" s="1" t="s">
        <v>1083</v>
      </c>
      <c r="C868" s="1" t="s">
        <v>1085</v>
      </c>
      <c r="D868" s="1">
        <v>16201</v>
      </c>
      <c r="E868" s="1">
        <v>36.766701300000001</v>
      </c>
      <c r="F868" s="1">
        <v>137.70553330000001</v>
      </c>
      <c r="G868" s="1" t="s">
        <v>1084</v>
      </c>
      <c r="H868">
        <v>301099.33747130563</v>
      </c>
      <c r="I868">
        <v>90504.461633459912</v>
      </c>
    </row>
    <row r="869" spans="1:9" x14ac:dyDescent="0.25">
      <c r="A869" s="1" t="s">
        <v>1083</v>
      </c>
      <c r="C869" s="1" t="s">
        <v>1086</v>
      </c>
      <c r="D869" s="1">
        <v>16202</v>
      </c>
      <c r="E869" s="1">
        <v>36.829493200000002</v>
      </c>
      <c r="F869" s="1">
        <v>137.10417179999999</v>
      </c>
      <c r="G869" s="1" t="s">
        <v>1084</v>
      </c>
      <c r="H869">
        <v>247189.24603538937</v>
      </c>
      <c r="I869">
        <v>95759.285395067403</v>
      </c>
    </row>
    <row r="870" spans="1:9" x14ac:dyDescent="0.25">
      <c r="A870" s="1" t="s">
        <v>1083</v>
      </c>
      <c r="C870" s="1" t="s">
        <v>1087</v>
      </c>
      <c r="D870" s="1">
        <v>16204</v>
      </c>
      <c r="E870" s="1">
        <v>36.860936500000001</v>
      </c>
      <c r="F870" s="1">
        <v>137.61137859999999</v>
      </c>
      <c r="G870" s="1" t="s">
        <v>1084</v>
      </c>
      <c r="H870">
        <v>292330.68717201607</v>
      </c>
      <c r="I870">
        <v>100688.45733520565</v>
      </c>
    </row>
    <row r="871" spans="1:9" x14ac:dyDescent="0.25">
      <c r="A871" s="1" t="s">
        <v>1083</v>
      </c>
      <c r="C871" s="1" t="s">
        <v>1088</v>
      </c>
      <c r="D871" s="1">
        <v>16205</v>
      </c>
      <c r="E871" s="1">
        <v>36.967455800000003</v>
      </c>
      <c r="F871" s="1">
        <v>137.0517361</v>
      </c>
      <c r="G871" s="1" t="s">
        <v>1084</v>
      </c>
      <c r="H871">
        <v>242073.84131764769</v>
      </c>
      <c r="I871">
        <v>110960.3375195877</v>
      </c>
    </row>
    <row r="872" spans="1:9" x14ac:dyDescent="0.25">
      <c r="A872" s="1" t="s">
        <v>1083</v>
      </c>
      <c r="C872" s="1" t="s">
        <v>1089</v>
      </c>
      <c r="D872" s="1">
        <v>16206</v>
      </c>
      <c r="E872" s="1">
        <v>36.800524600000003</v>
      </c>
      <c r="F872" s="1">
        <v>137.44837620000001</v>
      </c>
      <c r="G872" s="1" t="s">
        <v>1084</v>
      </c>
      <c r="H872">
        <v>278009.03466420574</v>
      </c>
      <c r="I872">
        <v>93485.429214681717</v>
      </c>
    </row>
    <row r="873" spans="1:9" x14ac:dyDescent="0.25">
      <c r="A873" s="1" t="s">
        <v>1083</v>
      </c>
      <c r="C873" s="1" t="s">
        <v>1090</v>
      </c>
      <c r="D873" s="1">
        <v>16207</v>
      </c>
      <c r="E873" s="1">
        <v>36.921183900000003</v>
      </c>
      <c r="F873" s="1">
        <v>137.76189890000001</v>
      </c>
      <c r="G873" s="1" t="s">
        <v>1084</v>
      </c>
      <c r="H873">
        <v>305517.70522456808</v>
      </c>
      <c r="I873">
        <v>107858.59268641239</v>
      </c>
    </row>
    <row r="874" spans="1:9" x14ac:dyDescent="0.25">
      <c r="A874" s="1" t="s">
        <v>1083</v>
      </c>
      <c r="C874" s="1" t="s">
        <v>1091</v>
      </c>
      <c r="D874" s="1">
        <v>16208</v>
      </c>
      <c r="E874" s="1">
        <v>36.686511099999997</v>
      </c>
      <c r="F874" s="1">
        <v>137.06547520000001</v>
      </c>
      <c r="G874" s="1" t="s">
        <v>1084</v>
      </c>
      <c r="H874">
        <v>244189.57678456913</v>
      </c>
      <c r="I874">
        <v>79766.21585844153</v>
      </c>
    </row>
    <row r="875" spans="1:9" x14ac:dyDescent="0.25">
      <c r="A875" s="1" t="s">
        <v>1083</v>
      </c>
      <c r="C875" s="1" t="s">
        <v>1092</v>
      </c>
      <c r="D875" s="1">
        <v>16209</v>
      </c>
      <c r="E875" s="1">
        <v>36.743304999999999</v>
      </c>
      <c r="F875" s="1">
        <v>136.93772630000001</v>
      </c>
      <c r="G875" s="1" t="s">
        <v>1084</v>
      </c>
      <c r="H875">
        <v>232598.06798901415</v>
      </c>
      <c r="I875">
        <v>85761.162079958958</v>
      </c>
    </row>
    <row r="876" spans="1:9" x14ac:dyDescent="0.25">
      <c r="A876" s="1" t="s">
        <v>1083</v>
      </c>
      <c r="C876" s="1" t="s">
        <v>1093</v>
      </c>
      <c r="D876" s="1">
        <v>16210</v>
      </c>
      <c r="E876" s="1">
        <v>36.628247899999998</v>
      </c>
      <c r="F876" s="1">
        <v>137.06453809999999</v>
      </c>
      <c r="G876" s="1" t="s">
        <v>1084</v>
      </c>
      <c r="H876">
        <v>244289.99229955467</v>
      </c>
      <c r="I876">
        <v>73287.387282582436</v>
      </c>
    </row>
    <row r="877" spans="1:9" x14ac:dyDescent="0.25">
      <c r="A877" s="1" t="s">
        <v>1083</v>
      </c>
      <c r="C877" s="1" t="s">
        <v>1094</v>
      </c>
      <c r="D877" s="1">
        <v>16211</v>
      </c>
      <c r="E877" s="1">
        <v>36.793889999999998</v>
      </c>
      <c r="F877" s="1">
        <v>137.1801298</v>
      </c>
      <c r="G877" s="1" t="s">
        <v>1084</v>
      </c>
      <c r="H877">
        <v>254084.8482617281</v>
      </c>
      <c r="I877">
        <v>92000.942234680013</v>
      </c>
    </row>
    <row r="878" spans="1:9" x14ac:dyDescent="0.25">
      <c r="A878" s="1" t="s">
        <v>1083</v>
      </c>
      <c r="B878" s="1" t="s">
        <v>1095</v>
      </c>
      <c r="C878" s="1" t="s">
        <v>1096</v>
      </c>
      <c r="D878" s="1">
        <v>16321</v>
      </c>
      <c r="E878" s="1">
        <v>36.712977590000001</v>
      </c>
      <c r="F878" s="1">
        <v>137.320651</v>
      </c>
      <c r="G878" s="1" t="s">
        <v>1084</v>
      </c>
      <c r="H878">
        <v>266910.40150321863</v>
      </c>
      <c r="I878">
        <v>83389.188313996056</v>
      </c>
    </row>
    <row r="879" spans="1:9" x14ac:dyDescent="0.25">
      <c r="A879" s="1" t="s">
        <v>1083</v>
      </c>
      <c r="B879" s="1" t="s">
        <v>1095</v>
      </c>
      <c r="C879" s="1" t="s">
        <v>1097</v>
      </c>
      <c r="D879" s="1">
        <v>16322</v>
      </c>
      <c r="E879" s="1">
        <v>36.7394283</v>
      </c>
      <c r="F879" s="1">
        <v>137.62741310000001</v>
      </c>
      <c r="G879" s="1" t="s">
        <v>1084</v>
      </c>
      <c r="H879">
        <v>294226.1407508197</v>
      </c>
      <c r="I879">
        <v>87229.167490622713</v>
      </c>
    </row>
    <row r="880" spans="1:9" x14ac:dyDescent="0.25">
      <c r="A880" s="1" t="s">
        <v>1083</v>
      </c>
      <c r="B880" s="1" t="s">
        <v>1095</v>
      </c>
      <c r="C880" s="1" t="s">
        <v>1098</v>
      </c>
      <c r="D880" s="1">
        <v>16323</v>
      </c>
      <c r="E880" s="1">
        <v>36.705314199999997</v>
      </c>
      <c r="F880" s="1">
        <v>137.75302780000001</v>
      </c>
      <c r="G880" s="1" t="s">
        <v>1084</v>
      </c>
      <c r="H880">
        <v>305585.07215126982</v>
      </c>
      <c r="I880">
        <v>83830.212029153146</v>
      </c>
    </row>
    <row r="881" spans="1:9" x14ac:dyDescent="0.25">
      <c r="A881" s="1" t="s">
        <v>1083</v>
      </c>
      <c r="B881" s="1" t="s">
        <v>1099</v>
      </c>
      <c r="C881" s="1" t="s">
        <v>1100</v>
      </c>
      <c r="D881" s="1">
        <v>16342</v>
      </c>
      <c r="E881" s="1">
        <v>36.961500690000001</v>
      </c>
      <c r="F881" s="1">
        <v>137.61086180000001</v>
      </c>
      <c r="G881" s="1" t="s">
        <v>1084</v>
      </c>
      <c r="H881">
        <v>291900.61428920465</v>
      </c>
      <c r="I881">
        <v>111866.87838137115</v>
      </c>
    </row>
    <row r="882" spans="1:9" x14ac:dyDescent="0.25">
      <c r="A882" s="1" t="s">
        <v>1083</v>
      </c>
      <c r="B882" s="1" t="s">
        <v>1099</v>
      </c>
      <c r="C882" s="1" t="s">
        <v>519</v>
      </c>
      <c r="D882" s="1">
        <v>16343</v>
      </c>
      <c r="E882" s="1">
        <v>36.979641690000001</v>
      </c>
      <c r="F882" s="1">
        <v>137.7633304</v>
      </c>
      <c r="G882" s="1" t="s">
        <v>1084</v>
      </c>
      <c r="H882">
        <v>305411.47465516371</v>
      </c>
      <c r="I882">
        <v>114362.37140553349</v>
      </c>
    </row>
    <row r="883" spans="1:9" x14ac:dyDescent="0.25">
      <c r="A883" s="1" t="s">
        <v>1101</v>
      </c>
      <c r="D883" s="1">
        <v>17000</v>
      </c>
      <c r="E883" s="1">
        <v>36.674077400000002</v>
      </c>
      <c r="F883" s="1">
        <v>136.8172874</v>
      </c>
      <c r="G883" s="1" t="s">
        <v>1102</v>
      </c>
      <c r="H883">
        <v>222038.94707677991</v>
      </c>
      <c r="I883">
        <v>77780.411216053311</v>
      </c>
    </row>
    <row r="884" spans="1:9" x14ac:dyDescent="0.25">
      <c r="A884" s="1" t="s">
        <v>1101</v>
      </c>
      <c r="C884" s="1" t="s">
        <v>1103</v>
      </c>
      <c r="D884" s="1">
        <v>17201</v>
      </c>
      <c r="E884" s="1">
        <v>36.674077400000002</v>
      </c>
      <c r="F884" s="1">
        <v>136.8172874</v>
      </c>
      <c r="G884" s="1" t="s">
        <v>1102</v>
      </c>
      <c r="H884">
        <v>222038.94707677991</v>
      </c>
      <c r="I884">
        <v>77780.411216053311</v>
      </c>
    </row>
    <row r="885" spans="1:9" x14ac:dyDescent="0.25">
      <c r="A885" s="1" t="s">
        <v>1101</v>
      </c>
      <c r="C885" s="1" t="s">
        <v>1104</v>
      </c>
      <c r="D885" s="1">
        <v>17202</v>
      </c>
      <c r="E885" s="1">
        <v>37.201099399999997</v>
      </c>
      <c r="F885" s="1">
        <v>137.05848140000001</v>
      </c>
      <c r="G885" s="1" t="s">
        <v>1102</v>
      </c>
      <c r="H885">
        <v>241930.25723920614</v>
      </c>
      <c r="I885">
        <v>136948.48922844647</v>
      </c>
    </row>
    <row r="886" spans="1:9" x14ac:dyDescent="0.25">
      <c r="A886" s="1" t="s">
        <v>1101</v>
      </c>
      <c r="C886" s="1" t="s">
        <v>1105</v>
      </c>
      <c r="D886" s="1">
        <v>17203</v>
      </c>
      <c r="E886" s="1">
        <v>36.443464200000001</v>
      </c>
      <c r="F886" s="1">
        <v>136.61233580000001</v>
      </c>
      <c r="G886" s="1" t="s">
        <v>1102</v>
      </c>
      <c r="H886">
        <v>204322.26678515214</v>
      </c>
      <c r="I886">
        <v>51693.174937053496</v>
      </c>
    </row>
    <row r="887" spans="1:9" x14ac:dyDescent="0.25">
      <c r="A887" s="1" t="s">
        <v>1101</v>
      </c>
      <c r="C887" s="1" t="s">
        <v>1106</v>
      </c>
      <c r="D887" s="1">
        <v>17204</v>
      </c>
      <c r="E887" s="1">
        <v>37.855327299999999</v>
      </c>
      <c r="F887" s="1">
        <v>137.17158130000001</v>
      </c>
      <c r="G887" s="1" t="s">
        <v>1102</v>
      </c>
      <c r="H887">
        <v>249779.7488824414</v>
      </c>
      <c r="I887">
        <v>209965.69667173619</v>
      </c>
    </row>
    <row r="888" spans="1:9" x14ac:dyDescent="0.25">
      <c r="A888" s="1" t="s">
        <v>1101</v>
      </c>
      <c r="C888" s="1" t="s">
        <v>1107</v>
      </c>
      <c r="D888" s="1">
        <v>17205</v>
      </c>
      <c r="E888" s="1">
        <v>37.533535499999999</v>
      </c>
      <c r="F888" s="1">
        <v>137.36083640000001</v>
      </c>
      <c r="G888" s="1" t="s">
        <v>1102</v>
      </c>
      <c r="H888">
        <v>267594.18175850337</v>
      </c>
      <c r="I888">
        <v>174718.68697710914</v>
      </c>
    </row>
    <row r="889" spans="1:9" x14ac:dyDescent="0.25">
      <c r="A889" s="1" t="s">
        <v>1101</v>
      </c>
      <c r="C889" s="1" t="s">
        <v>1108</v>
      </c>
      <c r="D889" s="1">
        <v>17206</v>
      </c>
      <c r="E889" s="1">
        <v>36.3832168</v>
      </c>
      <c r="F889" s="1">
        <v>136.49901819999999</v>
      </c>
      <c r="G889" s="1" t="s">
        <v>1102</v>
      </c>
      <c r="H889">
        <v>194311.48266705024</v>
      </c>
      <c r="I889">
        <v>44762.717908124265</v>
      </c>
    </row>
    <row r="890" spans="1:9" x14ac:dyDescent="0.25">
      <c r="A890" s="1" t="s">
        <v>1101</v>
      </c>
      <c r="C890" s="1" t="s">
        <v>1109</v>
      </c>
      <c r="D890" s="1">
        <v>17207</v>
      </c>
      <c r="E890" s="1">
        <v>36.967598199999998</v>
      </c>
      <c r="F890" s="1">
        <v>136.88573600000001</v>
      </c>
      <c r="G890" s="1" t="s">
        <v>1102</v>
      </c>
      <c r="H890">
        <v>227288.2888160006</v>
      </c>
      <c r="I890">
        <v>110566.91031169359</v>
      </c>
    </row>
    <row r="891" spans="1:9" x14ac:dyDescent="0.25">
      <c r="A891" s="1" t="s">
        <v>1101</v>
      </c>
      <c r="C891" s="1" t="s">
        <v>1110</v>
      </c>
      <c r="D891" s="1">
        <v>17209</v>
      </c>
      <c r="E891" s="1">
        <v>36.792156890000001</v>
      </c>
      <c r="F891" s="1">
        <v>136.8173702</v>
      </c>
      <c r="G891" s="1" t="s">
        <v>1102</v>
      </c>
      <c r="H891">
        <v>221706.30245613051</v>
      </c>
      <c r="I891">
        <v>90905.347773480666</v>
      </c>
    </row>
    <row r="892" spans="1:9" x14ac:dyDescent="0.25">
      <c r="A892" s="1" t="s">
        <v>1101</v>
      </c>
      <c r="C892" s="1" t="s">
        <v>1111</v>
      </c>
      <c r="D892" s="1">
        <v>17210</v>
      </c>
      <c r="E892" s="1">
        <v>36.567911700000003</v>
      </c>
      <c r="F892" s="1">
        <v>136.85208460000001</v>
      </c>
      <c r="G892" s="1" t="s">
        <v>1102</v>
      </c>
      <c r="H892">
        <v>225459.21959584148</v>
      </c>
      <c r="I892">
        <v>66060.945109628432</v>
      </c>
    </row>
    <row r="893" spans="1:9" x14ac:dyDescent="0.25">
      <c r="A893" s="1" t="s">
        <v>1101</v>
      </c>
      <c r="C893" s="1" t="s">
        <v>1112</v>
      </c>
      <c r="D893" s="1">
        <v>17211</v>
      </c>
      <c r="E893" s="1">
        <v>36.472151599999997</v>
      </c>
      <c r="F893" s="1">
        <v>136.63188690000001</v>
      </c>
      <c r="G893" s="1" t="s">
        <v>1102</v>
      </c>
      <c r="H893">
        <v>205999.44390300158</v>
      </c>
      <c r="I893">
        <v>54923.353592471052</v>
      </c>
    </row>
    <row r="894" spans="1:9" x14ac:dyDescent="0.25">
      <c r="A894" s="1" t="s">
        <v>1101</v>
      </c>
      <c r="B894" s="1" t="s">
        <v>1113</v>
      </c>
      <c r="C894" s="1" t="s">
        <v>1114</v>
      </c>
      <c r="D894" s="1">
        <v>17324</v>
      </c>
      <c r="E894" s="1">
        <v>36.4821533</v>
      </c>
      <c r="F894" s="1">
        <v>136.6028785</v>
      </c>
      <c r="G894" s="1" t="s">
        <v>1102</v>
      </c>
      <c r="H894">
        <v>203373.11458329082</v>
      </c>
      <c r="I894">
        <v>55973.370199101853</v>
      </c>
    </row>
    <row r="895" spans="1:9" x14ac:dyDescent="0.25">
      <c r="A895" s="1" t="s">
        <v>1101</v>
      </c>
      <c r="C895" s="1" t="s">
        <v>1115</v>
      </c>
      <c r="D895" s="1">
        <v>17344</v>
      </c>
      <c r="E895" s="1">
        <v>36.539483400000002</v>
      </c>
      <c r="F895" s="1">
        <v>136.62574910000001</v>
      </c>
      <c r="G895" s="1" t="s">
        <v>1102</v>
      </c>
      <c r="H895">
        <v>205271.31594770116</v>
      </c>
      <c r="I895">
        <v>62394.040142325095</v>
      </c>
    </row>
    <row r="896" spans="1:9" x14ac:dyDescent="0.25">
      <c r="A896" s="1" t="s">
        <v>1101</v>
      </c>
      <c r="B896" s="1" t="s">
        <v>1116</v>
      </c>
      <c r="C896" s="1" t="s">
        <v>1117</v>
      </c>
      <c r="D896" s="1">
        <v>17361</v>
      </c>
      <c r="E896" s="1">
        <v>36.7836718</v>
      </c>
      <c r="F896" s="1">
        <v>136.8450856</v>
      </c>
      <c r="G896" s="1" t="s">
        <v>1102</v>
      </c>
      <c r="H896">
        <v>224205.1582294713</v>
      </c>
      <c r="I896">
        <v>90026.852749460013</v>
      </c>
    </row>
    <row r="897" spans="1:9" x14ac:dyDescent="0.25">
      <c r="A897" s="1" t="s">
        <v>1101</v>
      </c>
      <c r="B897" s="1" t="s">
        <v>1116</v>
      </c>
      <c r="C897" s="1" t="s">
        <v>1118</v>
      </c>
      <c r="D897" s="1">
        <v>17365</v>
      </c>
      <c r="E897" s="1">
        <v>36.700964300000003</v>
      </c>
      <c r="F897" s="1">
        <v>136.69318290000001</v>
      </c>
      <c r="G897" s="1" t="s">
        <v>1102</v>
      </c>
      <c r="H897">
        <v>210869.99926760129</v>
      </c>
      <c r="I897">
        <v>80488.574271902005</v>
      </c>
    </row>
    <row r="898" spans="1:9" x14ac:dyDescent="0.25">
      <c r="A898" s="1" t="s">
        <v>1101</v>
      </c>
      <c r="B898" s="1" t="s">
        <v>1119</v>
      </c>
      <c r="C898" s="1" t="s">
        <v>1120</v>
      </c>
      <c r="D898" s="1">
        <v>17384</v>
      </c>
      <c r="E898" s="1">
        <v>37.227938399999999</v>
      </c>
      <c r="F898" s="1">
        <v>136.8630498</v>
      </c>
      <c r="G898" s="1" t="s">
        <v>1102</v>
      </c>
      <c r="H898">
        <v>224497.66462604335</v>
      </c>
      <c r="I898">
        <v>139450.20431981355</v>
      </c>
    </row>
    <row r="899" spans="1:9" x14ac:dyDescent="0.25">
      <c r="A899" s="1" t="s">
        <v>1101</v>
      </c>
      <c r="B899" s="1" t="s">
        <v>1119</v>
      </c>
      <c r="C899" s="1" t="s">
        <v>1121</v>
      </c>
      <c r="D899" s="1">
        <v>17386</v>
      </c>
      <c r="E899" s="1">
        <v>36.891367500000001</v>
      </c>
      <c r="F899" s="1">
        <v>136.87325999999999</v>
      </c>
      <c r="G899" s="1" t="s">
        <v>1102</v>
      </c>
      <c r="H899">
        <v>226402.62774095742</v>
      </c>
      <c r="I899">
        <v>102063.96920795309</v>
      </c>
    </row>
    <row r="900" spans="1:9" x14ac:dyDescent="0.25">
      <c r="A900" s="1" t="s">
        <v>1101</v>
      </c>
      <c r="B900" s="1" t="s">
        <v>1122</v>
      </c>
      <c r="C900" s="1" t="s">
        <v>1123</v>
      </c>
      <c r="D900" s="1">
        <v>17407</v>
      </c>
      <c r="E900" s="1">
        <v>37.028647399999997</v>
      </c>
      <c r="F900" s="1">
        <v>136.9864724</v>
      </c>
      <c r="G900" s="1" t="s">
        <v>1102</v>
      </c>
      <c r="H900">
        <v>236071.52267839119</v>
      </c>
      <c r="I900">
        <v>117598.1030868291</v>
      </c>
    </row>
    <row r="901" spans="1:9" x14ac:dyDescent="0.25">
      <c r="A901" s="1" t="s">
        <v>1101</v>
      </c>
      <c r="B901" s="1" t="s">
        <v>1124</v>
      </c>
      <c r="C901" s="1" t="s">
        <v>1125</v>
      </c>
      <c r="D901" s="1">
        <v>17461</v>
      </c>
      <c r="E901" s="1">
        <v>37.307175690000001</v>
      </c>
      <c r="F901" s="1">
        <v>137.08321100000001</v>
      </c>
      <c r="G901" s="1" t="s">
        <v>1102</v>
      </c>
      <c r="H901">
        <v>243783.75748870068</v>
      </c>
      <c r="I901">
        <v>148803.01643608831</v>
      </c>
    </row>
    <row r="902" spans="1:9" x14ac:dyDescent="0.25">
      <c r="A902" s="1" t="s">
        <v>1101</v>
      </c>
      <c r="B902" s="1" t="s">
        <v>1124</v>
      </c>
      <c r="C902" s="1" t="s">
        <v>1126</v>
      </c>
      <c r="D902" s="1">
        <v>17463</v>
      </c>
      <c r="E902" s="1">
        <v>37.405399000000003</v>
      </c>
      <c r="F902" s="1">
        <v>137.26802950000001</v>
      </c>
      <c r="G902" s="1" t="s">
        <v>1102</v>
      </c>
      <c r="H902">
        <v>259832.92351822401</v>
      </c>
      <c r="I902">
        <v>160214.71970042316</v>
      </c>
    </row>
    <row r="903" spans="1:9" x14ac:dyDescent="0.25">
      <c r="A903" s="1" t="s">
        <v>1127</v>
      </c>
      <c r="D903" s="1">
        <v>18000</v>
      </c>
      <c r="E903" s="1">
        <v>36.172969399999999</v>
      </c>
      <c r="F903" s="1">
        <v>136.4702456</v>
      </c>
      <c r="G903" s="1" t="s">
        <v>1128</v>
      </c>
      <c r="H903">
        <v>192244.71228992596</v>
      </c>
      <c r="I903">
        <v>21337.201114154966</v>
      </c>
    </row>
    <row r="904" spans="1:9" x14ac:dyDescent="0.25">
      <c r="A904" s="1" t="s">
        <v>1127</v>
      </c>
      <c r="C904" s="1" t="s">
        <v>1129</v>
      </c>
      <c r="D904" s="1">
        <v>18201</v>
      </c>
      <c r="E904" s="1">
        <v>36.172969399999999</v>
      </c>
      <c r="F904" s="1">
        <v>136.4702456</v>
      </c>
      <c r="G904" s="1" t="s">
        <v>1128</v>
      </c>
      <c r="H904">
        <v>192244.71228992596</v>
      </c>
      <c r="I904">
        <v>21337.201114154966</v>
      </c>
    </row>
    <row r="905" spans="1:9" x14ac:dyDescent="0.25">
      <c r="A905" s="1" t="s">
        <v>1127</v>
      </c>
      <c r="C905" s="1" t="s">
        <v>1130</v>
      </c>
      <c r="D905" s="1">
        <v>18202</v>
      </c>
      <c r="E905" s="1">
        <v>35.765985999999998</v>
      </c>
      <c r="F905" s="1">
        <v>136.17751319999999</v>
      </c>
      <c r="G905" s="1" t="s">
        <v>1128</v>
      </c>
      <c r="H905">
        <v>166760.47289501611</v>
      </c>
      <c r="I905">
        <v>-24435.155365535811</v>
      </c>
    </row>
    <row r="906" spans="1:9" x14ac:dyDescent="0.25">
      <c r="A906" s="1" t="s">
        <v>1127</v>
      </c>
      <c r="C906" s="1" t="s">
        <v>1131</v>
      </c>
      <c r="D906" s="1">
        <v>18204</v>
      </c>
      <c r="E906" s="1">
        <v>35.577405400000004</v>
      </c>
      <c r="F906" s="1">
        <v>135.8603315</v>
      </c>
      <c r="G906" s="1" t="s">
        <v>1128</v>
      </c>
      <c r="H906">
        <v>138402.10316029334</v>
      </c>
      <c r="I906">
        <v>-45886.329539661165</v>
      </c>
    </row>
    <row r="907" spans="1:9" x14ac:dyDescent="0.25">
      <c r="A907" s="1" t="s">
        <v>1127</v>
      </c>
      <c r="C907" s="1" t="s">
        <v>1132</v>
      </c>
      <c r="D907" s="1">
        <v>18205</v>
      </c>
      <c r="E907" s="1">
        <v>36.0859782</v>
      </c>
      <c r="F907" s="1">
        <v>136.83252089999999</v>
      </c>
      <c r="G907" s="1" t="s">
        <v>1128</v>
      </c>
      <c r="H907">
        <v>225090.68353048398</v>
      </c>
      <c r="I907">
        <v>12446.588503250874</v>
      </c>
    </row>
    <row r="908" spans="1:9" x14ac:dyDescent="0.25">
      <c r="A908" s="1" t="s">
        <v>1127</v>
      </c>
      <c r="C908" s="1" t="s">
        <v>1133</v>
      </c>
      <c r="D908" s="1">
        <v>18206</v>
      </c>
      <c r="E908" s="1">
        <v>36.159007899999999</v>
      </c>
      <c r="F908" s="1">
        <v>136.65897380000001</v>
      </c>
      <c r="G908" s="1" t="s">
        <v>1128</v>
      </c>
      <c r="H908">
        <v>209263.28306839295</v>
      </c>
      <c r="I908">
        <v>20175.904285857265</v>
      </c>
    </row>
    <row r="909" spans="1:9" x14ac:dyDescent="0.25">
      <c r="A909" s="1" t="s">
        <v>1127</v>
      </c>
      <c r="C909" s="1" t="s">
        <v>1134</v>
      </c>
      <c r="D909" s="1">
        <v>18207</v>
      </c>
      <c r="E909" s="1">
        <v>36.000262499999998</v>
      </c>
      <c r="F909" s="1">
        <v>136.33656640000001</v>
      </c>
      <c r="G909" s="1" t="s">
        <v>1128</v>
      </c>
      <c r="H909">
        <v>180611.72245126046</v>
      </c>
      <c r="I909">
        <v>1885.4745330800974</v>
      </c>
    </row>
    <row r="910" spans="1:9" x14ac:dyDescent="0.25">
      <c r="A910" s="1" t="s">
        <v>1127</v>
      </c>
      <c r="C910" s="1" t="s">
        <v>1135</v>
      </c>
      <c r="D910" s="1">
        <v>18208</v>
      </c>
      <c r="E910" s="1">
        <v>36.295377500000001</v>
      </c>
      <c r="F910" s="1">
        <v>136.33227389999999</v>
      </c>
      <c r="G910" s="1" t="s">
        <v>1128</v>
      </c>
      <c r="H910">
        <v>179550.42278278846</v>
      </c>
      <c r="I910">
        <v>34677.360194709785</v>
      </c>
    </row>
    <row r="911" spans="1:9" x14ac:dyDescent="0.25">
      <c r="A911" s="1" t="s">
        <v>1127</v>
      </c>
      <c r="C911" s="1" t="s">
        <v>1136</v>
      </c>
      <c r="D911" s="1">
        <v>18209</v>
      </c>
      <c r="E911" s="1">
        <v>35.948704900000003</v>
      </c>
      <c r="F911" s="1">
        <v>136.3339431</v>
      </c>
      <c r="G911" s="1" t="s">
        <v>1128</v>
      </c>
      <c r="H911">
        <v>180492.57409270349</v>
      </c>
      <c r="I911">
        <v>-3849.6508095888844</v>
      </c>
    </row>
    <row r="912" spans="1:9" x14ac:dyDescent="0.25">
      <c r="A912" s="1" t="s">
        <v>1127</v>
      </c>
      <c r="C912" s="1" t="s">
        <v>1137</v>
      </c>
      <c r="D912" s="1">
        <v>18210</v>
      </c>
      <c r="E912" s="1">
        <v>36.258240499999999</v>
      </c>
      <c r="F912" s="1">
        <v>136.44034500000001</v>
      </c>
      <c r="G912" s="1" t="s">
        <v>1128</v>
      </c>
      <c r="H912">
        <v>189348.67152050836</v>
      </c>
      <c r="I912">
        <v>30755.794836635672</v>
      </c>
    </row>
    <row r="913" spans="1:9" x14ac:dyDescent="0.25">
      <c r="A913" s="1" t="s">
        <v>1127</v>
      </c>
      <c r="B913" s="1" t="s">
        <v>1138</v>
      </c>
      <c r="C913" s="1" t="s">
        <v>1139</v>
      </c>
      <c r="D913" s="1">
        <v>18322</v>
      </c>
      <c r="E913" s="1">
        <v>36.129936100000002</v>
      </c>
      <c r="F913" s="1">
        <v>136.43958839999999</v>
      </c>
      <c r="G913" s="1" t="s">
        <v>1128</v>
      </c>
      <c r="H913">
        <v>189589.9030329212</v>
      </c>
      <c r="I913">
        <v>16493.958736918834</v>
      </c>
    </row>
    <row r="914" spans="1:9" x14ac:dyDescent="0.25">
      <c r="A914" s="1" t="s">
        <v>1127</v>
      </c>
      <c r="B914" s="1" t="s">
        <v>1140</v>
      </c>
      <c r="C914" s="1" t="s">
        <v>281</v>
      </c>
      <c r="D914" s="1">
        <v>18382</v>
      </c>
      <c r="E914" s="1">
        <v>35.952541699999998</v>
      </c>
      <c r="F914" s="1">
        <v>136.4605306</v>
      </c>
      <c r="G914" s="1" t="s">
        <v>1128</v>
      </c>
      <c r="H914">
        <v>191905.45275864392</v>
      </c>
      <c r="I914">
        <v>-3181.5559438845598</v>
      </c>
    </row>
    <row r="915" spans="1:9" x14ac:dyDescent="0.25">
      <c r="A915" s="1" t="s">
        <v>1127</v>
      </c>
      <c r="B915" s="1" t="s">
        <v>1141</v>
      </c>
      <c r="C915" s="1" t="s">
        <v>1142</v>
      </c>
      <c r="D915" s="1">
        <v>18404</v>
      </c>
      <c r="E915" s="1">
        <v>35.879022599999999</v>
      </c>
      <c r="F915" s="1">
        <v>136.35715010000001</v>
      </c>
      <c r="G915" s="1" t="s">
        <v>1128</v>
      </c>
      <c r="H915">
        <v>182746.82885613662</v>
      </c>
      <c r="I915">
        <v>-11551.202982837945</v>
      </c>
    </row>
    <row r="916" spans="1:9" x14ac:dyDescent="0.25">
      <c r="A916" s="1" t="s">
        <v>1127</v>
      </c>
      <c r="B916" s="1" t="s">
        <v>1143</v>
      </c>
      <c r="C916" s="1" t="s">
        <v>1144</v>
      </c>
      <c r="D916" s="1">
        <v>18423</v>
      </c>
      <c r="E916" s="1">
        <v>36.028488199999998</v>
      </c>
      <c r="F916" s="1">
        <v>136.15604880000001</v>
      </c>
      <c r="G916" s="1" t="s">
        <v>1128</v>
      </c>
      <c r="H916">
        <v>164275.83522677195</v>
      </c>
      <c r="I916">
        <v>4702.8989404366894</v>
      </c>
    </row>
    <row r="917" spans="1:9" x14ac:dyDescent="0.25">
      <c r="A917" s="1" t="s">
        <v>1127</v>
      </c>
      <c r="B917" s="1" t="s">
        <v>1145</v>
      </c>
      <c r="C917" s="1" t="s">
        <v>1146</v>
      </c>
      <c r="D917" s="1">
        <v>18442</v>
      </c>
      <c r="E917" s="1">
        <v>35.730339700000002</v>
      </c>
      <c r="F917" s="1">
        <v>136.02977910000001</v>
      </c>
      <c r="G917" s="1" t="s">
        <v>1128</v>
      </c>
      <c r="H917">
        <v>153468.71555372651</v>
      </c>
      <c r="I917">
        <v>-28638.142493970925</v>
      </c>
    </row>
    <row r="918" spans="1:9" x14ac:dyDescent="0.25">
      <c r="A918" s="1" t="s">
        <v>1127</v>
      </c>
      <c r="B918" s="1" t="s">
        <v>1147</v>
      </c>
      <c r="C918" s="1" t="s">
        <v>1148</v>
      </c>
      <c r="D918" s="1">
        <v>18481</v>
      </c>
      <c r="E918" s="1">
        <v>35.558</v>
      </c>
      <c r="F918" s="1">
        <v>135.6109524</v>
      </c>
      <c r="G918" s="1" t="s">
        <v>1128</v>
      </c>
      <c r="H918">
        <v>115825.79486730388</v>
      </c>
      <c r="I918">
        <v>-48364.807758128234</v>
      </c>
    </row>
    <row r="919" spans="1:9" x14ac:dyDescent="0.25">
      <c r="A919" s="1" t="s">
        <v>1127</v>
      </c>
      <c r="B919" s="1" t="s">
        <v>1147</v>
      </c>
      <c r="C919" s="1" t="s">
        <v>1149</v>
      </c>
      <c r="D919" s="1">
        <v>18483</v>
      </c>
      <c r="E919" s="1">
        <v>35.547666</v>
      </c>
      <c r="F919" s="1">
        <v>135.79183689999999</v>
      </c>
      <c r="G919" s="1" t="s">
        <v>1128</v>
      </c>
      <c r="H919">
        <v>132242.39262368908</v>
      </c>
      <c r="I919">
        <v>-49285.505895397662</v>
      </c>
    </row>
    <row r="920" spans="1:9" x14ac:dyDescent="0.25">
      <c r="A920" s="1" t="s">
        <v>1127</v>
      </c>
      <c r="B920" s="1" t="s">
        <v>1150</v>
      </c>
      <c r="C920" s="1" t="s">
        <v>1151</v>
      </c>
      <c r="D920" s="1">
        <v>18501</v>
      </c>
      <c r="E920" s="1">
        <v>35.642229899999997</v>
      </c>
      <c r="F920" s="1">
        <v>135.9542677</v>
      </c>
      <c r="G920" s="1" t="s">
        <v>1128</v>
      </c>
      <c r="H920">
        <v>146798.37615108286</v>
      </c>
      <c r="I920">
        <v>-38545.853926797885</v>
      </c>
    </row>
    <row r="921" spans="1:9" x14ac:dyDescent="0.25">
      <c r="A921" s="1" t="s">
        <v>1152</v>
      </c>
      <c r="D921" s="1">
        <v>19000</v>
      </c>
      <c r="E921" s="1">
        <v>35.875946800000001</v>
      </c>
      <c r="F921" s="1">
        <v>138.6611834</v>
      </c>
      <c r="G921" s="1" t="s">
        <v>1153</v>
      </c>
      <c r="H921">
        <v>390903.33989089826</v>
      </c>
      <c r="I921">
        <v>-5123.5281287952312</v>
      </c>
    </row>
    <row r="922" spans="1:9" x14ac:dyDescent="0.25">
      <c r="A922" s="1" t="s">
        <v>1152</v>
      </c>
      <c r="C922" s="1" t="s">
        <v>1154</v>
      </c>
      <c r="D922" s="1">
        <v>19201</v>
      </c>
      <c r="E922" s="1">
        <v>35.875946800000001</v>
      </c>
      <c r="F922" s="1">
        <v>138.6611834</v>
      </c>
      <c r="G922" s="1" t="s">
        <v>1153</v>
      </c>
      <c r="H922">
        <v>390903.33989089826</v>
      </c>
      <c r="I922">
        <v>-5123.5281287952312</v>
      </c>
    </row>
    <row r="923" spans="1:9" x14ac:dyDescent="0.25">
      <c r="A923" s="1" t="s">
        <v>1152</v>
      </c>
      <c r="C923" s="1" t="s">
        <v>1155</v>
      </c>
      <c r="D923" s="1">
        <v>19202</v>
      </c>
      <c r="E923" s="1">
        <v>35.533115100000003</v>
      </c>
      <c r="F923" s="1">
        <v>138.86616520000001</v>
      </c>
      <c r="G923" s="1" t="s">
        <v>1153</v>
      </c>
      <c r="H923">
        <v>411191.29842773505</v>
      </c>
      <c r="I923">
        <v>-42416.59550278011</v>
      </c>
    </row>
    <row r="924" spans="1:9" x14ac:dyDescent="0.25">
      <c r="A924" s="1" t="s">
        <v>1152</v>
      </c>
      <c r="C924" s="1" t="s">
        <v>1156</v>
      </c>
      <c r="D924" s="1">
        <v>19204</v>
      </c>
      <c r="E924" s="1">
        <v>35.604480100000004</v>
      </c>
      <c r="F924" s="1">
        <v>139.02767850000001</v>
      </c>
      <c r="G924" s="1" t="s">
        <v>1153</v>
      </c>
      <c r="H924">
        <v>425474.73732500413</v>
      </c>
      <c r="I924">
        <v>-33790.096452511818</v>
      </c>
    </row>
    <row r="925" spans="1:9" x14ac:dyDescent="0.25">
      <c r="A925" s="1" t="s">
        <v>1152</v>
      </c>
      <c r="C925" s="1" t="s">
        <v>1157</v>
      </c>
      <c r="D925" s="1">
        <v>19205</v>
      </c>
      <c r="E925" s="1">
        <v>35.910044900000003</v>
      </c>
      <c r="F925" s="1">
        <v>138.813545</v>
      </c>
      <c r="G925" s="1" t="s">
        <v>1153</v>
      </c>
      <c r="H925">
        <v>404499.78767753724</v>
      </c>
      <c r="I925">
        <v>-709.31958647476586</v>
      </c>
    </row>
    <row r="926" spans="1:9" x14ac:dyDescent="0.25">
      <c r="A926" s="1" t="s">
        <v>1152</v>
      </c>
      <c r="C926" s="1" t="s">
        <v>1158</v>
      </c>
      <c r="D926" s="1">
        <v>19206</v>
      </c>
      <c r="E926" s="1">
        <v>35.742157200000001</v>
      </c>
      <c r="F926" s="1">
        <v>139.06739920000001</v>
      </c>
      <c r="G926" s="1" t="s">
        <v>1153</v>
      </c>
      <c r="H926">
        <v>428339.01529005013</v>
      </c>
      <c r="I926">
        <v>-18301.417419869274</v>
      </c>
    </row>
    <row r="927" spans="1:9" x14ac:dyDescent="0.25">
      <c r="A927" s="1" t="s">
        <v>1152</v>
      </c>
      <c r="C927" s="1" t="s">
        <v>1159</v>
      </c>
      <c r="D927" s="1">
        <v>19207</v>
      </c>
      <c r="E927" s="1">
        <v>35.773890600000001</v>
      </c>
      <c r="F927" s="1">
        <v>138.5205402</v>
      </c>
      <c r="G927" s="1" t="s">
        <v>1153</v>
      </c>
      <c r="H927">
        <v>378678.42142379138</v>
      </c>
      <c r="I927">
        <v>-17028.316498849425</v>
      </c>
    </row>
    <row r="928" spans="1:9" x14ac:dyDescent="0.25">
      <c r="A928" s="1" t="s">
        <v>1152</v>
      </c>
      <c r="C928" s="1" t="s">
        <v>1160</v>
      </c>
      <c r="D928" s="1">
        <v>19208</v>
      </c>
      <c r="E928" s="1">
        <v>35.753715700000001</v>
      </c>
      <c r="F928" s="1">
        <v>138.5109775</v>
      </c>
      <c r="G928" s="1" t="s">
        <v>1153</v>
      </c>
      <c r="H928">
        <v>377908.7449012415</v>
      </c>
      <c r="I928">
        <v>-19309.078193662885</v>
      </c>
    </row>
    <row r="929" spans="1:9" x14ac:dyDescent="0.25">
      <c r="A929" s="1" t="s">
        <v>1152</v>
      </c>
      <c r="C929" s="1" t="s">
        <v>1161</v>
      </c>
      <c r="D929" s="1">
        <v>19209</v>
      </c>
      <c r="E929" s="1">
        <v>35.971911200000001</v>
      </c>
      <c r="F929" s="1">
        <v>138.62181169999999</v>
      </c>
      <c r="G929" s="1" t="s">
        <v>1153</v>
      </c>
      <c r="H929">
        <v>386876.23447708297</v>
      </c>
      <c r="I929">
        <v>5392.4719855439989</v>
      </c>
    </row>
    <row r="930" spans="1:9" x14ac:dyDescent="0.25">
      <c r="A930" s="1" t="s">
        <v>1152</v>
      </c>
      <c r="C930" s="1" t="s">
        <v>1162</v>
      </c>
      <c r="D930" s="1">
        <v>19210</v>
      </c>
      <c r="E930" s="1">
        <v>35.807195200000002</v>
      </c>
      <c r="F930" s="1">
        <v>138.56591230000001</v>
      </c>
      <c r="G930" s="1" t="s">
        <v>1153</v>
      </c>
      <c r="H930">
        <v>382624.03850615822</v>
      </c>
      <c r="I930">
        <v>-13147.567357049938</v>
      </c>
    </row>
    <row r="931" spans="1:9" x14ac:dyDescent="0.25">
      <c r="A931" s="1" t="s">
        <v>1152</v>
      </c>
      <c r="C931" s="1" t="s">
        <v>1163</v>
      </c>
      <c r="D931" s="1">
        <v>19211</v>
      </c>
      <c r="E931" s="1">
        <v>35.714216999999998</v>
      </c>
      <c r="F931" s="1">
        <v>138.79312329999999</v>
      </c>
      <c r="G931" s="1" t="s">
        <v>1153</v>
      </c>
      <c r="H931">
        <v>403647.3176726349</v>
      </c>
      <c r="I931">
        <v>-22575.550263605866</v>
      </c>
    </row>
    <row r="932" spans="1:9" x14ac:dyDescent="0.25">
      <c r="A932" s="1" t="s">
        <v>1152</v>
      </c>
      <c r="C932" s="1" t="s">
        <v>1164</v>
      </c>
      <c r="D932" s="1">
        <v>19212</v>
      </c>
      <c r="E932" s="1">
        <v>35.739067499999997</v>
      </c>
      <c r="F932" s="1">
        <v>139.1345503</v>
      </c>
      <c r="G932" s="1" t="s">
        <v>1153</v>
      </c>
      <c r="H932">
        <v>434436.20038806507</v>
      </c>
      <c r="I932">
        <v>-18348.89881218423</v>
      </c>
    </row>
    <row r="933" spans="1:9" x14ac:dyDescent="0.25">
      <c r="A933" s="1" t="s">
        <v>1152</v>
      </c>
      <c r="C933" s="1" t="s">
        <v>1165</v>
      </c>
      <c r="D933" s="1">
        <v>19213</v>
      </c>
      <c r="E933" s="1">
        <v>35.867443299999998</v>
      </c>
      <c r="F933" s="1">
        <v>138.8700048</v>
      </c>
      <c r="G933" s="1" t="s">
        <v>1153</v>
      </c>
      <c r="H933">
        <v>409820.69560157764</v>
      </c>
      <c r="I933">
        <v>-5212.0486790125133</v>
      </c>
    </row>
    <row r="934" spans="1:9" x14ac:dyDescent="0.25">
      <c r="A934" s="1" t="s">
        <v>1152</v>
      </c>
      <c r="C934" s="1" t="s">
        <v>1166</v>
      </c>
      <c r="D934" s="1">
        <v>19214</v>
      </c>
      <c r="E934" s="1">
        <v>35.623533000000002</v>
      </c>
      <c r="F934" s="1">
        <v>138.5842586</v>
      </c>
      <c r="G934" s="1" t="s">
        <v>1153</v>
      </c>
      <c r="H934">
        <v>385168.41516000056</v>
      </c>
      <c r="I934">
        <v>-33502.415861945439</v>
      </c>
    </row>
    <row r="935" spans="1:9" x14ac:dyDescent="0.25">
      <c r="A935" s="1" t="s">
        <v>1152</v>
      </c>
      <c r="B935" s="1" t="s">
        <v>1167</v>
      </c>
      <c r="C935" s="1" t="s">
        <v>1168</v>
      </c>
      <c r="D935" s="1">
        <v>19346</v>
      </c>
      <c r="E935" s="1">
        <v>35.583418199999997</v>
      </c>
      <c r="F935" s="1">
        <v>138.59655280000001</v>
      </c>
      <c r="G935" s="1" t="s">
        <v>1153</v>
      </c>
      <c r="H935">
        <v>386476.34637036902</v>
      </c>
      <c r="I935">
        <v>-37915.714657034485</v>
      </c>
    </row>
    <row r="936" spans="1:9" x14ac:dyDescent="0.25">
      <c r="A936" s="1" t="s">
        <v>1152</v>
      </c>
      <c r="B936" s="1" t="s">
        <v>1169</v>
      </c>
      <c r="C936" s="1" t="s">
        <v>1170</v>
      </c>
      <c r="D936" s="1">
        <v>19361</v>
      </c>
      <c r="E936" s="1">
        <v>35.569099399999999</v>
      </c>
      <c r="F936" s="1">
        <v>138.4657861</v>
      </c>
      <c r="G936" s="1" t="s">
        <v>1153</v>
      </c>
      <c r="H936">
        <v>374681.92002831731</v>
      </c>
      <c r="I936">
        <v>-40014.781356156251</v>
      </c>
    </row>
    <row r="937" spans="1:9" x14ac:dyDescent="0.25">
      <c r="A937" s="1" t="s">
        <v>1152</v>
      </c>
      <c r="B937" s="1" t="s">
        <v>1169</v>
      </c>
      <c r="C937" s="1" t="s">
        <v>1171</v>
      </c>
      <c r="D937" s="1">
        <v>19362</v>
      </c>
      <c r="E937" s="1">
        <v>35.553587200000003</v>
      </c>
      <c r="F937" s="1">
        <v>138.4710958</v>
      </c>
      <c r="G937" s="1" t="s">
        <v>1153</v>
      </c>
      <c r="H937">
        <v>375236.07977432245</v>
      </c>
      <c r="I937">
        <v>-41719.72991259156</v>
      </c>
    </row>
    <row r="938" spans="1:9" x14ac:dyDescent="0.25">
      <c r="A938" s="1" t="s">
        <v>1152</v>
      </c>
      <c r="B938" s="1" t="s">
        <v>1169</v>
      </c>
      <c r="C938" s="1" t="s">
        <v>1172</v>
      </c>
      <c r="D938" s="1">
        <v>19364</v>
      </c>
      <c r="E938" s="1">
        <v>35.650468699999998</v>
      </c>
      <c r="F938" s="1">
        <v>138.42218539999999</v>
      </c>
      <c r="G938" s="1" t="s">
        <v>1153</v>
      </c>
      <c r="H938">
        <v>370350.47534508538</v>
      </c>
      <c r="I938">
        <v>-31130.779321528076</v>
      </c>
    </row>
    <row r="939" spans="1:9" x14ac:dyDescent="0.25">
      <c r="A939" s="1" t="s">
        <v>1152</v>
      </c>
      <c r="B939" s="1" t="s">
        <v>1169</v>
      </c>
      <c r="C939" s="1" t="s">
        <v>1173</v>
      </c>
      <c r="D939" s="1">
        <v>19365</v>
      </c>
      <c r="E939" s="1">
        <v>35.519137899999997</v>
      </c>
      <c r="F939" s="1">
        <v>138.60233690000001</v>
      </c>
      <c r="G939" s="1" t="s">
        <v>1153</v>
      </c>
      <c r="H939">
        <v>387310.80381412432</v>
      </c>
      <c r="I939">
        <v>-45042.338964506744</v>
      </c>
    </row>
    <row r="940" spans="1:9" x14ac:dyDescent="0.25">
      <c r="A940" s="1" t="s">
        <v>1152</v>
      </c>
      <c r="B940" s="1" t="s">
        <v>1169</v>
      </c>
      <c r="C940" s="1" t="s">
        <v>365</v>
      </c>
      <c r="D940" s="1">
        <v>19366</v>
      </c>
      <c r="E940" s="1">
        <v>35.380037899999998</v>
      </c>
      <c r="F940" s="1">
        <v>138.5350828</v>
      </c>
      <c r="G940" s="1" t="s">
        <v>1153</v>
      </c>
      <c r="H940">
        <v>381863.60286900477</v>
      </c>
      <c r="I940">
        <v>-60775.740245899498</v>
      </c>
    </row>
    <row r="941" spans="1:9" x14ac:dyDescent="0.25">
      <c r="A941" s="1" t="s">
        <v>1152</v>
      </c>
      <c r="B941" s="1" t="s">
        <v>1174</v>
      </c>
      <c r="C941" s="1" t="s">
        <v>1175</v>
      </c>
      <c r="D941" s="1">
        <v>19384</v>
      </c>
      <c r="E941" s="1">
        <v>35.651992300000003</v>
      </c>
      <c r="F941" s="1">
        <v>138.55392760000001</v>
      </c>
      <c r="G941" s="1" t="s">
        <v>1153</v>
      </c>
      <c r="H941">
        <v>382282.68650544481</v>
      </c>
      <c r="I941">
        <v>-30455.824057787588</v>
      </c>
    </row>
    <row r="942" spans="1:9" x14ac:dyDescent="0.25">
      <c r="A942" s="1" t="s">
        <v>1152</v>
      </c>
      <c r="B942" s="1" t="s">
        <v>1176</v>
      </c>
      <c r="C942" s="1" t="s">
        <v>1177</v>
      </c>
      <c r="D942" s="1">
        <v>19422</v>
      </c>
      <c r="E942" s="1">
        <v>35.549733490000001</v>
      </c>
      <c r="F942" s="1">
        <v>139.11413440000001</v>
      </c>
      <c r="G942" s="1" t="s">
        <v>1153</v>
      </c>
      <c r="H942">
        <v>433612.42545995157</v>
      </c>
      <c r="I942">
        <v>-39502.144665465799</v>
      </c>
    </row>
    <row r="943" spans="1:9" x14ac:dyDescent="0.25">
      <c r="A943" s="1" t="s">
        <v>1152</v>
      </c>
      <c r="B943" s="1" t="s">
        <v>1176</v>
      </c>
      <c r="C943" s="1" t="s">
        <v>1178</v>
      </c>
      <c r="D943" s="1">
        <v>19423</v>
      </c>
      <c r="E943" s="1">
        <v>35.551011699999997</v>
      </c>
      <c r="F943" s="1">
        <v>138.86696910000001</v>
      </c>
      <c r="G943" s="1" t="s">
        <v>1153</v>
      </c>
      <c r="H943">
        <v>411172.66360128747</v>
      </c>
      <c r="I943">
        <v>-40422.50218264354</v>
      </c>
    </row>
    <row r="944" spans="1:9" x14ac:dyDescent="0.25">
      <c r="A944" s="1" t="s">
        <v>1152</v>
      </c>
      <c r="B944" s="1" t="s">
        <v>1176</v>
      </c>
      <c r="C944" s="1" t="s">
        <v>1179</v>
      </c>
      <c r="D944" s="1">
        <v>19424</v>
      </c>
      <c r="E944" s="1">
        <v>35.486343400000003</v>
      </c>
      <c r="F944" s="1">
        <v>138.90131840000001</v>
      </c>
      <c r="G944" s="1" t="s">
        <v>1153</v>
      </c>
      <c r="H944">
        <v>414623.43128490489</v>
      </c>
      <c r="I944">
        <v>-47471.747231019071</v>
      </c>
    </row>
    <row r="945" spans="1:9" x14ac:dyDescent="0.25">
      <c r="A945" s="1" t="s">
        <v>1152</v>
      </c>
      <c r="B945" s="1" t="s">
        <v>1176</v>
      </c>
      <c r="C945" s="1" t="s">
        <v>1180</v>
      </c>
      <c r="D945" s="1">
        <v>19425</v>
      </c>
      <c r="E945" s="1">
        <v>35.457913900000001</v>
      </c>
      <c r="F945" s="1">
        <v>138.93767940000001</v>
      </c>
      <c r="G945" s="1" t="s">
        <v>1153</v>
      </c>
      <c r="H945">
        <v>418073.69473559276</v>
      </c>
      <c r="I945">
        <v>-50480.435709111822</v>
      </c>
    </row>
    <row r="946" spans="1:9" x14ac:dyDescent="0.25">
      <c r="A946" s="1" t="s">
        <v>1152</v>
      </c>
      <c r="B946" s="1" t="s">
        <v>1176</v>
      </c>
      <c r="C946" s="1" t="s">
        <v>1181</v>
      </c>
      <c r="D946" s="1">
        <v>19429</v>
      </c>
      <c r="E946" s="1">
        <v>35.495469399999998</v>
      </c>
      <c r="F946" s="1">
        <v>138.7503787</v>
      </c>
      <c r="G946" s="1" t="s">
        <v>1153</v>
      </c>
      <c r="H946">
        <v>400868.55361986131</v>
      </c>
      <c r="I946">
        <v>-47081.971780102169</v>
      </c>
    </row>
    <row r="947" spans="1:9" x14ac:dyDescent="0.25">
      <c r="A947" s="1" t="s">
        <v>1152</v>
      </c>
      <c r="B947" s="1" t="s">
        <v>1176</v>
      </c>
      <c r="C947" s="1" t="s">
        <v>1182</v>
      </c>
      <c r="D947" s="1">
        <v>19430</v>
      </c>
      <c r="E947" s="1">
        <v>35.572101500000002</v>
      </c>
      <c r="F947" s="1">
        <v>138.81053180000001</v>
      </c>
      <c r="G947" s="1" t="s">
        <v>1153</v>
      </c>
      <c r="H947">
        <v>405944.08309590834</v>
      </c>
      <c r="I947">
        <v>-38311.302692864971</v>
      </c>
    </row>
    <row r="948" spans="1:9" x14ac:dyDescent="0.25">
      <c r="A948" s="1" t="s">
        <v>1152</v>
      </c>
      <c r="B948" s="1" t="s">
        <v>1183</v>
      </c>
      <c r="C948" s="1" t="s">
        <v>1184</v>
      </c>
      <c r="D948" s="1">
        <v>19442</v>
      </c>
      <c r="E948" s="1">
        <v>35.780022600000002</v>
      </c>
      <c r="F948" s="1">
        <v>139.0118908</v>
      </c>
      <c r="G948" s="1" t="s">
        <v>1153</v>
      </c>
      <c r="H948">
        <v>423111.88905515539</v>
      </c>
      <c r="I948">
        <v>-14330.982198699587</v>
      </c>
    </row>
    <row r="949" spans="1:9" x14ac:dyDescent="0.25">
      <c r="A949" s="1" t="s">
        <v>1152</v>
      </c>
      <c r="B949" s="1" t="s">
        <v>1183</v>
      </c>
      <c r="C949" s="1" t="s">
        <v>1185</v>
      </c>
      <c r="D949" s="1">
        <v>19443</v>
      </c>
      <c r="E949" s="1">
        <v>35.859075300000001</v>
      </c>
      <c r="F949" s="1">
        <v>138.98704129999999</v>
      </c>
      <c r="G949" s="1" t="s">
        <v>1153</v>
      </c>
      <c r="H949">
        <v>420444.75326216803</v>
      </c>
      <c r="I949">
        <v>-5644.6532906259636</v>
      </c>
    </row>
    <row r="950" spans="1:9" x14ac:dyDescent="0.25">
      <c r="A950" s="1" t="s">
        <v>1186</v>
      </c>
      <c r="D950" s="1">
        <v>20000</v>
      </c>
      <c r="E950" s="1">
        <v>36.835842</v>
      </c>
      <c r="F950" s="1">
        <v>138.31907219999999</v>
      </c>
      <c r="G950" s="1" t="s">
        <v>1187</v>
      </c>
      <c r="H950">
        <v>355584.24612618465</v>
      </c>
      <c r="I950">
        <v>100302.09189949938</v>
      </c>
    </row>
    <row r="951" spans="1:9" x14ac:dyDescent="0.25">
      <c r="A951" s="1" t="s">
        <v>1186</v>
      </c>
      <c r="C951" s="1" t="s">
        <v>1188</v>
      </c>
      <c r="D951" s="1">
        <v>20201</v>
      </c>
      <c r="E951" s="1">
        <v>36.835842</v>
      </c>
      <c r="F951" s="1">
        <v>138.31907219999999</v>
      </c>
      <c r="G951" s="1" t="s">
        <v>1187</v>
      </c>
      <c r="H951">
        <v>355584.24612618465</v>
      </c>
      <c r="I951">
        <v>100302.09189949938</v>
      </c>
    </row>
    <row r="952" spans="1:9" x14ac:dyDescent="0.25">
      <c r="A952" s="1" t="s">
        <v>1186</v>
      </c>
      <c r="C952" s="1" t="s">
        <v>1189</v>
      </c>
      <c r="D952" s="1">
        <v>20202</v>
      </c>
      <c r="E952" s="1">
        <v>36.3795042</v>
      </c>
      <c r="F952" s="1">
        <v>138.13111620000001</v>
      </c>
      <c r="G952" s="1" t="s">
        <v>1187</v>
      </c>
      <c r="H952">
        <v>340814.48687388917</v>
      </c>
      <c r="I952">
        <v>48876.449689900684</v>
      </c>
    </row>
    <row r="953" spans="1:9" x14ac:dyDescent="0.25">
      <c r="A953" s="1" t="s">
        <v>1186</v>
      </c>
      <c r="C953" s="1" t="s">
        <v>1190</v>
      </c>
      <c r="D953" s="1">
        <v>20203</v>
      </c>
      <c r="E953" s="1">
        <v>36.554713599999999</v>
      </c>
      <c r="F953" s="1">
        <v>138.4140094</v>
      </c>
      <c r="G953" s="1" t="s">
        <v>1187</v>
      </c>
      <c r="H953">
        <v>365388.81933638733</v>
      </c>
      <c r="I953">
        <v>69398.025138331883</v>
      </c>
    </row>
    <row r="954" spans="1:9" x14ac:dyDescent="0.25">
      <c r="A954" s="1" t="s">
        <v>1186</v>
      </c>
      <c r="C954" s="1" t="s">
        <v>1191</v>
      </c>
      <c r="D954" s="1">
        <v>20204</v>
      </c>
      <c r="E954" s="1">
        <v>36.168306399999999</v>
      </c>
      <c r="F954" s="1">
        <v>138.10169070000001</v>
      </c>
      <c r="G954" s="1" t="s">
        <v>1187</v>
      </c>
      <c r="H954">
        <v>339086.45820631582</v>
      </c>
      <c r="I954">
        <v>25288.840287871972</v>
      </c>
    </row>
    <row r="955" spans="1:9" x14ac:dyDescent="0.25">
      <c r="A955" s="1" t="s">
        <v>1186</v>
      </c>
      <c r="C955" s="1" t="s">
        <v>1192</v>
      </c>
      <c r="D955" s="1">
        <v>20205</v>
      </c>
      <c r="E955" s="1">
        <v>35.655937600000001</v>
      </c>
      <c r="F955" s="1">
        <v>138.15302740000001</v>
      </c>
      <c r="G955" s="1" t="s">
        <v>1187</v>
      </c>
      <c r="H955">
        <v>345935.62328567216</v>
      </c>
      <c r="I955">
        <v>-31505.336067625867</v>
      </c>
    </row>
    <row r="956" spans="1:9" x14ac:dyDescent="0.25">
      <c r="A956" s="1" t="s">
        <v>1186</v>
      </c>
      <c r="C956" s="1" t="s">
        <v>1193</v>
      </c>
      <c r="D956" s="1">
        <v>20206</v>
      </c>
      <c r="E956" s="1">
        <v>36.1239074</v>
      </c>
      <c r="F956" s="1">
        <v>138.2002042</v>
      </c>
      <c r="G956" s="1" t="s">
        <v>1187</v>
      </c>
      <c r="H956">
        <v>348151.55100021127</v>
      </c>
      <c r="I956">
        <v>20700.958511747525</v>
      </c>
    </row>
    <row r="957" spans="1:9" x14ac:dyDescent="0.25">
      <c r="A957" s="1" t="s">
        <v>1186</v>
      </c>
      <c r="C957" s="1" t="s">
        <v>1194</v>
      </c>
      <c r="D957" s="1">
        <v>20207</v>
      </c>
      <c r="E957" s="1">
        <v>36.688466699999999</v>
      </c>
      <c r="F957" s="1">
        <v>138.44142489999999</v>
      </c>
      <c r="G957" s="1" t="s">
        <v>1187</v>
      </c>
      <c r="H957">
        <v>367208.51956855884</v>
      </c>
      <c r="I957">
        <v>84376.700537103345</v>
      </c>
    </row>
    <row r="958" spans="1:9" x14ac:dyDescent="0.25">
      <c r="A958" s="1" t="s">
        <v>1186</v>
      </c>
      <c r="C958" s="1" t="s">
        <v>1195</v>
      </c>
      <c r="D958" s="1">
        <v>20208</v>
      </c>
      <c r="E958" s="1">
        <v>36.414872000000003</v>
      </c>
      <c r="F958" s="1">
        <v>138.50686820000001</v>
      </c>
      <c r="G958" s="1" t="s">
        <v>1187</v>
      </c>
      <c r="H958">
        <v>374381.54297010985</v>
      </c>
      <c r="I958">
        <v>54203.949783998214</v>
      </c>
    </row>
    <row r="959" spans="1:9" x14ac:dyDescent="0.25">
      <c r="A959" s="1" t="s">
        <v>1186</v>
      </c>
      <c r="C959" s="1" t="s">
        <v>1196</v>
      </c>
      <c r="D959" s="1">
        <v>20209</v>
      </c>
      <c r="E959" s="1">
        <v>35.974970300000003</v>
      </c>
      <c r="F959" s="1">
        <v>138.23762199999999</v>
      </c>
      <c r="G959" s="1" t="s">
        <v>1187</v>
      </c>
      <c r="H959">
        <v>352186.18885252631</v>
      </c>
      <c r="I959">
        <v>4273.8789950204218</v>
      </c>
    </row>
    <row r="960" spans="1:9" x14ac:dyDescent="0.25">
      <c r="A960" s="1" t="s">
        <v>1186</v>
      </c>
      <c r="C960" s="1" t="s">
        <v>1197</v>
      </c>
      <c r="D960" s="1">
        <v>20210</v>
      </c>
      <c r="E960" s="1">
        <v>35.781891799999997</v>
      </c>
      <c r="F960" s="1">
        <v>138.06433319999999</v>
      </c>
      <c r="G960" s="1" t="s">
        <v>1187</v>
      </c>
      <c r="H960">
        <v>337366.85842260934</v>
      </c>
      <c r="I960">
        <v>-17808.701986086751</v>
      </c>
    </row>
    <row r="961" spans="1:9" x14ac:dyDescent="0.25">
      <c r="A961" s="1" t="s">
        <v>1186</v>
      </c>
      <c r="C961" s="1" t="s">
        <v>1198</v>
      </c>
      <c r="D961" s="1">
        <v>20211</v>
      </c>
      <c r="E961" s="1">
        <v>36.840125700000002</v>
      </c>
      <c r="F961" s="1">
        <v>138.4063994</v>
      </c>
      <c r="G961" s="1" t="s">
        <v>1187</v>
      </c>
      <c r="H961">
        <v>363358.43003705534</v>
      </c>
      <c r="I961">
        <v>101107.62606074873</v>
      </c>
    </row>
    <row r="962" spans="1:9" x14ac:dyDescent="0.25">
      <c r="A962" s="1" t="s">
        <v>1186</v>
      </c>
      <c r="C962" s="1" t="s">
        <v>1199</v>
      </c>
      <c r="D962" s="1">
        <v>20212</v>
      </c>
      <c r="E962" s="1">
        <v>36.665098800000003</v>
      </c>
      <c r="F962" s="1">
        <v>137.96683709999999</v>
      </c>
      <c r="G962" s="1" t="s">
        <v>1187</v>
      </c>
      <c r="H962">
        <v>324867.67753843911</v>
      </c>
      <c r="I962">
        <v>80062.867254815807</v>
      </c>
    </row>
    <row r="963" spans="1:9" x14ac:dyDescent="0.25">
      <c r="A963" s="1" t="s">
        <v>1186</v>
      </c>
      <c r="C963" s="1" t="s">
        <v>1200</v>
      </c>
      <c r="D963" s="1">
        <v>20213</v>
      </c>
      <c r="E963" s="1">
        <v>37.030477699999999</v>
      </c>
      <c r="F963" s="1">
        <v>138.53002770000001</v>
      </c>
      <c r="G963" s="1" t="s">
        <v>1187</v>
      </c>
      <c r="H963">
        <v>373460.73451268347</v>
      </c>
      <c r="I963">
        <v>122754.03523721793</v>
      </c>
    </row>
    <row r="964" spans="1:9" x14ac:dyDescent="0.25">
      <c r="A964" s="1" t="s">
        <v>1186</v>
      </c>
      <c r="C964" s="1" t="s">
        <v>1201</v>
      </c>
      <c r="D964" s="1">
        <v>20214</v>
      </c>
      <c r="E964" s="1">
        <v>36.113284</v>
      </c>
      <c r="F964" s="1">
        <v>138.3743618</v>
      </c>
      <c r="G964" s="1" t="s">
        <v>1187</v>
      </c>
      <c r="H964">
        <v>363888.6582389815</v>
      </c>
      <c r="I964">
        <v>20158.831017312765</v>
      </c>
    </row>
    <row r="965" spans="1:9" x14ac:dyDescent="0.25">
      <c r="A965" s="1" t="s">
        <v>1186</v>
      </c>
      <c r="C965" s="1" t="s">
        <v>1202</v>
      </c>
      <c r="D965" s="1">
        <v>20215</v>
      </c>
      <c r="E965" s="1">
        <v>36.171796000000001</v>
      </c>
      <c r="F965" s="1">
        <v>138.04357769999999</v>
      </c>
      <c r="G965" s="1" t="s">
        <v>1187</v>
      </c>
      <c r="H965">
        <v>333840.22463817464</v>
      </c>
      <c r="I965">
        <v>25475.079164622945</v>
      </c>
    </row>
    <row r="966" spans="1:9" x14ac:dyDescent="0.25">
      <c r="A966" s="1" t="s">
        <v>1186</v>
      </c>
      <c r="C966" s="1" t="s">
        <v>1203</v>
      </c>
      <c r="D966" s="1">
        <v>20217</v>
      </c>
      <c r="E966" s="1">
        <v>36.316050500000003</v>
      </c>
      <c r="F966" s="1">
        <v>138.6369124</v>
      </c>
      <c r="G966" s="1" t="s">
        <v>1187</v>
      </c>
      <c r="H966">
        <v>386543.07098491816</v>
      </c>
      <c r="I966">
        <v>43726.99257014133</v>
      </c>
    </row>
    <row r="967" spans="1:9" x14ac:dyDescent="0.25">
      <c r="A967" s="1" t="s">
        <v>1186</v>
      </c>
      <c r="C967" s="1" t="s">
        <v>1204</v>
      </c>
      <c r="D967" s="1">
        <v>20218</v>
      </c>
      <c r="E967" s="1">
        <v>36.559966500000002</v>
      </c>
      <c r="F967" s="1">
        <v>138.20180250000001</v>
      </c>
      <c r="G967" s="1" t="s">
        <v>1187</v>
      </c>
      <c r="H967">
        <v>346355.38709983812</v>
      </c>
      <c r="I967">
        <v>69195.442135592937</v>
      </c>
    </row>
    <row r="968" spans="1:9" x14ac:dyDescent="0.25">
      <c r="A968" s="1" t="s">
        <v>1186</v>
      </c>
      <c r="C968" s="1" t="s">
        <v>1205</v>
      </c>
      <c r="D968" s="1">
        <v>20219</v>
      </c>
      <c r="E968" s="1">
        <v>36.4345055</v>
      </c>
      <c r="F968" s="1">
        <v>138.45795240000001</v>
      </c>
      <c r="G968" s="1" t="s">
        <v>1187</v>
      </c>
      <c r="H968">
        <v>369898.0003276082</v>
      </c>
      <c r="I968">
        <v>56198.278988813581</v>
      </c>
    </row>
    <row r="969" spans="1:9" x14ac:dyDescent="0.25">
      <c r="A969" s="1" t="s">
        <v>1186</v>
      </c>
      <c r="C969" s="1" t="s">
        <v>1206</v>
      </c>
      <c r="D969" s="1">
        <v>20220</v>
      </c>
      <c r="E969" s="1">
        <v>36.425357499999997</v>
      </c>
      <c r="F969" s="1">
        <v>137.99141589999999</v>
      </c>
      <c r="G969" s="1" t="s">
        <v>1187</v>
      </c>
      <c r="H969">
        <v>328079.40009708103</v>
      </c>
      <c r="I969">
        <v>53490.133389689661</v>
      </c>
    </row>
    <row r="970" spans="1:9" x14ac:dyDescent="0.25">
      <c r="A970" s="1" t="s">
        <v>1186</v>
      </c>
      <c r="B970" s="1" t="s">
        <v>1207</v>
      </c>
      <c r="C970" s="1" t="s">
        <v>1208</v>
      </c>
      <c r="D970" s="1">
        <v>20303</v>
      </c>
      <c r="E970" s="1">
        <v>36.1284031</v>
      </c>
      <c r="F970" s="1">
        <v>138.5839076</v>
      </c>
      <c r="G970" s="1" t="s">
        <v>1187</v>
      </c>
      <c r="H970">
        <v>382694.75740328903</v>
      </c>
      <c r="I970">
        <v>22646.884285606426</v>
      </c>
    </row>
    <row r="971" spans="1:9" x14ac:dyDescent="0.25">
      <c r="A971" s="1" t="s">
        <v>1186</v>
      </c>
      <c r="B971" s="1" t="s">
        <v>1207</v>
      </c>
      <c r="C971" s="1" t="s">
        <v>1209</v>
      </c>
      <c r="D971" s="1">
        <v>20304</v>
      </c>
      <c r="E971" s="1">
        <v>35.995097299999998</v>
      </c>
      <c r="F971" s="1">
        <v>138.7391624</v>
      </c>
      <c r="G971" s="1" t="s">
        <v>1187</v>
      </c>
      <c r="H971">
        <v>397352.63909589907</v>
      </c>
      <c r="I971">
        <v>8444.330402696889</v>
      </c>
    </row>
    <row r="972" spans="1:9" x14ac:dyDescent="0.25">
      <c r="A972" s="1" t="s">
        <v>1186</v>
      </c>
      <c r="B972" s="1" t="s">
        <v>1207</v>
      </c>
      <c r="C972" s="1" t="s">
        <v>732</v>
      </c>
      <c r="D972" s="1">
        <v>20305</v>
      </c>
      <c r="E972" s="1">
        <v>36.053478900000002</v>
      </c>
      <c r="F972" s="1">
        <v>138.55866320000001</v>
      </c>
      <c r="G972" s="1" t="s">
        <v>1187</v>
      </c>
      <c r="H972">
        <v>380782.73007355747</v>
      </c>
      <c r="I972">
        <v>14214.84922129599</v>
      </c>
    </row>
    <row r="973" spans="1:9" x14ac:dyDescent="0.25">
      <c r="A973" s="1" t="s">
        <v>1186</v>
      </c>
      <c r="B973" s="1" t="s">
        <v>1207</v>
      </c>
      <c r="C973" s="1" t="s">
        <v>1210</v>
      </c>
      <c r="D973" s="1">
        <v>20306</v>
      </c>
      <c r="E973" s="1">
        <v>36.060004200000002</v>
      </c>
      <c r="F973" s="1">
        <v>138.68891719999999</v>
      </c>
      <c r="G973" s="1" t="s">
        <v>1187</v>
      </c>
      <c r="H973">
        <v>392495.49330177152</v>
      </c>
      <c r="I973">
        <v>15459.207354027118</v>
      </c>
    </row>
    <row r="974" spans="1:9" x14ac:dyDescent="0.25">
      <c r="A974" s="1" t="s">
        <v>1186</v>
      </c>
      <c r="B974" s="1" t="s">
        <v>1207</v>
      </c>
      <c r="C974" s="1" t="s">
        <v>1211</v>
      </c>
      <c r="D974" s="1">
        <v>20307</v>
      </c>
      <c r="E974" s="1">
        <v>36.098196999999999</v>
      </c>
      <c r="F974" s="1">
        <v>138.64425600000001</v>
      </c>
      <c r="G974" s="1" t="s">
        <v>1187</v>
      </c>
      <c r="H974">
        <v>388280.29450605065</v>
      </c>
      <c r="I974">
        <v>19527.344500976651</v>
      </c>
    </row>
    <row r="975" spans="1:9" x14ac:dyDescent="0.25">
      <c r="A975" s="1" t="s">
        <v>1186</v>
      </c>
      <c r="B975" s="1" t="s">
        <v>1207</v>
      </c>
      <c r="C975" s="1" t="s">
        <v>1212</v>
      </c>
      <c r="D975" s="1">
        <v>20309</v>
      </c>
      <c r="E975" s="1">
        <v>36.180630800000003</v>
      </c>
      <c r="F975" s="1">
        <v>138.64785929999999</v>
      </c>
      <c r="G975" s="1" t="s">
        <v>1187</v>
      </c>
      <c r="H975">
        <v>388197.7226897591</v>
      </c>
      <c r="I975">
        <v>28709.913133812439</v>
      </c>
    </row>
    <row r="976" spans="1:9" x14ac:dyDescent="0.25">
      <c r="A976" s="1" t="s">
        <v>1186</v>
      </c>
      <c r="B976" s="1" t="s">
        <v>1213</v>
      </c>
      <c r="C976" s="1" t="s">
        <v>1214</v>
      </c>
      <c r="D976" s="1">
        <v>20321</v>
      </c>
      <c r="E976" s="1">
        <v>36.424084700000002</v>
      </c>
      <c r="F976" s="1">
        <v>138.65713070000001</v>
      </c>
      <c r="G976" s="1" t="s">
        <v>1187</v>
      </c>
      <c r="H976">
        <v>387822.18588041252</v>
      </c>
      <c r="I976">
        <v>55823.317333617983</v>
      </c>
    </row>
    <row r="977" spans="1:9" x14ac:dyDescent="0.25">
      <c r="A977" s="1" t="s">
        <v>1186</v>
      </c>
      <c r="B977" s="1" t="s">
        <v>1213</v>
      </c>
      <c r="C977" s="1" t="s">
        <v>1215</v>
      </c>
      <c r="D977" s="1">
        <v>20323</v>
      </c>
      <c r="E977" s="1">
        <v>36.413824400000003</v>
      </c>
      <c r="F977" s="1">
        <v>138.5798455</v>
      </c>
      <c r="G977" s="1" t="s">
        <v>1187</v>
      </c>
      <c r="H977">
        <v>380936.53289416811</v>
      </c>
      <c r="I977">
        <v>54373.662127964759</v>
      </c>
    </row>
    <row r="978" spans="1:9" x14ac:dyDescent="0.25">
      <c r="A978" s="1" t="s">
        <v>1186</v>
      </c>
      <c r="B978" s="1" t="s">
        <v>1213</v>
      </c>
      <c r="C978" s="1" t="s">
        <v>1216</v>
      </c>
      <c r="D978" s="1">
        <v>20324</v>
      </c>
      <c r="E978" s="1">
        <v>36.324120299999997</v>
      </c>
      <c r="F978" s="1">
        <v>138.34432039999999</v>
      </c>
      <c r="G978" s="1" t="s">
        <v>1187</v>
      </c>
      <c r="H978">
        <v>360212.1841076308</v>
      </c>
      <c r="I978">
        <v>43492.487989075969</v>
      </c>
    </row>
    <row r="979" spans="1:9" x14ac:dyDescent="0.25">
      <c r="A979" s="1" t="s">
        <v>1186</v>
      </c>
      <c r="B979" s="1" t="s">
        <v>1217</v>
      </c>
      <c r="C979" s="1" t="s">
        <v>1218</v>
      </c>
      <c r="D979" s="1">
        <v>20349</v>
      </c>
      <c r="E979" s="1">
        <v>36.407315400000002</v>
      </c>
      <c r="F979" s="1">
        <v>138.15341100000001</v>
      </c>
      <c r="G979" s="1" t="s">
        <v>1187</v>
      </c>
      <c r="H979">
        <v>342693.77817250422</v>
      </c>
      <c r="I979">
        <v>52047.967894257032</v>
      </c>
    </row>
    <row r="980" spans="1:9" x14ac:dyDescent="0.25">
      <c r="A980" s="1" t="s">
        <v>1186</v>
      </c>
      <c r="B980" s="1" t="s">
        <v>1217</v>
      </c>
      <c r="C980" s="1" t="s">
        <v>1219</v>
      </c>
      <c r="D980" s="1">
        <v>20350</v>
      </c>
      <c r="E980" s="1">
        <v>36.296833399999997</v>
      </c>
      <c r="F980" s="1">
        <v>138.29948429999999</v>
      </c>
      <c r="G980" s="1" t="s">
        <v>1187</v>
      </c>
      <c r="H980">
        <v>356308.06903686922</v>
      </c>
      <c r="I980">
        <v>40291.745752155126</v>
      </c>
    </row>
    <row r="981" spans="1:9" x14ac:dyDescent="0.25">
      <c r="A981" s="1" t="s">
        <v>1186</v>
      </c>
      <c r="B981" s="1" t="s">
        <v>1220</v>
      </c>
      <c r="C981" s="1" t="s">
        <v>1221</v>
      </c>
      <c r="D981" s="1">
        <v>20361</v>
      </c>
      <c r="E981" s="1">
        <v>36.166671690000001</v>
      </c>
      <c r="F981" s="1">
        <v>138.17407979999999</v>
      </c>
      <c r="G981" s="1" t="s">
        <v>1187</v>
      </c>
      <c r="H981">
        <v>345610.3568258154</v>
      </c>
      <c r="I981">
        <v>25362.818035101001</v>
      </c>
    </row>
    <row r="982" spans="1:9" x14ac:dyDescent="0.25">
      <c r="A982" s="1" t="s">
        <v>1186</v>
      </c>
      <c r="B982" s="1" t="s">
        <v>1220</v>
      </c>
      <c r="C982" s="1" t="s">
        <v>1222</v>
      </c>
      <c r="D982" s="1">
        <v>20362</v>
      </c>
      <c r="E982" s="1">
        <v>35.971262500000002</v>
      </c>
      <c r="F982" s="1">
        <v>138.37008990000001</v>
      </c>
      <c r="G982" s="1" t="s">
        <v>1187</v>
      </c>
      <c r="H982">
        <v>364158.57867493294</v>
      </c>
      <c r="I982">
        <v>4349.0108782023135</v>
      </c>
    </row>
    <row r="983" spans="1:9" x14ac:dyDescent="0.25">
      <c r="A983" s="1" t="s">
        <v>1186</v>
      </c>
      <c r="B983" s="1" t="s">
        <v>1220</v>
      </c>
      <c r="C983" s="1" t="s">
        <v>1223</v>
      </c>
      <c r="D983" s="1">
        <v>20363</v>
      </c>
      <c r="E983" s="1">
        <v>35.9847708</v>
      </c>
      <c r="F983" s="1">
        <v>138.3657034</v>
      </c>
      <c r="G983" s="1" t="s">
        <v>1187</v>
      </c>
      <c r="H983">
        <v>363700.54950134578</v>
      </c>
      <c r="I983">
        <v>5834.8328114417691</v>
      </c>
    </row>
    <row r="984" spans="1:9" x14ac:dyDescent="0.25">
      <c r="A984" s="1" t="s">
        <v>1186</v>
      </c>
      <c r="B984" s="1" t="s">
        <v>1224</v>
      </c>
      <c r="C984" s="1" t="s">
        <v>1225</v>
      </c>
      <c r="D984" s="1">
        <v>20382</v>
      </c>
      <c r="E984" s="1">
        <v>36.063946899999998</v>
      </c>
      <c r="F984" s="1">
        <v>138.0488713</v>
      </c>
      <c r="G984" s="1" t="s">
        <v>1187</v>
      </c>
      <c r="H984">
        <v>334775.07186073723</v>
      </c>
      <c r="I984">
        <v>13501.207499171867</v>
      </c>
    </row>
    <row r="985" spans="1:9" x14ac:dyDescent="0.25">
      <c r="A985" s="1" t="s">
        <v>1186</v>
      </c>
      <c r="B985" s="1" t="s">
        <v>1224</v>
      </c>
      <c r="C985" s="1" t="s">
        <v>1226</v>
      </c>
      <c r="D985" s="1">
        <v>20383</v>
      </c>
      <c r="E985" s="1">
        <v>35.962537099999999</v>
      </c>
      <c r="F985" s="1">
        <v>138.09100190000001</v>
      </c>
      <c r="G985" s="1" t="s">
        <v>1187</v>
      </c>
      <c r="H985">
        <v>339007.55023085687</v>
      </c>
      <c r="I985">
        <v>2370.8531690120103</v>
      </c>
    </row>
    <row r="986" spans="1:9" x14ac:dyDescent="0.25">
      <c r="A986" s="1" t="s">
        <v>1186</v>
      </c>
      <c r="B986" s="1" t="s">
        <v>1224</v>
      </c>
      <c r="C986" s="1" t="s">
        <v>1227</v>
      </c>
      <c r="D986" s="1">
        <v>20384</v>
      </c>
      <c r="E986" s="1">
        <v>35.716940899999997</v>
      </c>
      <c r="F986" s="1">
        <v>137.9787614</v>
      </c>
      <c r="G986" s="1" t="s">
        <v>1187</v>
      </c>
      <c r="H986">
        <v>329894.26473874314</v>
      </c>
      <c r="I986">
        <v>-25322.590245291016</v>
      </c>
    </row>
    <row r="987" spans="1:9" x14ac:dyDescent="0.25">
      <c r="A987" s="1" t="s">
        <v>1186</v>
      </c>
      <c r="B987" s="1" t="s">
        <v>1224</v>
      </c>
      <c r="C987" s="1" t="s">
        <v>1228</v>
      </c>
      <c r="D987" s="1">
        <v>20385</v>
      </c>
      <c r="E987" s="1">
        <v>35.925509300000002</v>
      </c>
      <c r="F987" s="1">
        <v>137.99352329999999</v>
      </c>
      <c r="G987" s="1" t="s">
        <v>1187</v>
      </c>
      <c r="H987">
        <v>330363.84620466299</v>
      </c>
      <c r="I987">
        <v>-2081.2983960020565</v>
      </c>
    </row>
    <row r="988" spans="1:9" x14ac:dyDescent="0.25">
      <c r="A988" s="1" t="s">
        <v>1186</v>
      </c>
      <c r="B988" s="1" t="s">
        <v>1224</v>
      </c>
      <c r="C988" s="1" t="s">
        <v>1229</v>
      </c>
      <c r="D988" s="1">
        <v>20386</v>
      </c>
      <c r="E988" s="1">
        <v>35.685708300000002</v>
      </c>
      <c r="F988" s="1">
        <v>138.03939339999999</v>
      </c>
      <c r="G988" s="1" t="s">
        <v>1187</v>
      </c>
      <c r="H988">
        <v>335514.67481705279</v>
      </c>
      <c r="I988">
        <v>-28589.671642758378</v>
      </c>
    </row>
    <row r="989" spans="1:9" x14ac:dyDescent="0.25">
      <c r="A989" s="1" t="s">
        <v>1186</v>
      </c>
      <c r="B989" s="1" t="s">
        <v>1224</v>
      </c>
      <c r="C989" s="1" t="s">
        <v>1230</v>
      </c>
      <c r="D989" s="1">
        <v>20388</v>
      </c>
      <c r="E989" s="1">
        <v>35.8078748</v>
      </c>
      <c r="F989" s="1">
        <v>137.96365700000001</v>
      </c>
      <c r="G989" s="1" t="s">
        <v>1187</v>
      </c>
      <c r="H989">
        <v>328152.47816771216</v>
      </c>
      <c r="I989">
        <v>-15262.138946620142</v>
      </c>
    </row>
    <row r="990" spans="1:9" x14ac:dyDescent="0.25">
      <c r="A990" s="1" t="s">
        <v>1186</v>
      </c>
      <c r="B990" s="1" t="s">
        <v>1231</v>
      </c>
      <c r="C990" s="1" t="s">
        <v>1232</v>
      </c>
      <c r="D990" s="1">
        <v>20402</v>
      </c>
      <c r="E990" s="1">
        <v>35.652707200000002</v>
      </c>
      <c r="F990" s="1">
        <v>138.01845489999999</v>
      </c>
      <c r="G990" s="1" t="s">
        <v>1187</v>
      </c>
      <c r="H990">
        <v>333755.83322255209</v>
      </c>
      <c r="I990">
        <v>-32330.709468963869</v>
      </c>
    </row>
    <row r="991" spans="1:9" x14ac:dyDescent="0.25">
      <c r="A991" s="1" t="s">
        <v>1186</v>
      </c>
      <c r="B991" s="1" t="s">
        <v>1231</v>
      </c>
      <c r="C991" s="1" t="s">
        <v>1233</v>
      </c>
      <c r="D991" s="1">
        <v>20403</v>
      </c>
      <c r="E991" s="1">
        <v>35.615739300000001</v>
      </c>
      <c r="F991" s="1">
        <v>137.9171427</v>
      </c>
      <c r="G991" s="1" t="s">
        <v>1187</v>
      </c>
      <c r="H991">
        <v>324725.97571541806</v>
      </c>
      <c r="I991">
        <v>-36781.107883320758</v>
      </c>
    </row>
    <row r="992" spans="1:9" x14ac:dyDescent="0.25">
      <c r="A992" s="1" t="s">
        <v>1186</v>
      </c>
      <c r="B992" s="1" t="s">
        <v>1231</v>
      </c>
      <c r="C992" s="1" t="s">
        <v>1234</v>
      </c>
      <c r="D992" s="1">
        <v>20404</v>
      </c>
      <c r="E992" s="1">
        <v>35.391600799999999</v>
      </c>
      <c r="F992" s="1">
        <v>137.84485140000001</v>
      </c>
      <c r="G992" s="1" t="s">
        <v>1187</v>
      </c>
      <c r="H992">
        <v>319059.74695161078</v>
      </c>
      <c r="I992">
        <v>-61939.69189289333</v>
      </c>
    </row>
    <row r="993" spans="1:9" x14ac:dyDescent="0.25">
      <c r="A993" s="1" t="s">
        <v>1186</v>
      </c>
      <c r="B993" s="1" t="s">
        <v>1231</v>
      </c>
      <c r="C993" s="1" t="s">
        <v>1235</v>
      </c>
      <c r="D993" s="1">
        <v>20406</v>
      </c>
      <c r="E993" s="1">
        <v>35.554411999999999</v>
      </c>
      <c r="F993" s="1">
        <v>137.744685</v>
      </c>
      <c r="G993" s="1" t="s">
        <v>1187</v>
      </c>
      <c r="H993">
        <v>309329.73711998813</v>
      </c>
      <c r="I993">
        <v>-44156.244022405503</v>
      </c>
    </row>
    <row r="994" spans="1:9" x14ac:dyDescent="0.25">
      <c r="A994" s="1" t="s">
        <v>1186</v>
      </c>
      <c r="B994" s="1" t="s">
        <v>1231</v>
      </c>
      <c r="C994" s="1" t="s">
        <v>1236</v>
      </c>
      <c r="D994" s="1">
        <v>20407</v>
      </c>
      <c r="E994" s="1">
        <v>35.554411600000002</v>
      </c>
      <c r="F994" s="1">
        <v>137.7705268</v>
      </c>
      <c r="G994" s="1" t="s">
        <v>1187</v>
      </c>
      <c r="H994">
        <v>311673.89778624335</v>
      </c>
      <c r="I994">
        <v>-44074.726733404575</v>
      </c>
    </row>
    <row r="995" spans="1:9" x14ac:dyDescent="0.25">
      <c r="A995" s="1" t="s">
        <v>1186</v>
      </c>
      <c r="B995" s="1" t="s">
        <v>1231</v>
      </c>
      <c r="C995" s="1" t="s">
        <v>1237</v>
      </c>
      <c r="D995" s="1">
        <v>20409</v>
      </c>
      <c r="E995" s="1">
        <v>35.400642699999999</v>
      </c>
      <c r="F995" s="1">
        <v>137.68936790000001</v>
      </c>
      <c r="G995" s="1" t="s">
        <v>1187</v>
      </c>
      <c r="H995">
        <v>304892.80561145209</v>
      </c>
      <c r="I995">
        <v>-61425.507930262153</v>
      </c>
    </row>
    <row r="996" spans="1:9" x14ac:dyDescent="0.25">
      <c r="A996" s="1" t="s">
        <v>1186</v>
      </c>
      <c r="B996" s="1" t="s">
        <v>1231</v>
      </c>
      <c r="C996" s="1" t="s">
        <v>1238</v>
      </c>
      <c r="D996" s="1">
        <v>20410</v>
      </c>
      <c r="E996" s="1">
        <v>35.318325100000003</v>
      </c>
      <c r="F996" s="1">
        <v>137.6713575</v>
      </c>
      <c r="G996" s="1" t="s">
        <v>1187</v>
      </c>
      <c r="H996">
        <v>303564.37349258753</v>
      </c>
      <c r="I996">
        <v>-70633.401911133435</v>
      </c>
    </row>
    <row r="997" spans="1:9" x14ac:dyDescent="0.25">
      <c r="A997" s="1" t="s">
        <v>1186</v>
      </c>
      <c r="B997" s="1" t="s">
        <v>1231</v>
      </c>
      <c r="C997" s="1" t="s">
        <v>1239</v>
      </c>
      <c r="D997" s="1">
        <v>20411</v>
      </c>
      <c r="E997" s="1">
        <v>35.427087700000001</v>
      </c>
      <c r="F997" s="1">
        <v>137.8176718</v>
      </c>
      <c r="G997" s="1" t="s">
        <v>1187</v>
      </c>
      <c r="H997">
        <v>316450.19567976554</v>
      </c>
      <c r="I997">
        <v>-58081.377119119941</v>
      </c>
    </row>
    <row r="998" spans="1:9" x14ac:dyDescent="0.25">
      <c r="A998" s="1" t="s">
        <v>1186</v>
      </c>
      <c r="B998" s="1" t="s">
        <v>1231</v>
      </c>
      <c r="C998" s="1" t="s">
        <v>1240</v>
      </c>
      <c r="D998" s="1">
        <v>20412</v>
      </c>
      <c r="E998" s="1">
        <v>35.306710000000002</v>
      </c>
      <c r="F998" s="1">
        <v>137.73498849999999</v>
      </c>
      <c r="G998" s="1" t="s">
        <v>1187</v>
      </c>
      <c r="H998">
        <v>309397.60806715238</v>
      </c>
      <c r="I998">
        <v>-71727.787822522616</v>
      </c>
    </row>
    <row r="999" spans="1:9" x14ac:dyDescent="0.25">
      <c r="A999" s="1" t="s">
        <v>1186</v>
      </c>
      <c r="B999" s="1" t="s">
        <v>1231</v>
      </c>
      <c r="C999" s="1" t="s">
        <v>1241</v>
      </c>
      <c r="D999" s="1">
        <v>20413</v>
      </c>
      <c r="E999" s="1">
        <v>35.314038600000003</v>
      </c>
      <c r="F999" s="1">
        <v>137.90034779999999</v>
      </c>
      <c r="G999" s="1" t="s">
        <v>1187</v>
      </c>
      <c r="H999">
        <v>324414.89628250478</v>
      </c>
      <c r="I999">
        <v>-70383.389470742099</v>
      </c>
    </row>
    <row r="1000" spans="1:9" x14ac:dyDescent="0.25">
      <c r="A1000" s="1" t="s">
        <v>1186</v>
      </c>
      <c r="B1000" s="1" t="s">
        <v>1231</v>
      </c>
      <c r="C1000" s="1" t="s">
        <v>1242</v>
      </c>
      <c r="D1000" s="1">
        <v>20414</v>
      </c>
      <c r="E1000" s="1">
        <v>35.421265300000002</v>
      </c>
      <c r="F1000" s="1">
        <v>137.9280837</v>
      </c>
      <c r="G1000" s="1" t="s">
        <v>1187</v>
      </c>
      <c r="H1000">
        <v>326505.69910127652</v>
      </c>
      <c r="I1000">
        <v>-58369.087464615332</v>
      </c>
    </row>
    <row r="1001" spans="1:9" x14ac:dyDescent="0.25">
      <c r="A1001" s="1" t="s">
        <v>1186</v>
      </c>
      <c r="B1001" s="1" t="s">
        <v>1231</v>
      </c>
      <c r="C1001" s="1" t="s">
        <v>1243</v>
      </c>
      <c r="D1001" s="1">
        <v>20415</v>
      </c>
      <c r="E1001" s="1">
        <v>35.531152800000001</v>
      </c>
      <c r="F1001" s="1">
        <v>137.9878233</v>
      </c>
      <c r="G1001" s="1" t="s">
        <v>1187</v>
      </c>
      <c r="H1001">
        <v>331481.97774637211</v>
      </c>
      <c r="I1001">
        <v>-45950.729675255439</v>
      </c>
    </row>
    <row r="1002" spans="1:9" x14ac:dyDescent="0.25">
      <c r="A1002" s="1" t="s">
        <v>1186</v>
      </c>
      <c r="B1002" s="1" t="s">
        <v>1231</v>
      </c>
      <c r="C1002" s="1" t="s">
        <v>1244</v>
      </c>
      <c r="D1002" s="1">
        <v>20416</v>
      </c>
      <c r="E1002" s="1">
        <v>35.5799333</v>
      </c>
      <c r="F1002" s="1">
        <v>138.01193269999999</v>
      </c>
      <c r="G1002" s="1" t="s">
        <v>1187</v>
      </c>
      <c r="H1002">
        <v>333467.35259161779</v>
      </c>
      <c r="I1002">
        <v>-40445.037355085289</v>
      </c>
    </row>
    <row r="1003" spans="1:9" x14ac:dyDescent="0.25">
      <c r="A1003" s="1" t="s">
        <v>1186</v>
      </c>
      <c r="B1003" s="1" t="s">
        <v>1231</v>
      </c>
      <c r="C1003" s="1" t="s">
        <v>1245</v>
      </c>
      <c r="D1003" s="1">
        <v>20417</v>
      </c>
      <c r="E1003" s="1">
        <v>35.703632599999999</v>
      </c>
      <c r="F1003" s="1">
        <v>138.1647529</v>
      </c>
      <c r="G1003" s="1" t="s">
        <v>1187</v>
      </c>
      <c r="H1003">
        <v>346791.23023878224</v>
      </c>
      <c r="I1003">
        <v>-26160.158664266848</v>
      </c>
    </row>
    <row r="1004" spans="1:9" x14ac:dyDescent="0.25">
      <c r="A1004" s="1" t="s">
        <v>1186</v>
      </c>
      <c r="B1004" s="1" t="s">
        <v>1246</v>
      </c>
      <c r="C1004" s="1" t="s">
        <v>1247</v>
      </c>
      <c r="D1004" s="1">
        <v>20422</v>
      </c>
      <c r="E1004" s="1">
        <v>35.822932799999997</v>
      </c>
      <c r="F1004" s="1">
        <v>137.80931570000001</v>
      </c>
      <c r="G1004" s="1" t="s">
        <v>1187</v>
      </c>
      <c r="H1004">
        <v>314136.27751133841</v>
      </c>
      <c r="I1004">
        <v>-14094.935011250165</v>
      </c>
    </row>
    <row r="1005" spans="1:9" x14ac:dyDescent="0.25">
      <c r="A1005" s="1" t="s">
        <v>1186</v>
      </c>
      <c r="B1005" s="1" t="s">
        <v>1246</v>
      </c>
      <c r="C1005" s="1" t="s">
        <v>1248</v>
      </c>
      <c r="D1005" s="1">
        <v>20423</v>
      </c>
      <c r="E1005" s="1">
        <v>35.690648799999998</v>
      </c>
      <c r="F1005" s="1">
        <v>137.72927419999999</v>
      </c>
      <c r="G1005" s="1" t="s">
        <v>1187</v>
      </c>
      <c r="H1005">
        <v>307409.12197432498</v>
      </c>
      <c r="I1005">
        <v>-29057.105639575086</v>
      </c>
    </row>
    <row r="1006" spans="1:9" x14ac:dyDescent="0.25">
      <c r="A1006" s="1" t="s">
        <v>1186</v>
      </c>
      <c r="B1006" s="1" t="s">
        <v>1246</v>
      </c>
      <c r="C1006" s="1" t="s">
        <v>1249</v>
      </c>
      <c r="D1006" s="1">
        <v>20425</v>
      </c>
      <c r="E1006" s="1">
        <v>36.086680600000001</v>
      </c>
      <c r="F1006" s="1">
        <v>137.81570239999999</v>
      </c>
      <c r="G1006" s="1" t="s">
        <v>1187</v>
      </c>
      <c r="H1006">
        <v>313667.53999072162</v>
      </c>
      <c r="I1006">
        <v>15250.661007227671</v>
      </c>
    </row>
    <row r="1007" spans="1:9" x14ac:dyDescent="0.25">
      <c r="A1007" s="1" t="s">
        <v>1186</v>
      </c>
      <c r="B1007" s="1" t="s">
        <v>1246</v>
      </c>
      <c r="C1007" s="1" t="s">
        <v>1250</v>
      </c>
      <c r="D1007" s="1">
        <v>20429</v>
      </c>
      <c r="E1007" s="1">
        <v>35.906490599999998</v>
      </c>
      <c r="F1007" s="1">
        <v>137.62653850000001</v>
      </c>
      <c r="G1007" s="1" t="s">
        <v>1187</v>
      </c>
      <c r="H1007">
        <v>297299.47337970126</v>
      </c>
      <c r="I1007">
        <v>-5376.9775344625004</v>
      </c>
    </row>
    <row r="1008" spans="1:9" x14ac:dyDescent="0.25">
      <c r="A1008" s="1" t="s">
        <v>1186</v>
      </c>
      <c r="B1008" s="1" t="s">
        <v>1246</v>
      </c>
      <c r="C1008" s="1" t="s">
        <v>1251</v>
      </c>
      <c r="D1008" s="1">
        <v>20430</v>
      </c>
      <c r="E1008" s="1">
        <v>35.779292599999998</v>
      </c>
      <c r="F1008" s="1">
        <v>137.81752230000001</v>
      </c>
      <c r="G1008" s="1" t="s">
        <v>1187</v>
      </c>
      <c r="H1008">
        <v>315050.77016577579</v>
      </c>
      <c r="I1008">
        <v>-18920.752189997907</v>
      </c>
    </row>
    <row r="1009" spans="1:9" x14ac:dyDescent="0.25">
      <c r="A1009" s="1" t="s">
        <v>1186</v>
      </c>
      <c r="B1009" s="1" t="s">
        <v>1246</v>
      </c>
      <c r="C1009" s="1" t="s">
        <v>1252</v>
      </c>
      <c r="D1009" s="1">
        <v>20432</v>
      </c>
      <c r="E1009" s="1">
        <v>36.026804599999998</v>
      </c>
      <c r="F1009" s="1">
        <v>137.82866440000001</v>
      </c>
      <c r="G1009" s="1" t="s">
        <v>1187</v>
      </c>
      <c r="H1009">
        <v>315074.48342117359</v>
      </c>
      <c r="I1009">
        <v>8635.2472471692399</v>
      </c>
    </row>
    <row r="1010" spans="1:9" x14ac:dyDescent="0.25">
      <c r="A1010" s="1" t="s">
        <v>1186</v>
      </c>
      <c r="B1010" s="1" t="s">
        <v>1253</v>
      </c>
      <c r="C1010" s="1" t="s">
        <v>1254</v>
      </c>
      <c r="D1010" s="1">
        <v>20446</v>
      </c>
      <c r="E1010" s="1">
        <v>36.494868599999997</v>
      </c>
      <c r="F1010" s="1">
        <v>138.08719930000001</v>
      </c>
      <c r="G1010" s="1" t="s">
        <v>1187</v>
      </c>
      <c r="H1010">
        <v>336372.53159705619</v>
      </c>
      <c r="I1010">
        <v>61549.761795542254</v>
      </c>
    </row>
    <row r="1011" spans="1:9" x14ac:dyDescent="0.25">
      <c r="A1011" s="1" t="s">
        <v>1186</v>
      </c>
      <c r="B1011" s="1" t="s">
        <v>1253</v>
      </c>
      <c r="C1011" s="1" t="s">
        <v>1255</v>
      </c>
      <c r="D1011" s="1">
        <v>20448</v>
      </c>
      <c r="E1011" s="1">
        <v>36.4898758</v>
      </c>
      <c r="F1011" s="1">
        <v>137.9769502</v>
      </c>
      <c r="G1011" s="1" t="s">
        <v>1187</v>
      </c>
      <c r="H1011">
        <v>326510.45693583018</v>
      </c>
      <c r="I1011">
        <v>60614.63669450298</v>
      </c>
    </row>
    <row r="1012" spans="1:9" x14ac:dyDescent="0.25">
      <c r="A1012" s="1" t="s">
        <v>1186</v>
      </c>
      <c r="B1012" s="1" t="s">
        <v>1253</v>
      </c>
      <c r="C1012" s="1" t="s">
        <v>1256</v>
      </c>
      <c r="D1012" s="1">
        <v>20449</v>
      </c>
      <c r="E1012" s="1">
        <v>36.494868599999997</v>
      </c>
      <c r="F1012" s="1">
        <v>138.12177560000001</v>
      </c>
      <c r="G1012" s="1" t="s">
        <v>1187</v>
      </c>
      <c r="H1012">
        <v>339472.13204655686</v>
      </c>
      <c r="I1012">
        <v>61671.275578700668</v>
      </c>
    </row>
    <row r="1013" spans="1:9" x14ac:dyDescent="0.25">
      <c r="A1013" s="1" t="s">
        <v>1186</v>
      </c>
      <c r="B1013" s="1" t="s">
        <v>1253</v>
      </c>
      <c r="C1013" s="1" t="s">
        <v>1257</v>
      </c>
      <c r="D1013" s="1">
        <v>20450</v>
      </c>
      <c r="E1013" s="1">
        <v>36.190309999999997</v>
      </c>
      <c r="F1013" s="1">
        <v>137.9017849</v>
      </c>
      <c r="G1013" s="1" t="s">
        <v>1187</v>
      </c>
      <c r="H1013">
        <v>321001.19305294182</v>
      </c>
      <c r="I1013">
        <v>27054.466126664702</v>
      </c>
    </row>
    <row r="1014" spans="1:9" x14ac:dyDescent="0.25">
      <c r="A1014" s="1" t="s">
        <v>1186</v>
      </c>
      <c r="B1014" s="1" t="s">
        <v>1253</v>
      </c>
      <c r="C1014" s="1" t="s">
        <v>1081</v>
      </c>
      <c r="D1014" s="1">
        <v>20451</v>
      </c>
      <c r="E1014" s="1">
        <v>36.148989999999998</v>
      </c>
      <c r="F1014" s="1">
        <v>137.89992269999999</v>
      </c>
      <c r="G1014" s="1" t="s">
        <v>1187</v>
      </c>
      <c r="H1014">
        <v>321002.35647756478</v>
      </c>
      <c r="I1014">
        <v>22454.027759384066</v>
      </c>
    </row>
    <row r="1015" spans="1:9" x14ac:dyDescent="0.25">
      <c r="A1015" s="1" t="s">
        <v>1186</v>
      </c>
      <c r="B1015" s="1" t="s">
        <v>1253</v>
      </c>
      <c r="C1015" s="1" t="s">
        <v>1258</v>
      </c>
      <c r="D1015" s="1">
        <v>20452</v>
      </c>
      <c r="E1015" s="1">
        <v>36.475188299999999</v>
      </c>
      <c r="F1015" s="1">
        <v>138.12177560000001</v>
      </c>
      <c r="G1015" s="1" t="s">
        <v>1187</v>
      </c>
      <c r="H1015">
        <v>339558.16746066185</v>
      </c>
      <c r="I1015">
        <v>59482.956365999999</v>
      </c>
    </row>
    <row r="1016" spans="1:9" x14ac:dyDescent="0.25">
      <c r="A1016" s="1" t="s">
        <v>1186</v>
      </c>
      <c r="B1016" s="1" t="s">
        <v>1259</v>
      </c>
      <c r="C1016" s="1" t="s">
        <v>281</v>
      </c>
      <c r="D1016" s="1">
        <v>20481</v>
      </c>
      <c r="E1016" s="1">
        <v>36.476339000000003</v>
      </c>
      <c r="F1016" s="1">
        <v>137.93884130000001</v>
      </c>
      <c r="G1016" s="1" t="s">
        <v>1187</v>
      </c>
      <c r="H1016">
        <v>323150.42789448879</v>
      </c>
      <c r="I1016">
        <v>58980.829777145154</v>
      </c>
    </row>
    <row r="1017" spans="1:9" x14ac:dyDescent="0.25">
      <c r="A1017" s="1" t="s">
        <v>1186</v>
      </c>
      <c r="B1017" s="1" t="s">
        <v>1259</v>
      </c>
      <c r="C1017" s="1" t="s">
        <v>1260</v>
      </c>
      <c r="D1017" s="1">
        <v>20482</v>
      </c>
      <c r="E1017" s="1">
        <v>36.454348799999998</v>
      </c>
      <c r="F1017" s="1">
        <v>137.87544840000001</v>
      </c>
      <c r="G1017" s="1" t="s">
        <v>1187</v>
      </c>
      <c r="H1017">
        <v>317556.3819294222</v>
      </c>
      <c r="I1017">
        <v>56324.818657054406</v>
      </c>
    </row>
    <row r="1018" spans="1:9" x14ac:dyDescent="0.25">
      <c r="A1018" s="1" t="s">
        <v>1186</v>
      </c>
      <c r="B1018" s="1" t="s">
        <v>1259</v>
      </c>
      <c r="C1018" s="1" t="s">
        <v>1261</v>
      </c>
      <c r="D1018" s="1">
        <v>20485</v>
      </c>
      <c r="E1018" s="1">
        <v>36.767744700000002</v>
      </c>
      <c r="F1018" s="1">
        <v>137.94167469999999</v>
      </c>
      <c r="G1018" s="1" t="s">
        <v>1187</v>
      </c>
      <c r="H1018">
        <v>322187.41690540343</v>
      </c>
      <c r="I1018">
        <v>91390.511002996587</v>
      </c>
    </row>
    <row r="1019" spans="1:9" x14ac:dyDescent="0.25">
      <c r="A1019" s="1" t="s">
        <v>1186</v>
      </c>
      <c r="B1019" s="1" t="s">
        <v>1259</v>
      </c>
      <c r="C1019" s="1" t="s">
        <v>1262</v>
      </c>
      <c r="D1019" s="1">
        <v>20486</v>
      </c>
      <c r="E1019" s="1">
        <v>36.9201038</v>
      </c>
      <c r="F1019" s="1">
        <v>138.03290229999999</v>
      </c>
      <c r="G1019" s="1" t="s">
        <v>1187</v>
      </c>
      <c r="H1019">
        <v>329680.393414905</v>
      </c>
      <c r="I1019">
        <v>108642.39968798347</v>
      </c>
    </row>
    <row r="1020" spans="1:9" x14ac:dyDescent="0.25">
      <c r="A1020" s="1" t="s">
        <v>1186</v>
      </c>
      <c r="B1020" s="1" t="s">
        <v>1263</v>
      </c>
      <c r="C1020" s="1" t="s">
        <v>1264</v>
      </c>
      <c r="D1020" s="1">
        <v>20521</v>
      </c>
      <c r="E1020" s="1">
        <v>36.501067599999999</v>
      </c>
      <c r="F1020" s="1">
        <v>138.25035700000001</v>
      </c>
      <c r="G1020" s="1" t="s">
        <v>1187</v>
      </c>
      <c r="H1020">
        <v>350971.13059481059</v>
      </c>
      <c r="I1020">
        <v>62822.293197207669</v>
      </c>
    </row>
    <row r="1021" spans="1:9" x14ac:dyDescent="0.25">
      <c r="A1021" s="1" t="s">
        <v>1186</v>
      </c>
      <c r="B1021" s="1" t="s">
        <v>1265</v>
      </c>
      <c r="C1021" s="1" t="s">
        <v>1266</v>
      </c>
      <c r="D1021" s="1">
        <v>20541</v>
      </c>
      <c r="E1021" s="1">
        <v>36.724954199999999</v>
      </c>
      <c r="F1021" s="1">
        <v>138.34855400000001</v>
      </c>
      <c r="G1021" s="1" t="s">
        <v>1187</v>
      </c>
      <c r="H1021">
        <v>358733.15608457883</v>
      </c>
      <c r="I1021">
        <v>88081.756854831561</v>
      </c>
    </row>
    <row r="1022" spans="1:9" x14ac:dyDescent="0.25">
      <c r="A1022" s="1" t="s">
        <v>1186</v>
      </c>
      <c r="B1022" s="1" t="s">
        <v>1265</v>
      </c>
      <c r="C1022" s="1" t="s">
        <v>740</v>
      </c>
      <c r="D1022" s="1">
        <v>20543</v>
      </c>
      <c r="E1022" s="1">
        <v>36.704292199999998</v>
      </c>
      <c r="F1022" s="1">
        <v>138.53471010000001</v>
      </c>
      <c r="G1022" s="1" t="s">
        <v>1187</v>
      </c>
      <c r="H1022">
        <v>375474.07728247868</v>
      </c>
      <c r="I1022">
        <v>86498.700073991437</v>
      </c>
    </row>
    <row r="1023" spans="1:9" x14ac:dyDescent="0.25">
      <c r="A1023" s="1" t="s">
        <v>1186</v>
      </c>
      <c r="B1023" s="1" t="s">
        <v>1267</v>
      </c>
      <c r="C1023" s="1" t="s">
        <v>1268</v>
      </c>
      <c r="D1023" s="1">
        <v>20561</v>
      </c>
      <c r="E1023" s="1">
        <v>36.824871399999999</v>
      </c>
      <c r="F1023" s="1">
        <v>138.64226600000001</v>
      </c>
      <c r="G1023" s="1" t="s">
        <v>1187</v>
      </c>
      <c r="H1023">
        <v>384487.52279910952</v>
      </c>
      <c r="I1023">
        <v>100336.16696480135</v>
      </c>
    </row>
    <row r="1024" spans="1:9" x14ac:dyDescent="0.25">
      <c r="A1024" s="1" t="s">
        <v>1186</v>
      </c>
      <c r="B1024" s="1" t="s">
        <v>1267</v>
      </c>
      <c r="C1024" s="1" t="s">
        <v>1269</v>
      </c>
      <c r="D1024" s="1">
        <v>20562</v>
      </c>
      <c r="E1024" s="1">
        <v>36.895197500000002</v>
      </c>
      <c r="F1024" s="1">
        <v>138.55663419999999</v>
      </c>
      <c r="G1024" s="1" t="s">
        <v>1187</v>
      </c>
      <c r="H1024">
        <v>376496.66727273504</v>
      </c>
      <c r="I1024">
        <v>107815.10151958374</v>
      </c>
    </row>
    <row r="1025" spans="1:9" x14ac:dyDescent="0.25">
      <c r="A1025" s="1" t="s">
        <v>1186</v>
      </c>
      <c r="B1025" s="1" t="s">
        <v>1267</v>
      </c>
      <c r="C1025" s="1" t="s">
        <v>1270</v>
      </c>
      <c r="D1025" s="1">
        <v>20563</v>
      </c>
      <c r="E1025" s="1">
        <v>36.984770300000001</v>
      </c>
      <c r="F1025" s="1">
        <v>138.52120239999999</v>
      </c>
      <c r="G1025" s="1" t="s">
        <v>1187</v>
      </c>
      <c r="H1025">
        <v>372898.7041270996</v>
      </c>
      <c r="I1025">
        <v>117636.50252539726</v>
      </c>
    </row>
    <row r="1026" spans="1:9" x14ac:dyDescent="0.25">
      <c r="A1026" s="1" t="s">
        <v>1186</v>
      </c>
      <c r="B1026" s="1" t="s">
        <v>1271</v>
      </c>
      <c r="C1026" s="1" t="s">
        <v>1272</v>
      </c>
      <c r="D1026" s="1">
        <v>20581</v>
      </c>
      <c r="E1026" s="1">
        <v>36.8707572</v>
      </c>
      <c r="F1026" s="1">
        <v>138.30437549999999</v>
      </c>
      <c r="G1026" s="1" t="s">
        <v>1187</v>
      </c>
      <c r="H1026">
        <v>354111.07773165882</v>
      </c>
      <c r="I1026">
        <v>104129.86714564328</v>
      </c>
    </row>
    <row r="1027" spans="1:9" x14ac:dyDescent="0.25">
      <c r="A1027" s="1" t="s">
        <v>1186</v>
      </c>
      <c r="B1027" s="1" t="s">
        <v>1271</v>
      </c>
      <c r="C1027" s="1" t="s">
        <v>1273</v>
      </c>
      <c r="D1027" s="1">
        <v>20583</v>
      </c>
      <c r="E1027" s="1">
        <v>36.8707572</v>
      </c>
      <c r="F1027" s="1">
        <v>138.28039079999999</v>
      </c>
      <c r="G1027" s="1" t="s">
        <v>1187</v>
      </c>
      <c r="H1027">
        <v>351971.32616585039</v>
      </c>
      <c r="I1027">
        <v>104041.01060929889</v>
      </c>
    </row>
    <row r="1028" spans="1:9" x14ac:dyDescent="0.25">
      <c r="A1028" s="1" t="s">
        <v>1186</v>
      </c>
      <c r="B1028" s="1" t="s">
        <v>1271</v>
      </c>
      <c r="C1028" s="1" t="s">
        <v>1274</v>
      </c>
      <c r="D1028" s="1">
        <v>20588</v>
      </c>
      <c r="E1028" s="1">
        <v>36.672606000000002</v>
      </c>
      <c r="F1028" s="1">
        <v>138.0131701</v>
      </c>
      <c r="G1028" s="1" t="s">
        <v>1187</v>
      </c>
      <c r="H1028">
        <v>328979.88268459123</v>
      </c>
      <c r="I1028">
        <v>81055.729372584537</v>
      </c>
    </row>
    <row r="1029" spans="1:9" x14ac:dyDescent="0.25">
      <c r="A1029" s="1" t="s">
        <v>1186</v>
      </c>
      <c r="C1029" s="1" t="s">
        <v>1275</v>
      </c>
      <c r="D1029" s="1">
        <v>20589</v>
      </c>
      <c r="E1029" s="1">
        <v>36.408246800000001</v>
      </c>
      <c r="F1029" s="1">
        <v>138.0118937</v>
      </c>
      <c r="G1029" s="1" t="s">
        <v>1187</v>
      </c>
      <c r="H1029">
        <v>329989.22844994994</v>
      </c>
      <c r="I1029">
        <v>51657.54168304232</v>
      </c>
    </row>
    <row r="1030" spans="1:9" x14ac:dyDescent="0.25">
      <c r="A1030" s="1" t="s">
        <v>1186</v>
      </c>
      <c r="B1030" s="1" t="s">
        <v>1271</v>
      </c>
      <c r="C1030" s="1" t="s">
        <v>1276</v>
      </c>
      <c r="D1030" s="1">
        <v>20590</v>
      </c>
      <c r="E1030" s="1">
        <v>36.837338600000002</v>
      </c>
      <c r="F1030" s="1">
        <v>138.30437549999999</v>
      </c>
      <c r="G1030" s="1" t="s">
        <v>1187</v>
      </c>
      <c r="H1030">
        <v>354265.58149107941</v>
      </c>
      <c r="I1030">
        <v>100413.81486611321</v>
      </c>
    </row>
    <row r="1031" spans="1:9" x14ac:dyDescent="0.25">
      <c r="A1031" s="1" t="s">
        <v>1186</v>
      </c>
      <c r="B1031" s="1" t="s">
        <v>1277</v>
      </c>
      <c r="C1031" s="1" t="s">
        <v>1278</v>
      </c>
      <c r="D1031" s="1">
        <v>20602</v>
      </c>
      <c r="E1031" s="1">
        <v>37.024285800000001</v>
      </c>
      <c r="F1031" s="1">
        <v>138.6960895</v>
      </c>
      <c r="G1031" s="1" t="s">
        <v>1187</v>
      </c>
      <c r="H1031">
        <v>388277.78011913737</v>
      </c>
      <c r="I1031">
        <v>122731.79570773921</v>
      </c>
    </row>
    <row r="1032" spans="1:9" x14ac:dyDescent="0.25">
      <c r="A1032" s="1" t="s">
        <v>1279</v>
      </c>
      <c r="D1032" s="1">
        <v>21000</v>
      </c>
      <c r="E1032" s="1">
        <v>35.543131000000002</v>
      </c>
      <c r="F1032" s="1">
        <v>136.8861857</v>
      </c>
      <c r="G1032" s="1" t="s">
        <v>1280</v>
      </c>
      <c r="H1032">
        <v>231496.77969565999</v>
      </c>
      <c r="I1032">
        <v>-47768.970701483217</v>
      </c>
    </row>
    <row r="1033" spans="1:9" x14ac:dyDescent="0.25">
      <c r="A1033" s="1" t="s">
        <v>1279</v>
      </c>
      <c r="C1033" s="1" t="s">
        <v>1281</v>
      </c>
      <c r="D1033" s="1">
        <v>21201</v>
      </c>
      <c r="E1033" s="1">
        <v>35.543131000000002</v>
      </c>
      <c r="F1033" s="1">
        <v>136.8861857</v>
      </c>
      <c r="G1033" s="1" t="s">
        <v>1280</v>
      </c>
      <c r="H1033">
        <v>231496.77969565999</v>
      </c>
      <c r="I1033">
        <v>-47768.970701483217</v>
      </c>
    </row>
    <row r="1034" spans="1:9" x14ac:dyDescent="0.25">
      <c r="A1034" s="1" t="s">
        <v>1279</v>
      </c>
      <c r="C1034" s="1" t="s">
        <v>1282</v>
      </c>
      <c r="D1034" s="1">
        <v>21202</v>
      </c>
      <c r="E1034" s="1">
        <v>35.410915600000003</v>
      </c>
      <c r="F1034" s="1">
        <v>136.6902121</v>
      </c>
      <c r="G1034" s="1" t="s">
        <v>1280</v>
      </c>
      <c r="H1034">
        <v>214072.64184501322</v>
      </c>
      <c r="I1034">
        <v>-62908.05447006254</v>
      </c>
    </row>
    <row r="1035" spans="1:9" x14ac:dyDescent="0.25">
      <c r="A1035" s="1" t="s">
        <v>1279</v>
      </c>
      <c r="C1035" s="1" t="s">
        <v>1283</v>
      </c>
      <c r="D1035" s="1">
        <v>21203</v>
      </c>
      <c r="E1035" s="1">
        <v>36.3930516</v>
      </c>
      <c r="F1035" s="1">
        <v>137.65293940000001</v>
      </c>
      <c r="G1035" s="1" t="s">
        <v>1280</v>
      </c>
      <c r="H1035">
        <v>297835.61284636607</v>
      </c>
      <c r="I1035">
        <v>48799.11664541834</v>
      </c>
    </row>
    <row r="1036" spans="1:9" x14ac:dyDescent="0.25">
      <c r="A1036" s="1" t="s">
        <v>1279</v>
      </c>
      <c r="C1036" s="1" t="s">
        <v>1284</v>
      </c>
      <c r="D1036" s="1">
        <v>21204</v>
      </c>
      <c r="E1036" s="1">
        <v>35.403085900000001</v>
      </c>
      <c r="F1036" s="1">
        <v>137.18655860000001</v>
      </c>
      <c r="G1036" s="1" t="s">
        <v>1280</v>
      </c>
      <c r="H1036">
        <v>259191.5861030001</v>
      </c>
      <c r="I1036">
        <v>-62589.623828133655</v>
      </c>
    </row>
    <row r="1037" spans="1:9" x14ac:dyDescent="0.25">
      <c r="A1037" s="1" t="s">
        <v>1279</v>
      </c>
      <c r="C1037" s="1" t="s">
        <v>1285</v>
      </c>
      <c r="D1037" s="1">
        <v>21205</v>
      </c>
      <c r="E1037" s="1">
        <v>35.810560899999999</v>
      </c>
      <c r="F1037" s="1">
        <v>137.1015558</v>
      </c>
      <c r="G1037" s="1" t="s">
        <v>1280</v>
      </c>
      <c r="H1037">
        <v>250194.67684481377</v>
      </c>
      <c r="I1037">
        <v>-17512.809424313575</v>
      </c>
    </row>
    <row r="1038" spans="1:9" x14ac:dyDescent="0.25">
      <c r="A1038" s="1" t="s">
        <v>1279</v>
      </c>
      <c r="C1038" s="1" t="s">
        <v>1286</v>
      </c>
      <c r="D1038" s="1">
        <v>21206</v>
      </c>
      <c r="E1038" s="1">
        <v>35.801475600000003</v>
      </c>
      <c r="F1038" s="1">
        <v>137.6350296</v>
      </c>
      <c r="G1038" s="1" t="s">
        <v>1280</v>
      </c>
      <c r="H1038">
        <v>298460.18114485929</v>
      </c>
      <c r="I1038">
        <v>-17026.645272509351</v>
      </c>
    </row>
    <row r="1039" spans="1:9" x14ac:dyDescent="0.25">
      <c r="A1039" s="1" t="s">
        <v>1279</v>
      </c>
      <c r="C1039" s="1" t="s">
        <v>1287</v>
      </c>
      <c r="D1039" s="1">
        <v>21207</v>
      </c>
      <c r="E1039" s="1">
        <v>35.652439999999999</v>
      </c>
      <c r="F1039" s="1">
        <v>136.9790691</v>
      </c>
      <c r="G1039" s="1" t="s">
        <v>1280</v>
      </c>
      <c r="H1039">
        <v>239595.21250382237</v>
      </c>
      <c r="I1039">
        <v>-35395.819985706941</v>
      </c>
    </row>
    <row r="1040" spans="1:9" x14ac:dyDescent="0.25">
      <c r="A1040" s="1" t="s">
        <v>1279</v>
      </c>
      <c r="C1040" s="1" t="s">
        <v>1288</v>
      </c>
      <c r="D1040" s="1">
        <v>21208</v>
      </c>
      <c r="E1040" s="1">
        <v>35.4748254</v>
      </c>
      <c r="F1040" s="1">
        <v>137.3511785</v>
      </c>
      <c r="G1040" s="1" t="s">
        <v>1280</v>
      </c>
      <c r="H1040">
        <v>273906.97772040375</v>
      </c>
      <c r="I1040">
        <v>-54169.760505375802</v>
      </c>
    </row>
    <row r="1041" spans="1:9" x14ac:dyDescent="0.25">
      <c r="A1041" s="1" t="s">
        <v>1279</v>
      </c>
      <c r="C1041" s="1" t="s">
        <v>1289</v>
      </c>
      <c r="D1041" s="1">
        <v>21209</v>
      </c>
      <c r="E1041" s="1">
        <v>35.357092999999999</v>
      </c>
      <c r="F1041" s="1">
        <v>136.7538711</v>
      </c>
      <c r="G1041" s="1" t="s">
        <v>1280</v>
      </c>
      <c r="H1041">
        <v>220002.03680231416</v>
      </c>
      <c r="I1041">
        <v>-68750.902832117092</v>
      </c>
    </row>
    <row r="1042" spans="1:9" x14ac:dyDescent="0.25">
      <c r="A1042" s="1" t="s">
        <v>1279</v>
      </c>
      <c r="C1042" s="1" t="s">
        <v>1290</v>
      </c>
      <c r="D1042" s="1">
        <v>21210</v>
      </c>
      <c r="E1042" s="1">
        <v>35.5475584</v>
      </c>
      <c r="F1042" s="1">
        <v>137.6040769</v>
      </c>
      <c r="G1042" s="1" t="s">
        <v>1280</v>
      </c>
      <c r="H1042">
        <v>296600.53978897724</v>
      </c>
      <c r="I1042">
        <v>-45351.196818494944</v>
      </c>
    </row>
    <row r="1043" spans="1:9" x14ac:dyDescent="0.25">
      <c r="A1043" s="1" t="s">
        <v>1279</v>
      </c>
      <c r="C1043" s="1" t="s">
        <v>1291</v>
      </c>
      <c r="D1043" s="1">
        <v>21211</v>
      </c>
      <c r="E1043" s="1">
        <v>35.553743400000002</v>
      </c>
      <c r="F1043" s="1">
        <v>137.08665590000001</v>
      </c>
      <c r="G1043" s="1" t="s">
        <v>1280</v>
      </c>
      <c r="H1043">
        <v>249647.21318765217</v>
      </c>
      <c r="I1043">
        <v>-46099.445651181988</v>
      </c>
    </row>
    <row r="1044" spans="1:9" x14ac:dyDescent="0.25">
      <c r="A1044" s="1" t="s">
        <v>1279</v>
      </c>
      <c r="C1044" s="1" t="s">
        <v>1292</v>
      </c>
      <c r="D1044" s="1">
        <v>21212</v>
      </c>
      <c r="E1044" s="1">
        <v>35.403479799999999</v>
      </c>
      <c r="F1044" s="1">
        <v>137.28042350000001</v>
      </c>
      <c r="G1044" s="1" t="s">
        <v>1280</v>
      </c>
      <c r="H1044">
        <v>267719.5714739968</v>
      </c>
      <c r="I1044">
        <v>-62295.506155901967</v>
      </c>
    </row>
    <row r="1045" spans="1:9" x14ac:dyDescent="0.25">
      <c r="A1045" s="1" t="s">
        <v>1279</v>
      </c>
      <c r="C1045" s="1" t="s">
        <v>1293</v>
      </c>
      <c r="D1045" s="1">
        <v>21213</v>
      </c>
      <c r="E1045" s="1">
        <v>35.446760400000002</v>
      </c>
      <c r="F1045" s="1">
        <v>136.96289340000001</v>
      </c>
      <c r="G1045" s="1" t="s">
        <v>1280</v>
      </c>
      <c r="H1045">
        <v>238739.52693145664</v>
      </c>
      <c r="I1045">
        <v>-58298.506239541086</v>
      </c>
    </row>
    <row r="1046" spans="1:9" x14ac:dyDescent="0.25">
      <c r="A1046" s="1" t="s">
        <v>1279</v>
      </c>
      <c r="C1046" s="1" t="s">
        <v>1294</v>
      </c>
      <c r="D1046" s="1">
        <v>21214</v>
      </c>
      <c r="E1046" s="1">
        <v>35.4643941</v>
      </c>
      <c r="F1046" s="1">
        <v>137.16074140000001</v>
      </c>
      <c r="G1046" s="1" t="s">
        <v>1280</v>
      </c>
      <c r="H1046">
        <v>256650.85286006675</v>
      </c>
      <c r="I1046">
        <v>-55841.635442128791</v>
      </c>
    </row>
    <row r="1047" spans="1:9" x14ac:dyDescent="0.25">
      <c r="A1047" s="1" t="s">
        <v>1279</v>
      </c>
      <c r="C1047" s="1" t="s">
        <v>1295</v>
      </c>
      <c r="D1047" s="1">
        <v>21215</v>
      </c>
      <c r="E1047" s="1">
        <v>35.719047699999997</v>
      </c>
      <c r="F1047" s="1">
        <v>136.82079010000001</v>
      </c>
      <c r="G1047" s="1" t="s">
        <v>1280</v>
      </c>
      <c r="H1047">
        <v>225071.30365756716</v>
      </c>
      <c r="I1047">
        <v>-28366.586203643234</v>
      </c>
    </row>
    <row r="1048" spans="1:9" x14ac:dyDescent="0.25">
      <c r="A1048" s="1" t="s">
        <v>1279</v>
      </c>
      <c r="C1048" s="1" t="s">
        <v>1296</v>
      </c>
      <c r="D1048" s="1">
        <v>21216</v>
      </c>
      <c r="E1048" s="1">
        <v>35.428739800000002</v>
      </c>
      <c r="F1048" s="1">
        <v>136.70637980000001</v>
      </c>
      <c r="G1048" s="1" t="s">
        <v>1280</v>
      </c>
      <c r="H1048">
        <v>215493.90703940636</v>
      </c>
      <c r="I1048">
        <v>-60891.686511642736</v>
      </c>
    </row>
    <row r="1049" spans="1:9" x14ac:dyDescent="0.25">
      <c r="A1049" s="1" t="s">
        <v>1279</v>
      </c>
      <c r="C1049" s="1" t="s">
        <v>1297</v>
      </c>
      <c r="D1049" s="1">
        <v>21217</v>
      </c>
      <c r="E1049" s="1">
        <v>36.464970399999999</v>
      </c>
      <c r="F1049" s="1">
        <v>137.53993850000001</v>
      </c>
      <c r="G1049" s="1" t="s">
        <v>1280</v>
      </c>
      <c r="H1049">
        <v>287428.33910674357</v>
      </c>
      <c r="I1049">
        <v>56451.508965090783</v>
      </c>
    </row>
    <row r="1050" spans="1:9" x14ac:dyDescent="0.25">
      <c r="A1050" s="1" t="s">
        <v>1279</v>
      </c>
      <c r="C1050" s="1" t="s">
        <v>1298</v>
      </c>
      <c r="D1050" s="1">
        <v>21218</v>
      </c>
      <c r="E1050" s="1">
        <v>35.8072315</v>
      </c>
      <c r="F1050" s="1">
        <v>136.69880900000001</v>
      </c>
      <c r="G1050" s="1" t="s">
        <v>1280</v>
      </c>
      <c r="H1050">
        <v>213795.8259177421</v>
      </c>
      <c r="I1050">
        <v>-18837.877748074396</v>
      </c>
    </row>
    <row r="1051" spans="1:9" x14ac:dyDescent="0.25">
      <c r="A1051" s="1" t="s">
        <v>1279</v>
      </c>
      <c r="C1051" s="1" t="s">
        <v>1299</v>
      </c>
      <c r="D1051" s="1">
        <v>21219</v>
      </c>
      <c r="E1051" s="1">
        <v>36.0676475</v>
      </c>
      <c r="F1051" s="1">
        <v>137.16743210000001</v>
      </c>
      <c r="G1051" s="1" t="s">
        <v>1280</v>
      </c>
      <c r="H1051">
        <v>255321.09287373393</v>
      </c>
      <c r="I1051">
        <v>11236.565040834173</v>
      </c>
    </row>
    <row r="1052" spans="1:9" x14ac:dyDescent="0.25">
      <c r="A1052" s="1" t="s">
        <v>1279</v>
      </c>
      <c r="C1052" s="1" t="s">
        <v>1300</v>
      </c>
      <c r="D1052" s="1">
        <v>21220</v>
      </c>
      <c r="E1052" s="1">
        <v>36.0374129</v>
      </c>
      <c r="F1052" s="1">
        <v>137.4844339</v>
      </c>
      <c r="G1052" s="1" t="s">
        <v>1280</v>
      </c>
      <c r="H1052">
        <v>283996.65084482561</v>
      </c>
      <c r="I1052">
        <v>8754.5179798875033</v>
      </c>
    </row>
    <row r="1053" spans="1:9" x14ac:dyDescent="0.25">
      <c r="A1053" s="1" t="s">
        <v>1279</v>
      </c>
      <c r="C1053" s="1" t="s">
        <v>1301</v>
      </c>
      <c r="D1053" s="1">
        <v>21221</v>
      </c>
      <c r="E1053" s="1">
        <v>35.290978199999998</v>
      </c>
      <c r="F1053" s="1">
        <v>136.6831019</v>
      </c>
      <c r="G1053" s="1" t="s">
        <v>1280</v>
      </c>
      <c r="H1053">
        <v>213742.69248270179</v>
      </c>
      <c r="I1053">
        <v>-76254.828966990783</v>
      </c>
    </row>
    <row r="1054" spans="1:9" x14ac:dyDescent="0.25">
      <c r="A1054" s="1" t="s">
        <v>1279</v>
      </c>
      <c r="B1054" s="1" t="s">
        <v>1302</v>
      </c>
      <c r="C1054" s="1" t="s">
        <v>1303</v>
      </c>
      <c r="D1054" s="1">
        <v>21300</v>
      </c>
      <c r="E1054" s="1">
        <v>35.389475300000001</v>
      </c>
      <c r="F1054" s="1">
        <v>136.7836322</v>
      </c>
      <c r="G1054" s="1" t="s">
        <v>1280</v>
      </c>
      <c r="H1054">
        <v>222618.5418344209</v>
      </c>
      <c r="I1054">
        <v>-65084.841650840681</v>
      </c>
    </row>
    <row r="1055" spans="1:9" x14ac:dyDescent="0.25">
      <c r="A1055" s="1" t="s">
        <v>1279</v>
      </c>
      <c r="B1055" s="1" t="s">
        <v>1302</v>
      </c>
      <c r="C1055" s="1" t="s">
        <v>1304</v>
      </c>
      <c r="D1055" s="1">
        <v>21302</v>
      </c>
      <c r="E1055" s="1">
        <v>35.400115100000001</v>
      </c>
      <c r="F1055" s="1">
        <v>136.81976169999999</v>
      </c>
      <c r="G1055" s="1" t="s">
        <v>1280</v>
      </c>
      <c r="H1055">
        <v>225872.01973925339</v>
      </c>
      <c r="I1055">
        <v>-63820.193708444742</v>
      </c>
    </row>
    <row r="1056" spans="1:9" x14ac:dyDescent="0.25">
      <c r="A1056" s="1" t="s">
        <v>1279</v>
      </c>
      <c r="B1056" s="1" t="s">
        <v>1302</v>
      </c>
      <c r="C1056" s="1" t="s">
        <v>1305</v>
      </c>
      <c r="D1056" s="1">
        <v>21303</v>
      </c>
      <c r="E1056" s="1">
        <v>35.383043899999997</v>
      </c>
      <c r="F1056" s="1">
        <v>136.82094420000001</v>
      </c>
      <c r="G1056" s="1" t="s">
        <v>1280</v>
      </c>
      <c r="H1056">
        <v>226027.12883795128</v>
      </c>
      <c r="I1056">
        <v>-65715.065850299201</v>
      </c>
    </row>
    <row r="1057" spans="1:9" x14ac:dyDescent="0.25">
      <c r="A1057" s="1" t="s">
        <v>1279</v>
      </c>
      <c r="B1057" s="1" t="s">
        <v>1306</v>
      </c>
      <c r="C1057" s="1" t="s">
        <v>1307</v>
      </c>
      <c r="D1057" s="1">
        <v>21341</v>
      </c>
      <c r="E1057" s="1">
        <v>35.344072300000001</v>
      </c>
      <c r="F1057" s="1">
        <v>136.62532110000001</v>
      </c>
      <c r="G1057" s="1" t="s">
        <v>1280</v>
      </c>
      <c r="H1057">
        <v>208349.48838753236</v>
      </c>
      <c r="I1057">
        <v>-70476.429091270591</v>
      </c>
    </row>
    <row r="1058" spans="1:9" x14ac:dyDescent="0.25">
      <c r="A1058" s="1" t="s">
        <v>1279</v>
      </c>
      <c r="B1058" s="1" t="s">
        <v>1308</v>
      </c>
      <c r="C1058" s="1" t="s">
        <v>1309</v>
      </c>
      <c r="D1058" s="1">
        <v>21360</v>
      </c>
      <c r="E1058" s="1">
        <v>35.437883800000002</v>
      </c>
      <c r="F1058" s="1">
        <v>136.56314269999999</v>
      </c>
      <c r="G1058" s="1" t="s">
        <v>1280</v>
      </c>
      <c r="H1058">
        <v>202461.54948357944</v>
      </c>
      <c r="I1058">
        <v>-60178.420355153248</v>
      </c>
    </row>
    <row r="1059" spans="1:9" x14ac:dyDescent="0.25">
      <c r="A1059" s="1" t="s">
        <v>1279</v>
      </c>
      <c r="B1059" s="1" t="s">
        <v>1308</v>
      </c>
      <c r="C1059" s="1" t="s">
        <v>1310</v>
      </c>
      <c r="D1059" s="1">
        <v>21361</v>
      </c>
      <c r="E1059" s="1">
        <v>35.437883800000002</v>
      </c>
      <c r="F1059" s="1">
        <v>136.56314269999999</v>
      </c>
      <c r="G1059" s="1" t="s">
        <v>1280</v>
      </c>
      <c r="H1059">
        <v>202461.54948357944</v>
      </c>
      <c r="I1059">
        <v>-60178.420355153248</v>
      </c>
    </row>
    <row r="1060" spans="1:9" x14ac:dyDescent="0.25">
      <c r="A1060" s="1" t="s">
        <v>1279</v>
      </c>
      <c r="B1060" s="1" t="s">
        <v>1308</v>
      </c>
      <c r="C1060" s="1" t="s">
        <v>1311</v>
      </c>
      <c r="D1060" s="1">
        <v>21362</v>
      </c>
      <c r="E1060" s="1">
        <v>35.395425600000003</v>
      </c>
      <c r="F1060" s="1">
        <v>136.5090026</v>
      </c>
      <c r="G1060" s="1" t="s">
        <v>1280</v>
      </c>
      <c r="H1060">
        <v>197648.69043283066</v>
      </c>
      <c r="I1060">
        <v>-65007.229125833052</v>
      </c>
    </row>
    <row r="1061" spans="1:9" x14ac:dyDescent="0.25">
      <c r="A1061" s="1" t="s">
        <v>1279</v>
      </c>
      <c r="B1061" s="1" t="s">
        <v>1312</v>
      </c>
      <c r="C1061" s="1" t="s">
        <v>1313</v>
      </c>
      <c r="D1061" s="1">
        <v>21381</v>
      </c>
      <c r="E1061" s="1">
        <v>35.450281400000001</v>
      </c>
      <c r="F1061" s="1">
        <v>136.64222670000001</v>
      </c>
      <c r="G1061" s="1" t="s">
        <v>1280</v>
      </c>
      <c r="H1061">
        <v>209611.28807803916</v>
      </c>
      <c r="I1061">
        <v>-58635.385735249729</v>
      </c>
    </row>
    <row r="1062" spans="1:9" x14ac:dyDescent="0.25">
      <c r="A1062" s="1" t="s">
        <v>1279</v>
      </c>
      <c r="B1062" s="1" t="s">
        <v>1312</v>
      </c>
      <c r="C1062" s="1" t="s">
        <v>1314</v>
      </c>
      <c r="D1062" s="1">
        <v>21382</v>
      </c>
      <c r="E1062" s="1">
        <v>35.312660700000002</v>
      </c>
      <c r="F1062" s="1">
        <v>136.67196089999999</v>
      </c>
      <c r="G1062" s="1" t="s">
        <v>1280</v>
      </c>
      <c r="H1062">
        <v>212672.29809249155</v>
      </c>
      <c r="I1062">
        <v>-73868.731173556225</v>
      </c>
    </row>
    <row r="1063" spans="1:9" x14ac:dyDescent="0.25">
      <c r="A1063" s="1" t="s">
        <v>1279</v>
      </c>
      <c r="B1063" s="1" t="s">
        <v>1312</v>
      </c>
      <c r="C1063" s="1" t="s">
        <v>1315</v>
      </c>
      <c r="D1063" s="1">
        <v>21383</v>
      </c>
      <c r="E1063" s="1">
        <v>35.3832266</v>
      </c>
      <c r="F1063" s="1">
        <v>136.68835759999999</v>
      </c>
      <c r="G1063" s="1" t="s">
        <v>1280</v>
      </c>
      <c r="H1063">
        <v>213977.36344744213</v>
      </c>
      <c r="I1063">
        <v>-65989.784071394286</v>
      </c>
    </row>
    <row r="1064" spans="1:9" x14ac:dyDescent="0.25">
      <c r="A1064" s="1" t="s">
        <v>1279</v>
      </c>
      <c r="B1064" s="1" t="s">
        <v>1316</v>
      </c>
      <c r="C1064" s="1" t="s">
        <v>1317</v>
      </c>
      <c r="D1064" s="1">
        <v>21400</v>
      </c>
      <c r="E1064" s="1">
        <v>35.4836496</v>
      </c>
      <c r="F1064" s="1">
        <v>136.5817012</v>
      </c>
      <c r="G1064" s="1" t="s">
        <v>1280</v>
      </c>
      <c r="H1064">
        <v>204031.22816134765</v>
      </c>
      <c r="I1064">
        <v>-55053.343860414621</v>
      </c>
    </row>
    <row r="1065" spans="1:9" x14ac:dyDescent="0.25">
      <c r="A1065" s="1" t="s">
        <v>1279</v>
      </c>
      <c r="B1065" s="1" t="s">
        <v>1316</v>
      </c>
      <c r="C1065" s="1" t="s">
        <v>1318</v>
      </c>
      <c r="D1065" s="1">
        <v>21401</v>
      </c>
      <c r="E1065" s="1">
        <v>35.795384200000001</v>
      </c>
      <c r="F1065" s="1">
        <v>136.65368470000001</v>
      </c>
      <c r="G1065" s="1" t="s">
        <v>1280</v>
      </c>
      <c r="H1065">
        <v>209747.86098397875</v>
      </c>
      <c r="I1065">
        <v>-20252.358622746495</v>
      </c>
    </row>
    <row r="1066" spans="1:9" x14ac:dyDescent="0.25">
      <c r="A1066" s="1" t="s">
        <v>1279</v>
      </c>
      <c r="B1066" s="1" t="s">
        <v>1316</v>
      </c>
      <c r="C1066" s="1" t="s">
        <v>1319</v>
      </c>
      <c r="D1066" s="1">
        <v>21403</v>
      </c>
      <c r="E1066" s="1">
        <v>35.510264599999999</v>
      </c>
      <c r="F1066" s="1">
        <v>136.66027589999999</v>
      </c>
      <c r="G1066" s="1" t="s">
        <v>1280</v>
      </c>
      <c r="H1066">
        <v>211093.17606998197</v>
      </c>
      <c r="I1066">
        <v>-51929.661275741259</v>
      </c>
    </row>
    <row r="1067" spans="1:9" x14ac:dyDescent="0.25">
      <c r="A1067" s="1" t="s">
        <v>1279</v>
      </c>
      <c r="B1067" s="1" t="s">
        <v>1316</v>
      </c>
      <c r="C1067" s="1" t="s">
        <v>281</v>
      </c>
      <c r="D1067" s="1">
        <v>21404</v>
      </c>
      <c r="E1067" s="1">
        <v>35.472741800000001</v>
      </c>
      <c r="F1067" s="1">
        <v>136.59871630000001</v>
      </c>
      <c r="G1067" s="1" t="s">
        <v>1280</v>
      </c>
      <c r="H1067">
        <v>205603.34080178771</v>
      </c>
      <c r="I1067">
        <v>-56230.420996274333</v>
      </c>
    </row>
    <row r="1068" spans="1:9" x14ac:dyDescent="0.25">
      <c r="A1068" s="1" t="s">
        <v>1279</v>
      </c>
      <c r="B1068" s="1" t="s">
        <v>1320</v>
      </c>
      <c r="C1068" s="1" t="s">
        <v>1321</v>
      </c>
      <c r="D1068" s="1">
        <v>21421</v>
      </c>
      <c r="E1068" s="1">
        <v>35.449134299999997</v>
      </c>
      <c r="F1068" s="1">
        <v>136.69901379999999</v>
      </c>
      <c r="G1068" s="1" t="s">
        <v>1280</v>
      </c>
      <c r="H1068">
        <v>214770.66973101228</v>
      </c>
      <c r="I1068">
        <v>-58640.822264788701</v>
      </c>
    </row>
    <row r="1069" spans="1:9" x14ac:dyDescent="0.25">
      <c r="A1069" s="1" t="s">
        <v>1279</v>
      </c>
      <c r="B1069" s="1" t="s">
        <v>1322</v>
      </c>
      <c r="C1069" s="1" t="s">
        <v>1323</v>
      </c>
      <c r="D1069" s="1">
        <v>21500</v>
      </c>
      <c r="E1069" s="1">
        <v>35.488952400000002</v>
      </c>
      <c r="F1069" s="1">
        <v>137.06745979999999</v>
      </c>
      <c r="G1069" s="1" t="s">
        <v>1280</v>
      </c>
      <c r="H1069">
        <v>248105.75904107658</v>
      </c>
      <c r="I1069">
        <v>-53350.334992473479</v>
      </c>
    </row>
    <row r="1070" spans="1:9" x14ac:dyDescent="0.25">
      <c r="A1070" s="1" t="s">
        <v>1279</v>
      </c>
      <c r="B1070" s="1" t="s">
        <v>1322</v>
      </c>
      <c r="C1070" s="1" t="s">
        <v>1324</v>
      </c>
      <c r="D1070" s="1">
        <v>21501</v>
      </c>
      <c r="E1070" s="1">
        <v>35.452801090000001</v>
      </c>
      <c r="F1070" s="1">
        <v>137.00720799999999</v>
      </c>
      <c r="G1070" s="1" t="s">
        <v>1280</v>
      </c>
      <c r="H1070">
        <v>242745.67586643729</v>
      </c>
      <c r="I1070">
        <v>-57518.920180554407</v>
      </c>
    </row>
    <row r="1071" spans="1:9" x14ac:dyDescent="0.25">
      <c r="A1071" s="1" t="s">
        <v>1279</v>
      </c>
      <c r="B1071" s="1" t="s">
        <v>1322</v>
      </c>
      <c r="C1071" s="1" t="s">
        <v>1325</v>
      </c>
      <c r="D1071" s="1">
        <v>21502</v>
      </c>
      <c r="E1071" s="1">
        <v>35.510922800000003</v>
      </c>
      <c r="F1071" s="1">
        <v>137.0134778</v>
      </c>
      <c r="G1071" s="1" t="s">
        <v>1280</v>
      </c>
      <c r="H1071">
        <v>243139.74749052111</v>
      </c>
      <c r="I1071">
        <v>-51042.568594470387</v>
      </c>
    </row>
    <row r="1072" spans="1:9" x14ac:dyDescent="0.25">
      <c r="A1072" s="1" t="s">
        <v>1279</v>
      </c>
      <c r="B1072" s="1" t="s">
        <v>1322</v>
      </c>
      <c r="C1072" s="1" t="s">
        <v>1326</v>
      </c>
      <c r="D1072" s="1">
        <v>21503</v>
      </c>
      <c r="E1072" s="1">
        <v>35.555032300000001</v>
      </c>
      <c r="F1072" s="1">
        <v>137.13282029999999</v>
      </c>
      <c r="G1072" s="1" t="s">
        <v>1280</v>
      </c>
      <c r="H1072">
        <v>253830.00733149293</v>
      </c>
      <c r="I1072">
        <v>-45838.101265405319</v>
      </c>
    </row>
    <row r="1073" spans="1:9" x14ac:dyDescent="0.25">
      <c r="A1073" s="1" t="s">
        <v>1279</v>
      </c>
      <c r="B1073" s="1" t="s">
        <v>1322</v>
      </c>
      <c r="C1073" s="1" t="s">
        <v>1327</v>
      </c>
      <c r="D1073" s="1">
        <v>21504</v>
      </c>
      <c r="E1073" s="1">
        <v>35.633336900000003</v>
      </c>
      <c r="F1073" s="1">
        <v>137.18491409999999</v>
      </c>
      <c r="G1073" s="1" t="s">
        <v>1280</v>
      </c>
      <c r="H1073">
        <v>258302.66296505748</v>
      </c>
      <c r="I1073">
        <v>-36997.659743929027</v>
      </c>
    </row>
    <row r="1074" spans="1:9" x14ac:dyDescent="0.25">
      <c r="A1074" s="1" t="s">
        <v>1279</v>
      </c>
      <c r="B1074" s="1" t="s">
        <v>1322</v>
      </c>
      <c r="C1074" s="1" t="s">
        <v>1328</v>
      </c>
      <c r="D1074" s="1">
        <v>21505</v>
      </c>
      <c r="E1074" s="1">
        <v>35.5547398</v>
      </c>
      <c r="F1074" s="1">
        <v>137.28710090000001</v>
      </c>
      <c r="G1074" s="1" t="s">
        <v>1280</v>
      </c>
      <c r="H1074">
        <v>267823.56771242683</v>
      </c>
      <c r="I1074">
        <v>-45461.766618820438</v>
      </c>
    </row>
    <row r="1075" spans="1:9" x14ac:dyDescent="0.25">
      <c r="A1075" s="1" t="s">
        <v>1279</v>
      </c>
      <c r="B1075" s="1" t="s">
        <v>1322</v>
      </c>
      <c r="C1075" s="1" t="s">
        <v>1329</v>
      </c>
      <c r="D1075" s="1">
        <v>21506</v>
      </c>
      <c r="E1075" s="1">
        <v>35.710788200000003</v>
      </c>
      <c r="F1075" s="1">
        <v>137.3990206</v>
      </c>
      <c r="G1075" s="1" t="s">
        <v>1280</v>
      </c>
      <c r="H1075">
        <v>277434.20575964183</v>
      </c>
      <c r="I1075">
        <v>-27803.007323937069</v>
      </c>
    </row>
    <row r="1076" spans="1:9" x14ac:dyDescent="0.25">
      <c r="A1076" s="1" t="s">
        <v>1279</v>
      </c>
      <c r="B1076" s="1" t="s">
        <v>1322</v>
      </c>
      <c r="C1076" s="1" t="s">
        <v>1330</v>
      </c>
      <c r="D1076" s="1">
        <v>21507</v>
      </c>
      <c r="E1076" s="1">
        <v>35.6963109</v>
      </c>
      <c r="F1076" s="1">
        <v>137.41280080000001</v>
      </c>
      <c r="G1076" s="1" t="s">
        <v>1280</v>
      </c>
      <c r="H1076">
        <v>278732.10225241014</v>
      </c>
      <c r="I1076">
        <v>-29373.412243784347</v>
      </c>
    </row>
    <row r="1077" spans="1:9" x14ac:dyDescent="0.25">
      <c r="A1077" s="1" t="s">
        <v>1279</v>
      </c>
      <c r="B1077" s="1" t="s">
        <v>1331</v>
      </c>
      <c r="C1077" s="1" t="s">
        <v>1332</v>
      </c>
      <c r="D1077" s="1">
        <v>21521</v>
      </c>
      <c r="E1077" s="1">
        <v>35.473906599999999</v>
      </c>
      <c r="F1077" s="1">
        <v>137.2062138</v>
      </c>
      <c r="G1077" s="1" t="s">
        <v>1280</v>
      </c>
      <c r="H1077">
        <v>260748.88212483432</v>
      </c>
      <c r="I1077">
        <v>-54664.890208674238</v>
      </c>
    </row>
    <row r="1078" spans="1:9" x14ac:dyDescent="0.25">
      <c r="A1078" s="1" t="s">
        <v>1279</v>
      </c>
      <c r="B1078" s="1" t="s">
        <v>1333</v>
      </c>
      <c r="C1078" s="1" t="s">
        <v>1334</v>
      </c>
      <c r="D1078" s="1">
        <v>21604</v>
      </c>
      <c r="E1078" s="1">
        <v>36.367528100000001</v>
      </c>
      <c r="F1078" s="1">
        <v>136.9756969</v>
      </c>
      <c r="G1078" s="1" t="s">
        <v>1280</v>
      </c>
      <c r="H1078">
        <v>237136.36345896893</v>
      </c>
      <c r="I1078">
        <v>44084.122065935197</v>
      </c>
    </row>
    <row r="1079" spans="1:9" x14ac:dyDescent="0.25">
      <c r="A1079" s="1" t="s">
        <v>1335</v>
      </c>
      <c r="D1079" s="1">
        <v>22000</v>
      </c>
      <c r="E1079" s="1">
        <v>35.645988199999998</v>
      </c>
      <c r="F1079" s="1">
        <v>138.63582600000001</v>
      </c>
      <c r="G1079" s="1" t="s">
        <v>1336</v>
      </c>
      <c r="H1079">
        <v>389734.36616493366</v>
      </c>
      <c r="I1079">
        <v>-30801.239060102205</v>
      </c>
    </row>
    <row r="1080" spans="1:9" x14ac:dyDescent="0.25">
      <c r="A1080" s="1" t="s">
        <v>1335</v>
      </c>
      <c r="B1080" s="1" t="s">
        <v>1337</v>
      </c>
      <c r="C1080" s="1" t="s">
        <v>1338</v>
      </c>
      <c r="D1080" s="1">
        <v>22100</v>
      </c>
      <c r="E1080" s="1">
        <v>35.645988199999998</v>
      </c>
      <c r="F1080" s="1">
        <v>138.63582600000001</v>
      </c>
      <c r="G1080" s="1" t="s">
        <v>1336</v>
      </c>
      <c r="H1080">
        <v>389734.36616493366</v>
      </c>
      <c r="I1080">
        <v>-30801.239060102205</v>
      </c>
    </row>
    <row r="1081" spans="1:9" x14ac:dyDescent="0.25">
      <c r="A1081" s="1" t="s">
        <v>1335</v>
      </c>
      <c r="B1081" s="1" t="s">
        <v>1337</v>
      </c>
      <c r="C1081" s="1" t="s">
        <v>1339</v>
      </c>
      <c r="D1081" s="1">
        <v>22101</v>
      </c>
      <c r="E1081" s="1">
        <v>35.645988199999998</v>
      </c>
      <c r="F1081" s="1">
        <v>138.43701999999999</v>
      </c>
      <c r="G1081" s="1" t="s">
        <v>1336</v>
      </c>
      <c r="H1081">
        <v>371715.67069883796</v>
      </c>
      <c r="I1081">
        <v>-31572.956146581488</v>
      </c>
    </row>
    <row r="1082" spans="1:9" x14ac:dyDescent="0.25">
      <c r="A1082" s="1" t="s">
        <v>1335</v>
      </c>
      <c r="B1082" s="1" t="s">
        <v>1337</v>
      </c>
      <c r="C1082" s="1" t="s">
        <v>1340</v>
      </c>
      <c r="D1082" s="1">
        <v>22102</v>
      </c>
      <c r="E1082" s="1">
        <v>35.006339799999999</v>
      </c>
      <c r="F1082" s="1">
        <v>138.47438159999999</v>
      </c>
      <c r="G1082" s="1" t="s">
        <v>1336</v>
      </c>
      <c r="H1082">
        <v>378075.12047138083</v>
      </c>
      <c r="I1082">
        <v>-102571.44918562409</v>
      </c>
    </row>
    <row r="1083" spans="1:9" x14ac:dyDescent="0.25">
      <c r="A1083" s="1" t="s">
        <v>1335</v>
      </c>
      <c r="B1083" s="1" t="s">
        <v>1337</v>
      </c>
      <c r="C1083" s="1" t="s">
        <v>1341</v>
      </c>
      <c r="D1083" s="1">
        <v>22103</v>
      </c>
      <c r="E1083" s="1">
        <v>35.202849100000002</v>
      </c>
      <c r="F1083" s="1">
        <v>138.63582600000001</v>
      </c>
      <c r="G1083" s="1" t="s">
        <v>1336</v>
      </c>
      <c r="H1083">
        <v>391880.18291014689</v>
      </c>
      <c r="I1083">
        <v>-80089.440610512116</v>
      </c>
    </row>
    <row r="1084" spans="1:9" x14ac:dyDescent="0.25">
      <c r="A1084" s="1" t="s">
        <v>1335</v>
      </c>
      <c r="B1084" s="1" t="s">
        <v>1342</v>
      </c>
      <c r="C1084" s="1" t="s">
        <v>1343</v>
      </c>
      <c r="D1084" s="1">
        <v>22130</v>
      </c>
      <c r="E1084" s="1">
        <v>34.712040600000002</v>
      </c>
      <c r="F1084" s="1">
        <v>137.7239783</v>
      </c>
      <c r="G1084" s="1" t="s">
        <v>1336</v>
      </c>
      <c r="H1084">
        <v>310639.39489095233</v>
      </c>
      <c r="I1084">
        <v>-137882.67059863187</v>
      </c>
    </row>
    <row r="1085" spans="1:9" x14ac:dyDescent="0.25">
      <c r="A1085" s="1" t="s">
        <v>1335</v>
      </c>
      <c r="B1085" s="1" t="s">
        <v>1342</v>
      </c>
      <c r="C1085" s="1" t="s">
        <v>978</v>
      </c>
      <c r="D1085" s="1">
        <v>22131</v>
      </c>
      <c r="E1085" s="1">
        <v>34.783245299999997</v>
      </c>
      <c r="F1085" s="1">
        <v>137.7612542</v>
      </c>
      <c r="G1085" s="1" t="s">
        <v>1336</v>
      </c>
      <c r="H1085">
        <v>313786.09043730196</v>
      </c>
      <c r="I1085">
        <v>-129849.38061669754</v>
      </c>
    </row>
    <row r="1086" spans="1:9" x14ac:dyDescent="0.25">
      <c r="A1086" s="1" t="s">
        <v>1335</v>
      </c>
      <c r="B1086" s="1" t="s">
        <v>1342</v>
      </c>
      <c r="C1086" s="1" t="s">
        <v>60</v>
      </c>
      <c r="D1086" s="1">
        <v>22132</v>
      </c>
      <c r="E1086" s="1">
        <v>34.786812699999999</v>
      </c>
      <c r="F1086" s="1">
        <v>137.82161500000001</v>
      </c>
      <c r="G1086" s="1" t="s">
        <v>1336</v>
      </c>
      <c r="H1086">
        <v>319300.02412583452</v>
      </c>
      <c r="I1086">
        <v>-129262.14830773247</v>
      </c>
    </row>
    <row r="1087" spans="1:9" x14ac:dyDescent="0.25">
      <c r="A1087" s="1" t="s">
        <v>1335</v>
      </c>
      <c r="B1087" s="1" t="s">
        <v>1342</v>
      </c>
      <c r="C1087" s="1" t="s">
        <v>64</v>
      </c>
      <c r="D1087" s="1">
        <v>22133</v>
      </c>
      <c r="E1087" s="1">
        <v>34.788261599999998</v>
      </c>
      <c r="F1087" s="1">
        <v>137.71250330000001</v>
      </c>
      <c r="G1087" s="1" t="s">
        <v>1336</v>
      </c>
      <c r="H1087">
        <v>309302.92771227972</v>
      </c>
      <c r="I1087">
        <v>-129443.08897158511</v>
      </c>
    </row>
    <row r="1088" spans="1:9" x14ac:dyDescent="0.25">
      <c r="A1088" s="1" t="s">
        <v>1335</v>
      </c>
      <c r="B1088" s="1" t="s">
        <v>1342</v>
      </c>
      <c r="C1088" s="1" t="s">
        <v>63</v>
      </c>
      <c r="D1088" s="1">
        <v>22134</v>
      </c>
      <c r="E1088" s="1">
        <v>34.720524599999997</v>
      </c>
      <c r="F1088" s="1">
        <v>137.80290579999999</v>
      </c>
      <c r="G1088" s="1" t="s">
        <v>1336</v>
      </c>
      <c r="H1088">
        <v>317841.04000524268</v>
      </c>
      <c r="I1088">
        <v>-136692.38298978563</v>
      </c>
    </row>
    <row r="1089" spans="1:9" x14ac:dyDescent="0.25">
      <c r="A1089" s="1" t="s">
        <v>1335</v>
      </c>
      <c r="B1089" s="1" t="s">
        <v>1342</v>
      </c>
      <c r="C1089" s="1" t="s">
        <v>59</v>
      </c>
      <c r="D1089" s="1">
        <v>22135</v>
      </c>
      <c r="E1089" s="1">
        <v>34.972026999999997</v>
      </c>
      <c r="F1089" s="1">
        <v>137.76213329999999</v>
      </c>
      <c r="G1089" s="1" t="s">
        <v>1336</v>
      </c>
      <c r="H1089">
        <v>313148.6759354251</v>
      </c>
      <c r="I1089">
        <v>-108855.78783654839</v>
      </c>
    </row>
    <row r="1090" spans="1:9" x14ac:dyDescent="0.25">
      <c r="A1090" s="1" t="s">
        <v>1335</v>
      </c>
      <c r="B1090" s="1" t="s">
        <v>1342</v>
      </c>
      <c r="C1090" s="1" t="s">
        <v>1344</v>
      </c>
      <c r="D1090" s="1">
        <v>22136</v>
      </c>
      <c r="E1090" s="1">
        <v>34.894623199999998</v>
      </c>
      <c r="F1090" s="1">
        <v>137.82971549999999</v>
      </c>
      <c r="G1090" s="1" t="s">
        <v>1336</v>
      </c>
      <c r="H1090">
        <v>319624.10980690306</v>
      </c>
      <c r="I1090">
        <v>-117248.42991448531</v>
      </c>
    </row>
    <row r="1091" spans="1:9" x14ac:dyDescent="0.25">
      <c r="A1091" s="1" t="s">
        <v>1335</v>
      </c>
      <c r="B1091" s="1" t="s">
        <v>1342</v>
      </c>
      <c r="C1091" s="1" t="s">
        <v>1345</v>
      </c>
      <c r="D1091" s="1">
        <v>22137</v>
      </c>
      <c r="E1091" s="1">
        <v>35.304414100000002</v>
      </c>
      <c r="F1091" s="1">
        <v>138.0587816</v>
      </c>
      <c r="G1091" s="1" t="s">
        <v>1336</v>
      </c>
      <c r="H1091">
        <v>338871.07176732691</v>
      </c>
      <c r="I1091">
        <v>-70922.593947827248</v>
      </c>
    </row>
    <row r="1092" spans="1:9" x14ac:dyDescent="0.25">
      <c r="A1092" s="1" t="s">
        <v>1335</v>
      </c>
      <c r="B1092" s="1" t="s">
        <v>1342</v>
      </c>
      <c r="C1092" s="1" t="s">
        <v>1346</v>
      </c>
      <c r="D1092" s="1">
        <v>22203</v>
      </c>
      <c r="E1092" s="1">
        <v>34.736437100000003</v>
      </c>
      <c r="F1092" s="1">
        <v>137.7656767</v>
      </c>
      <c r="G1092" s="1" t="s">
        <v>1336</v>
      </c>
      <c r="H1092">
        <v>314368.75257668778</v>
      </c>
      <c r="I1092">
        <v>-135040.22934503848</v>
      </c>
    </row>
    <row r="1093" spans="1:9" x14ac:dyDescent="0.25">
      <c r="A1093" s="1" t="s">
        <v>1335</v>
      </c>
      <c r="B1093" s="1" t="s">
        <v>1342</v>
      </c>
      <c r="C1093" s="1" t="s">
        <v>1347</v>
      </c>
      <c r="D1093" s="1">
        <v>22205</v>
      </c>
      <c r="E1093" s="1">
        <v>35.304414100000002</v>
      </c>
      <c r="F1093" s="1">
        <v>138.0587816</v>
      </c>
      <c r="G1093" s="1" t="s">
        <v>1336</v>
      </c>
      <c r="H1093">
        <v>338871.07176732691</v>
      </c>
      <c r="I1093">
        <v>-70922.593947827248</v>
      </c>
    </row>
    <row r="1094" spans="1:9" x14ac:dyDescent="0.25">
      <c r="A1094" s="1" t="s">
        <v>1335</v>
      </c>
      <c r="B1094" s="1" t="s">
        <v>1342</v>
      </c>
      <c r="C1094" s="1" t="s">
        <v>1348</v>
      </c>
      <c r="D1094" s="1">
        <v>22206</v>
      </c>
      <c r="E1094" s="1">
        <v>35.115966999999998</v>
      </c>
      <c r="F1094" s="1">
        <v>138.92373449999999</v>
      </c>
      <c r="G1094" s="1" t="s">
        <v>1336</v>
      </c>
      <c r="H1094">
        <v>418567.93545682624</v>
      </c>
      <c r="I1094">
        <v>-88578.055583494788</v>
      </c>
    </row>
    <row r="1095" spans="1:9" x14ac:dyDescent="0.25">
      <c r="A1095" s="1" t="s">
        <v>1335</v>
      </c>
      <c r="B1095" s="1" t="s">
        <v>1342</v>
      </c>
      <c r="C1095" s="1" t="s">
        <v>1349</v>
      </c>
      <c r="D1095" s="1">
        <v>22207</v>
      </c>
      <c r="E1095" s="1">
        <v>35.225540700000003</v>
      </c>
      <c r="F1095" s="1">
        <v>138.6080619</v>
      </c>
      <c r="G1095" s="1" t="s">
        <v>1336</v>
      </c>
      <c r="H1095">
        <v>389241.18050127465</v>
      </c>
      <c r="I1095">
        <v>-77674.93689517185</v>
      </c>
    </row>
    <row r="1096" spans="1:9" x14ac:dyDescent="0.25">
      <c r="A1096" s="1" t="s">
        <v>1335</v>
      </c>
      <c r="B1096" s="1" t="s">
        <v>1342</v>
      </c>
      <c r="C1096" s="1" t="s">
        <v>1350</v>
      </c>
      <c r="D1096" s="1">
        <v>22208</v>
      </c>
      <c r="E1096" s="1">
        <v>35.304414100000002</v>
      </c>
      <c r="F1096" s="1">
        <v>138.0587816</v>
      </c>
      <c r="G1096" s="1" t="s">
        <v>1336</v>
      </c>
      <c r="H1096">
        <v>338871.07176732691</v>
      </c>
      <c r="I1096">
        <v>-70922.593947827248</v>
      </c>
    </row>
    <row r="1097" spans="1:9" x14ac:dyDescent="0.25">
      <c r="A1097" s="1" t="s">
        <v>1335</v>
      </c>
      <c r="B1097" s="1" t="s">
        <v>1342</v>
      </c>
      <c r="C1097" s="1" t="s">
        <v>1351</v>
      </c>
      <c r="D1097" s="1">
        <v>22209</v>
      </c>
      <c r="E1097" s="1">
        <v>35.304414100000002</v>
      </c>
      <c r="F1097" s="1">
        <v>138.0587816</v>
      </c>
      <c r="G1097" s="1" t="s">
        <v>1336</v>
      </c>
      <c r="H1097">
        <v>338871.07176732691</v>
      </c>
      <c r="I1097">
        <v>-70922.593947827248</v>
      </c>
    </row>
    <row r="1098" spans="1:9" x14ac:dyDescent="0.25">
      <c r="A1098" s="1" t="s">
        <v>1335</v>
      </c>
      <c r="B1098" s="1" t="s">
        <v>1342</v>
      </c>
      <c r="C1098" s="1" t="s">
        <v>1352</v>
      </c>
      <c r="D1098" s="1">
        <v>22210</v>
      </c>
      <c r="E1098" s="1">
        <v>35.147436499999998</v>
      </c>
      <c r="F1098" s="1">
        <v>138.73932060000001</v>
      </c>
      <c r="G1098" s="1" t="s">
        <v>1336</v>
      </c>
      <c r="H1098">
        <v>401586.01379270857</v>
      </c>
      <c r="I1098">
        <v>-85839.094921575059</v>
      </c>
    </row>
    <row r="1099" spans="1:9" x14ac:dyDescent="0.25">
      <c r="A1099" s="1" t="s">
        <v>1335</v>
      </c>
      <c r="B1099" s="1" t="s">
        <v>1342</v>
      </c>
      <c r="C1099" s="1" t="s">
        <v>1353</v>
      </c>
      <c r="D1099" s="1">
        <v>22211</v>
      </c>
      <c r="E1099" s="1">
        <v>34.724127299999999</v>
      </c>
      <c r="F1099" s="1">
        <v>137.82444530000001</v>
      </c>
      <c r="G1099" s="1" t="s">
        <v>1336</v>
      </c>
      <c r="H1099">
        <v>319801.19771767617</v>
      </c>
      <c r="I1099">
        <v>-136223.39896784798</v>
      </c>
    </row>
    <row r="1100" spans="1:9" x14ac:dyDescent="0.25">
      <c r="A1100" s="1" t="s">
        <v>1335</v>
      </c>
      <c r="B1100" s="1" t="s">
        <v>1342</v>
      </c>
      <c r="C1100" s="1" t="s">
        <v>1354</v>
      </c>
      <c r="D1100" s="1">
        <v>22212</v>
      </c>
      <c r="E1100" s="1">
        <v>34.856023299999997</v>
      </c>
      <c r="F1100" s="1">
        <v>138.28937640000001</v>
      </c>
      <c r="G1100" s="1" t="s">
        <v>1336</v>
      </c>
      <c r="H1100">
        <v>361835.64326527453</v>
      </c>
      <c r="I1100">
        <v>-119974.89129126391</v>
      </c>
    </row>
    <row r="1101" spans="1:9" x14ac:dyDescent="0.25">
      <c r="A1101" s="1" t="s">
        <v>1335</v>
      </c>
      <c r="B1101" s="1" t="s">
        <v>1342</v>
      </c>
      <c r="C1101" s="1" t="s">
        <v>1355</v>
      </c>
      <c r="D1101" s="1">
        <v>22213</v>
      </c>
      <c r="E1101" s="1">
        <v>34.780037100000001</v>
      </c>
      <c r="F1101" s="1">
        <v>138.03578859999999</v>
      </c>
      <c r="G1101" s="1" t="s">
        <v>1336</v>
      </c>
      <c r="H1101">
        <v>338941.48921177268</v>
      </c>
      <c r="I1101">
        <v>-129312.49441445112</v>
      </c>
    </row>
    <row r="1102" spans="1:9" x14ac:dyDescent="0.25">
      <c r="A1102" s="1" t="s">
        <v>1335</v>
      </c>
      <c r="B1102" s="1" t="s">
        <v>1342</v>
      </c>
      <c r="C1102" s="1" t="s">
        <v>1356</v>
      </c>
      <c r="D1102" s="1">
        <v>22214</v>
      </c>
      <c r="E1102" s="1">
        <v>34.894305000000003</v>
      </c>
      <c r="F1102" s="1">
        <v>138.28149020000001</v>
      </c>
      <c r="G1102" s="1" t="s">
        <v>1336</v>
      </c>
      <c r="H1102">
        <v>360946.21834984387</v>
      </c>
      <c r="I1102">
        <v>-115745.94087222486</v>
      </c>
    </row>
    <row r="1103" spans="1:9" x14ac:dyDescent="0.25">
      <c r="A1103" s="1" t="s">
        <v>1335</v>
      </c>
      <c r="B1103" s="1" t="s">
        <v>1342</v>
      </c>
      <c r="C1103" s="1" t="s">
        <v>1357</v>
      </c>
      <c r="D1103" s="1">
        <v>22215</v>
      </c>
      <c r="E1103" s="1">
        <v>35.304414100000002</v>
      </c>
      <c r="F1103" s="1">
        <v>138.0587816</v>
      </c>
      <c r="G1103" s="1" t="s">
        <v>1336</v>
      </c>
      <c r="H1103">
        <v>338871.07176732691</v>
      </c>
      <c r="I1103">
        <v>-70922.593947827248</v>
      </c>
    </row>
    <row r="1104" spans="1:9" x14ac:dyDescent="0.25">
      <c r="A1104" s="1" t="s">
        <v>1335</v>
      </c>
      <c r="B1104" s="1" t="s">
        <v>1342</v>
      </c>
      <c r="C1104" s="1" t="s">
        <v>1358</v>
      </c>
      <c r="D1104" s="1">
        <v>22216</v>
      </c>
      <c r="E1104" s="1">
        <v>34.744708500000002</v>
      </c>
      <c r="F1104" s="1">
        <v>137.91179930000001</v>
      </c>
      <c r="G1104" s="1" t="s">
        <v>1336</v>
      </c>
      <c r="H1104">
        <v>327725.43603743392</v>
      </c>
      <c r="I1104">
        <v>-133653.10745794509</v>
      </c>
    </row>
    <row r="1105" spans="1:9" x14ac:dyDescent="0.25">
      <c r="A1105" s="1" t="s">
        <v>1335</v>
      </c>
      <c r="B1105" s="1" t="s">
        <v>1342</v>
      </c>
      <c r="C1105" s="1" t="s">
        <v>1359</v>
      </c>
      <c r="D1105" s="1">
        <v>22219</v>
      </c>
      <c r="E1105" s="1">
        <v>35.304414100000002</v>
      </c>
      <c r="F1105" s="1">
        <v>138.0587816</v>
      </c>
      <c r="G1105" s="1" t="s">
        <v>1336</v>
      </c>
      <c r="H1105">
        <v>338871.07176732691</v>
      </c>
      <c r="I1105">
        <v>-70922.593947827248</v>
      </c>
    </row>
    <row r="1106" spans="1:9" x14ac:dyDescent="0.25">
      <c r="A1106" s="1" t="s">
        <v>1335</v>
      </c>
      <c r="B1106" s="1" t="s">
        <v>1342</v>
      </c>
      <c r="C1106" s="1" t="s">
        <v>1360</v>
      </c>
      <c r="D1106" s="1">
        <v>22220</v>
      </c>
      <c r="E1106" s="1">
        <v>35.161501399999999</v>
      </c>
      <c r="F1106" s="1">
        <v>138.90441670000001</v>
      </c>
      <c r="G1106" s="1" t="s">
        <v>1336</v>
      </c>
      <c r="H1106">
        <v>416572.50869437214</v>
      </c>
      <c r="I1106">
        <v>-83593.97204718522</v>
      </c>
    </row>
    <row r="1107" spans="1:9" x14ac:dyDescent="0.25">
      <c r="A1107" s="1" t="s">
        <v>1335</v>
      </c>
      <c r="B1107" s="1" t="s">
        <v>1342</v>
      </c>
      <c r="C1107" s="1" t="s">
        <v>1361</v>
      </c>
      <c r="D1107" s="1">
        <v>22221</v>
      </c>
      <c r="E1107" s="1">
        <v>34.693498599999998</v>
      </c>
      <c r="F1107" s="1">
        <v>137.58004500000001</v>
      </c>
      <c r="G1107" s="1" t="s">
        <v>1336</v>
      </c>
      <c r="H1107">
        <v>297514.07163099496</v>
      </c>
      <c r="I1107">
        <v>-140379.86854768667</v>
      </c>
    </row>
    <row r="1108" spans="1:9" x14ac:dyDescent="0.25">
      <c r="A1108" s="1" t="s">
        <v>1335</v>
      </c>
      <c r="B1108" s="1" t="s">
        <v>1342</v>
      </c>
      <c r="C1108" s="1" t="s">
        <v>1362</v>
      </c>
      <c r="D1108" s="1">
        <v>22222</v>
      </c>
      <c r="E1108" s="1">
        <v>35.046139099999998</v>
      </c>
      <c r="F1108" s="1">
        <v>138.9146618</v>
      </c>
      <c r="G1108" s="1" t="s">
        <v>1336</v>
      </c>
      <c r="H1108">
        <v>418097.1873726765</v>
      </c>
      <c r="I1108">
        <v>-96384.114918337335</v>
      </c>
    </row>
    <row r="1109" spans="1:9" x14ac:dyDescent="0.25">
      <c r="A1109" s="1" t="s">
        <v>1335</v>
      </c>
      <c r="B1109" s="1" t="s">
        <v>1342</v>
      </c>
      <c r="C1109" s="1" t="s">
        <v>1363</v>
      </c>
      <c r="D1109" s="1">
        <v>22223</v>
      </c>
      <c r="E1109" s="1">
        <v>34.6376341</v>
      </c>
      <c r="F1109" s="1">
        <v>138.132463</v>
      </c>
      <c r="G1109" s="1" t="s">
        <v>1336</v>
      </c>
      <c r="H1109">
        <v>348393.79011667566</v>
      </c>
      <c r="I1109">
        <v>-144817.74463637223</v>
      </c>
    </row>
    <row r="1110" spans="1:9" x14ac:dyDescent="0.25">
      <c r="A1110" s="1" t="s">
        <v>1335</v>
      </c>
      <c r="B1110" s="1" t="s">
        <v>1342</v>
      </c>
      <c r="C1110" s="1" t="s">
        <v>1364</v>
      </c>
      <c r="D1110" s="1">
        <v>22224</v>
      </c>
      <c r="E1110" s="1">
        <v>34.688237600000001</v>
      </c>
      <c r="F1110" s="1">
        <v>138.09643320000001</v>
      </c>
      <c r="G1110" s="1" t="s">
        <v>1336</v>
      </c>
      <c r="H1110">
        <v>344877.88786563271</v>
      </c>
      <c r="I1110">
        <v>-139314.46485373625</v>
      </c>
    </row>
    <row r="1111" spans="1:9" x14ac:dyDescent="0.25">
      <c r="A1111" s="1" t="s">
        <v>1335</v>
      </c>
      <c r="B1111" s="1" t="s">
        <v>1342</v>
      </c>
      <c r="C1111" s="1" t="s">
        <v>1365</v>
      </c>
      <c r="D1111" s="1">
        <v>22225</v>
      </c>
      <c r="E1111" s="1">
        <v>35.046139099999998</v>
      </c>
      <c r="F1111" s="1">
        <v>138.9146618</v>
      </c>
      <c r="G1111" s="1" t="s">
        <v>1336</v>
      </c>
      <c r="H1111">
        <v>418097.1873726765</v>
      </c>
      <c r="I1111">
        <v>-96384.114918337335</v>
      </c>
    </row>
    <row r="1112" spans="1:9" x14ac:dyDescent="0.25">
      <c r="A1112" s="1" t="s">
        <v>1335</v>
      </c>
      <c r="B1112" s="1" t="s">
        <v>1342</v>
      </c>
      <c r="C1112" s="1" t="s">
        <v>1366</v>
      </c>
      <c r="D1112" s="1">
        <v>22226</v>
      </c>
      <c r="E1112" s="1">
        <v>34.730664300000001</v>
      </c>
      <c r="F1112" s="1">
        <v>138.22629370000001</v>
      </c>
      <c r="G1112" s="1" t="s">
        <v>1336</v>
      </c>
      <c r="H1112">
        <v>356603.12551048049</v>
      </c>
      <c r="I1112">
        <v>-134142.63350797709</v>
      </c>
    </row>
    <row r="1113" spans="1:9" x14ac:dyDescent="0.25">
      <c r="A1113" s="1" t="s">
        <v>1335</v>
      </c>
      <c r="B1113" s="1" t="s">
        <v>1367</v>
      </c>
      <c r="C1113" s="1" t="s">
        <v>1368</v>
      </c>
      <c r="D1113" s="1">
        <v>22301</v>
      </c>
      <c r="E1113" s="1">
        <v>34.883618900000002</v>
      </c>
      <c r="F1113" s="1">
        <v>139.0827717</v>
      </c>
      <c r="G1113" s="1" t="s">
        <v>1336</v>
      </c>
      <c r="H1113">
        <v>434310.314744748</v>
      </c>
      <c r="I1113">
        <v>-113745.53032259217</v>
      </c>
    </row>
    <row r="1114" spans="1:9" x14ac:dyDescent="0.25">
      <c r="A1114" s="1" t="s">
        <v>1335</v>
      </c>
      <c r="B1114" s="1" t="s">
        <v>1367</v>
      </c>
      <c r="C1114" s="1" t="s">
        <v>1369</v>
      </c>
      <c r="D1114" s="1">
        <v>22302</v>
      </c>
      <c r="E1114" s="1">
        <v>34.841667000000001</v>
      </c>
      <c r="F1114" s="1">
        <v>139.02585920000001</v>
      </c>
      <c r="G1114" s="1" t="s">
        <v>1336</v>
      </c>
      <c r="H1114">
        <v>429320.51278687204</v>
      </c>
      <c r="I1114">
        <v>-118658.74543025577</v>
      </c>
    </row>
    <row r="1115" spans="1:9" x14ac:dyDescent="0.25">
      <c r="A1115" s="1" t="s">
        <v>1335</v>
      </c>
      <c r="B1115" s="1" t="s">
        <v>1367</v>
      </c>
      <c r="C1115" s="1" t="s">
        <v>1370</v>
      </c>
      <c r="D1115" s="1">
        <v>22304</v>
      </c>
      <c r="E1115" s="1">
        <v>34.716262399999998</v>
      </c>
      <c r="F1115" s="1">
        <v>138.90470149999999</v>
      </c>
      <c r="G1115" s="1" t="s">
        <v>1336</v>
      </c>
      <c r="H1115">
        <v>418862.58851106092</v>
      </c>
      <c r="I1115">
        <v>-133122.97451673629</v>
      </c>
    </row>
    <row r="1116" spans="1:9" x14ac:dyDescent="0.25">
      <c r="A1116" s="1" t="s">
        <v>1335</v>
      </c>
      <c r="B1116" s="1" t="s">
        <v>1367</v>
      </c>
      <c r="C1116" s="1" t="s">
        <v>1371</v>
      </c>
      <c r="D1116" s="1">
        <v>22305</v>
      </c>
      <c r="E1116" s="1">
        <v>34.802040900000001</v>
      </c>
      <c r="F1116" s="1">
        <v>138.89704900000001</v>
      </c>
      <c r="G1116" s="1" t="s">
        <v>1336</v>
      </c>
      <c r="H1116">
        <v>417727.38506011793</v>
      </c>
      <c r="I1116">
        <v>-123612.40743516707</v>
      </c>
    </row>
    <row r="1117" spans="1:9" x14ac:dyDescent="0.25">
      <c r="A1117" s="1" t="s">
        <v>1335</v>
      </c>
      <c r="B1117" s="1" t="s">
        <v>1367</v>
      </c>
      <c r="C1117" s="1" t="s">
        <v>1372</v>
      </c>
      <c r="D1117" s="1">
        <v>22306</v>
      </c>
      <c r="E1117" s="1">
        <v>34.883043999999998</v>
      </c>
      <c r="F1117" s="1">
        <v>138.89287809999999</v>
      </c>
      <c r="G1117" s="1" t="s">
        <v>1336</v>
      </c>
      <c r="H1117">
        <v>416935.48065778479</v>
      </c>
      <c r="I1117">
        <v>-114618.65118143035</v>
      </c>
    </row>
    <row r="1118" spans="1:9" x14ac:dyDescent="0.25">
      <c r="A1118" s="1" t="s">
        <v>1335</v>
      </c>
      <c r="B1118" s="1" t="s">
        <v>1373</v>
      </c>
      <c r="C1118" s="1" t="s">
        <v>1374</v>
      </c>
      <c r="D1118" s="1">
        <v>22325</v>
      </c>
      <c r="E1118" s="1">
        <v>35.182274900000003</v>
      </c>
      <c r="F1118" s="1">
        <v>139.04465440000001</v>
      </c>
      <c r="G1118" s="1" t="s">
        <v>1336</v>
      </c>
      <c r="H1118">
        <v>429252.74468522775</v>
      </c>
      <c r="I1118">
        <v>-80684.995677023384</v>
      </c>
    </row>
    <row r="1119" spans="1:9" x14ac:dyDescent="0.25">
      <c r="A1119" s="1" t="s">
        <v>1335</v>
      </c>
      <c r="B1119" s="1" t="s">
        <v>1375</v>
      </c>
      <c r="C1119" s="1" t="s">
        <v>272</v>
      </c>
      <c r="D1119" s="1">
        <v>22341</v>
      </c>
      <c r="E1119" s="1">
        <v>35.119972400000002</v>
      </c>
      <c r="F1119" s="1">
        <v>138.9157716</v>
      </c>
      <c r="G1119" s="1" t="s">
        <v>1336</v>
      </c>
      <c r="H1119">
        <v>417820.8158882517</v>
      </c>
      <c r="I1119">
        <v>-88166.01466297677</v>
      </c>
    </row>
    <row r="1120" spans="1:9" x14ac:dyDescent="0.25">
      <c r="A1120" s="1" t="s">
        <v>1335</v>
      </c>
      <c r="B1120" s="1" t="s">
        <v>1375</v>
      </c>
      <c r="C1120" s="1" t="s">
        <v>1376</v>
      </c>
      <c r="D1120" s="1">
        <v>22342</v>
      </c>
      <c r="E1120" s="1">
        <v>35.221283100000001</v>
      </c>
      <c r="F1120" s="1">
        <v>138.91132709999999</v>
      </c>
      <c r="G1120" s="1" t="s">
        <v>1336</v>
      </c>
      <c r="H1120">
        <v>416896.35619377351</v>
      </c>
      <c r="I1120">
        <v>-76914.728962789377</v>
      </c>
    </row>
    <row r="1121" spans="1:9" x14ac:dyDescent="0.25">
      <c r="A1121" s="1" t="s">
        <v>1335</v>
      </c>
      <c r="B1121" s="1" t="s">
        <v>1375</v>
      </c>
      <c r="C1121" s="1" t="s">
        <v>1377</v>
      </c>
      <c r="D1121" s="1">
        <v>22344</v>
      </c>
      <c r="E1121" s="1">
        <v>35.405080499999997</v>
      </c>
      <c r="F1121" s="1">
        <v>139.0190948</v>
      </c>
      <c r="G1121" s="1" t="s">
        <v>1336</v>
      </c>
      <c r="H1121">
        <v>425750.38745415339</v>
      </c>
      <c r="I1121">
        <v>-56009.152440300706</v>
      </c>
    </row>
    <row r="1122" spans="1:9" x14ac:dyDescent="0.25">
      <c r="A1122" s="1" t="s">
        <v>1335</v>
      </c>
      <c r="B1122" s="1" t="s">
        <v>1378</v>
      </c>
      <c r="C1122" s="1" t="s">
        <v>1379</v>
      </c>
      <c r="D1122" s="1">
        <v>22361</v>
      </c>
      <c r="E1122" s="1">
        <v>35.353903199999998</v>
      </c>
      <c r="F1122" s="1">
        <v>138.81185550000001</v>
      </c>
      <c r="G1122" s="1" t="s">
        <v>1336</v>
      </c>
      <c r="H1122">
        <v>407165.29932023818</v>
      </c>
      <c r="I1122">
        <v>-62576.746675460236</v>
      </c>
    </row>
    <row r="1123" spans="1:9" x14ac:dyDescent="0.25">
      <c r="A1123" s="1" t="s">
        <v>1335</v>
      </c>
      <c r="B1123" s="1" t="s">
        <v>1380</v>
      </c>
      <c r="C1123" s="1" t="s">
        <v>1381</v>
      </c>
      <c r="D1123" s="1">
        <v>22381</v>
      </c>
      <c r="E1123" s="1">
        <v>35.594943800000003</v>
      </c>
      <c r="F1123" s="1">
        <v>138.47786669999999</v>
      </c>
      <c r="G1123" s="1" t="s">
        <v>1336</v>
      </c>
      <c r="H1123">
        <v>375656.87135011418</v>
      </c>
      <c r="I1123">
        <v>-37094.338496762306</v>
      </c>
    </row>
    <row r="1124" spans="1:9" x14ac:dyDescent="0.25">
      <c r="A1124" s="1" t="s">
        <v>1335</v>
      </c>
      <c r="C1124" s="1" t="s">
        <v>1382</v>
      </c>
      <c r="D1124" s="1">
        <v>22383</v>
      </c>
      <c r="E1124" s="1">
        <v>35.110959399999999</v>
      </c>
      <c r="F1124" s="1">
        <v>138.56137899999999</v>
      </c>
      <c r="G1124" s="1" t="s">
        <v>1336</v>
      </c>
      <c r="H1124">
        <v>385529.53840011766</v>
      </c>
      <c r="I1124">
        <v>-90601.522102196148</v>
      </c>
    </row>
    <row r="1125" spans="1:9" x14ac:dyDescent="0.25">
      <c r="A1125" s="1" t="s">
        <v>1335</v>
      </c>
      <c r="C1125" s="1" t="s">
        <v>1383</v>
      </c>
      <c r="D1125" s="1">
        <v>22401</v>
      </c>
      <c r="E1125" s="1">
        <v>34.921262890000001</v>
      </c>
      <c r="F1125" s="1">
        <v>138.30096750000001</v>
      </c>
      <c r="G1125" s="1" t="s">
        <v>1336</v>
      </c>
      <c r="H1125">
        <v>362609.05562542815</v>
      </c>
      <c r="I1125">
        <v>-112677.32110865759</v>
      </c>
    </row>
    <row r="1126" spans="1:9" x14ac:dyDescent="0.25">
      <c r="A1126" s="1" t="s">
        <v>1335</v>
      </c>
      <c r="C1126" s="1" t="s">
        <v>1384</v>
      </c>
      <c r="D1126" s="1">
        <v>22402</v>
      </c>
      <c r="E1126" s="1">
        <v>34.783698700000002</v>
      </c>
      <c r="F1126" s="1">
        <v>138.29505610000001</v>
      </c>
      <c r="G1126" s="1" t="s">
        <v>1336</v>
      </c>
      <c r="H1126">
        <v>362672.94604322355</v>
      </c>
      <c r="I1126">
        <v>-127997.89423232268</v>
      </c>
    </row>
    <row r="1127" spans="1:9" x14ac:dyDescent="0.25">
      <c r="A1127" s="1" t="s">
        <v>1335</v>
      </c>
      <c r="B1127" s="1" t="s">
        <v>1385</v>
      </c>
      <c r="C1127" s="1" t="s">
        <v>1386</v>
      </c>
      <c r="D1127" s="1">
        <v>22424</v>
      </c>
      <c r="E1127" s="1">
        <v>34.802618699999996</v>
      </c>
      <c r="F1127" s="1">
        <v>138.2948686</v>
      </c>
      <c r="G1127" s="1" t="s">
        <v>1336</v>
      </c>
      <c r="H1127">
        <v>362572.767417525</v>
      </c>
      <c r="I1127">
        <v>-125894.38564428949</v>
      </c>
    </row>
    <row r="1128" spans="1:9" x14ac:dyDescent="0.25">
      <c r="A1128" s="1" t="s">
        <v>1335</v>
      </c>
      <c r="B1128" s="1" t="s">
        <v>1385</v>
      </c>
      <c r="C1128" s="1" t="s">
        <v>1387</v>
      </c>
      <c r="D1128" s="1">
        <v>22426</v>
      </c>
      <c r="E1128" s="1">
        <v>35.055585299999997</v>
      </c>
      <c r="F1128" s="1">
        <v>138.147141</v>
      </c>
      <c r="G1128" s="1" t="s">
        <v>1336</v>
      </c>
      <c r="H1128">
        <v>347973.23510544351</v>
      </c>
      <c r="I1128">
        <v>-98287.412449337586</v>
      </c>
    </row>
    <row r="1129" spans="1:9" x14ac:dyDescent="0.25">
      <c r="A1129" s="1" t="s">
        <v>1335</v>
      </c>
      <c r="B1129" s="1" t="s">
        <v>1385</v>
      </c>
      <c r="C1129" s="1" t="s">
        <v>1388</v>
      </c>
      <c r="D1129" s="1">
        <v>22429</v>
      </c>
      <c r="E1129" s="1">
        <v>35.3474103</v>
      </c>
      <c r="F1129" s="1">
        <v>138.2398522</v>
      </c>
      <c r="G1129" s="1" t="s">
        <v>1336</v>
      </c>
      <c r="H1129">
        <v>355161.30462075694</v>
      </c>
      <c r="I1129">
        <v>-65505.857671575519</v>
      </c>
    </row>
    <row r="1130" spans="1:9" x14ac:dyDescent="0.25">
      <c r="A1130" s="1" t="s">
        <v>1335</v>
      </c>
      <c r="B1130" s="1" t="s">
        <v>1389</v>
      </c>
      <c r="C1130" s="1" t="s">
        <v>115</v>
      </c>
      <c r="D1130" s="1">
        <v>22461</v>
      </c>
      <c r="E1130" s="1">
        <v>34.975732999999998</v>
      </c>
      <c r="F1130" s="1">
        <v>138.04426419999999</v>
      </c>
      <c r="G1130" s="1" t="s">
        <v>1336</v>
      </c>
      <c r="H1130">
        <v>338912.06229440722</v>
      </c>
      <c r="I1130">
        <v>-107521.85044491749</v>
      </c>
    </row>
    <row r="1131" spans="1:9" x14ac:dyDescent="0.25">
      <c r="A1131" s="1" t="s">
        <v>1335</v>
      </c>
      <c r="C1131" s="1" t="s">
        <v>1390</v>
      </c>
      <c r="D1131" s="1">
        <v>22503</v>
      </c>
      <c r="E1131" s="1">
        <v>34.6977221</v>
      </c>
      <c r="F1131" s="1">
        <v>137.59846060000001</v>
      </c>
      <c r="G1131" s="1" t="s">
        <v>1336</v>
      </c>
      <c r="H1131">
        <v>299187.01797104796</v>
      </c>
      <c r="I1131">
        <v>-139855.61268636287</v>
      </c>
    </row>
    <row r="1132" spans="1:9" x14ac:dyDescent="0.25">
      <c r="A1132" s="1" t="s">
        <v>1391</v>
      </c>
      <c r="D1132" s="1">
        <v>23000</v>
      </c>
      <c r="E1132" s="1">
        <v>35.136727399999998</v>
      </c>
      <c r="F1132" s="1">
        <v>136.93514300000001</v>
      </c>
      <c r="G1132" s="1" t="s">
        <v>1392</v>
      </c>
      <c r="H1132">
        <v>237122.73404831285</v>
      </c>
      <c r="I1132">
        <v>-92828.594891383749</v>
      </c>
    </row>
    <row r="1133" spans="1:9" x14ac:dyDescent="0.25">
      <c r="A1133" s="1" t="s">
        <v>1391</v>
      </c>
      <c r="B1133" s="1" t="s">
        <v>1393</v>
      </c>
      <c r="C1133" s="1" t="s">
        <v>1394</v>
      </c>
      <c r="D1133" s="1">
        <v>23100</v>
      </c>
      <c r="E1133" s="1">
        <v>35.136727399999998</v>
      </c>
      <c r="F1133" s="1">
        <v>136.93514300000001</v>
      </c>
      <c r="G1133" s="1" t="s">
        <v>1392</v>
      </c>
      <c r="H1133">
        <v>237122.73404831285</v>
      </c>
      <c r="I1133">
        <v>-92828.594891383749</v>
      </c>
    </row>
    <row r="1134" spans="1:9" x14ac:dyDescent="0.25">
      <c r="A1134" s="1" t="s">
        <v>1391</v>
      </c>
      <c r="B1134" s="1" t="s">
        <v>1393</v>
      </c>
      <c r="C1134" s="1" t="s">
        <v>1395</v>
      </c>
      <c r="D1134" s="1">
        <v>23101</v>
      </c>
      <c r="E1134" s="1">
        <v>35.193533100000003</v>
      </c>
      <c r="F1134" s="1">
        <v>136.99241520000001</v>
      </c>
      <c r="G1134" s="1" t="s">
        <v>1392</v>
      </c>
      <c r="H1134">
        <v>242175.02714463341</v>
      </c>
      <c r="I1134">
        <v>-86375.890747244193</v>
      </c>
    </row>
    <row r="1135" spans="1:9" x14ac:dyDescent="0.25">
      <c r="A1135" s="1" t="s">
        <v>1391</v>
      </c>
      <c r="B1135" s="1" t="s">
        <v>1393</v>
      </c>
      <c r="C1135" s="1" t="s">
        <v>60</v>
      </c>
      <c r="D1135" s="1">
        <v>23102</v>
      </c>
      <c r="E1135" s="1">
        <v>35.199319600000003</v>
      </c>
      <c r="F1135" s="1">
        <v>136.96582419999999</v>
      </c>
      <c r="G1135" s="1" t="s">
        <v>1392</v>
      </c>
      <c r="H1135">
        <v>239735.66383585831</v>
      </c>
      <c r="I1135">
        <v>-85797.169747951848</v>
      </c>
    </row>
    <row r="1136" spans="1:9" x14ac:dyDescent="0.25">
      <c r="A1136" s="1" t="s">
        <v>1391</v>
      </c>
      <c r="B1136" s="1" t="s">
        <v>1393</v>
      </c>
      <c r="C1136" s="1" t="s">
        <v>59</v>
      </c>
      <c r="D1136" s="1">
        <v>23103</v>
      </c>
      <c r="E1136" s="1">
        <v>35.243626900000002</v>
      </c>
      <c r="F1136" s="1">
        <v>136.94394070000001</v>
      </c>
      <c r="G1136" s="1" t="s">
        <v>1392</v>
      </c>
      <c r="H1136">
        <v>237613.01147965144</v>
      </c>
      <c r="I1136">
        <v>-80924.549196863954</v>
      </c>
    </row>
    <row r="1137" spans="1:9" x14ac:dyDescent="0.25">
      <c r="A1137" s="1" t="s">
        <v>1391</v>
      </c>
      <c r="B1137" s="1" t="s">
        <v>1393</v>
      </c>
      <c r="C1137" s="1" t="s">
        <v>64</v>
      </c>
      <c r="D1137" s="1">
        <v>23104</v>
      </c>
      <c r="E1137" s="1">
        <v>35.234739699999999</v>
      </c>
      <c r="F1137" s="1">
        <v>136.90802020000001</v>
      </c>
      <c r="G1137" s="1" t="s">
        <v>1392</v>
      </c>
      <c r="H1137">
        <v>234368.43191088675</v>
      </c>
      <c r="I1137">
        <v>-81997.895514011383</v>
      </c>
    </row>
    <row r="1138" spans="1:9" x14ac:dyDescent="0.25">
      <c r="A1138" s="1" t="s">
        <v>1391</v>
      </c>
      <c r="B1138" s="1" t="s">
        <v>1393</v>
      </c>
      <c r="C1138" s="1" t="s">
        <v>1396</v>
      </c>
      <c r="D1138" s="1">
        <v>23105</v>
      </c>
      <c r="E1138" s="1">
        <v>35.191659999999999</v>
      </c>
      <c r="F1138" s="1">
        <v>136.8930234</v>
      </c>
      <c r="G1138" s="1" t="s">
        <v>1392</v>
      </c>
      <c r="H1138">
        <v>233126.23068482178</v>
      </c>
      <c r="I1138">
        <v>-86821.921726239889</v>
      </c>
    </row>
    <row r="1139" spans="1:9" x14ac:dyDescent="0.25">
      <c r="A1139" s="1" t="s">
        <v>1391</v>
      </c>
      <c r="B1139" s="1" t="s">
        <v>1393</v>
      </c>
      <c r="C1139" s="1" t="s">
        <v>978</v>
      </c>
      <c r="D1139" s="1">
        <v>23106</v>
      </c>
      <c r="E1139" s="1">
        <v>35.187503599999999</v>
      </c>
      <c r="F1139" s="1">
        <v>136.92979410000001</v>
      </c>
      <c r="G1139" s="1" t="s">
        <v>1392</v>
      </c>
      <c r="H1139">
        <v>236487.98104447781</v>
      </c>
      <c r="I1139">
        <v>-87197.026125110511</v>
      </c>
    </row>
    <row r="1140" spans="1:9" x14ac:dyDescent="0.25">
      <c r="A1140" s="1" t="s">
        <v>1391</v>
      </c>
      <c r="C1140" s="1" t="s">
        <v>1397</v>
      </c>
      <c r="D1140" s="1">
        <v>23107</v>
      </c>
      <c r="E1140" s="1">
        <v>35.159796499999999</v>
      </c>
      <c r="F1140" s="1">
        <v>136.97287019999999</v>
      </c>
      <c r="G1140" s="1" t="s">
        <v>1392</v>
      </c>
      <c r="H1140">
        <v>240493.97807598553</v>
      </c>
      <c r="I1140">
        <v>-90173.592896450617</v>
      </c>
    </row>
    <row r="1141" spans="1:9" x14ac:dyDescent="0.25">
      <c r="A1141" s="1" t="s">
        <v>1391</v>
      </c>
      <c r="C1141" s="1" t="s">
        <v>1398</v>
      </c>
      <c r="D1141" s="1">
        <v>23108</v>
      </c>
      <c r="E1141" s="1">
        <v>35.140540100000003</v>
      </c>
      <c r="F1141" s="1">
        <v>136.96208770000001</v>
      </c>
      <c r="G1141" s="1" t="s">
        <v>1392</v>
      </c>
      <c r="H1141">
        <v>239567.81192631659</v>
      </c>
      <c r="I1141">
        <v>-92340.197521182403</v>
      </c>
    </row>
    <row r="1142" spans="1:9" x14ac:dyDescent="0.25">
      <c r="A1142" s="1" t="s">
        <v>1391</v>
      </c>
      <c r="C1142" s="1" t="s">
        <v>1399</v>
      </c>
      <c r="D1142" s="1">
        <v>23109</v>
      </c>
      <c r="E1142" s="1">
        <v>35.143824100000003</v>
      </c>
      <c r="F1142" s="1">
        <v>136.91751310000001</v>
      </c>
      <c r="G1142" s="1" t="s">
        <v>1392</v>
      </c>
      <c r="H1142">
        <v>235495.15711949865</v>
      </c>
      <c r="I1142">
        <v>-92081.612594870108</v>
      </c>
    </row>
    <row r="1143" spans="1:9" x14ac:dyDescent="0.25">
      <c r="A1143" s="1" t="s">
        <v>1391</v>
      </c>
      <c r="C1143" s="1" t="s">
        <v>1400</v>
      </c>
      <c r="D1143" s="1">
        <v>23110</v>
      </c>
      <c r="E1143" s="1">
        <v>35.168336500000002</v>
      </c>
      <c r="F1143" s="1">
        <v>136.89852490000001</v>
      </c>
      <c r="G1143" s="1" t="s">
        <v>1392</v>
      </c>
      <c r="H1143">
        <v>233694.20556597074</v>
      </c>
      <c r="I1143">
        <v>-89401.624547270272</v>
      </c>
    </row>
    <row r="1144" spans="1:9" x14ac:dyDescent="0.25">
      <c r="A1144" s="1" t="s">
        <v>1391</v>
      </c>
      <c r="C1144" s="1" t="s">
        <v>912</v>
      </c>
      <c r="D1144" s="1">
        <v>23111</v>
      </c>
      <c r="E1144" s="1">
        <v>35.12724</v>
      </c>
      <c r="F1144" s="1">
        <v>136.9121284</v>
      </c>
      <c r="G1144" s="1" t="s">
        <v>1392</v>
      </c>
      <c r="H1144">
        <v>235052.04184770168</v>
      </c>
      <c r="I1144">
        <v>-93937.840628530379</v>
      </c>
    </row>
    <row r="1145" spans="1:9" x14ac:dyDescent="0.25">
      <c r="A1145" s="1" t="s">
        <v>1391</v>
      </c>
      <c r="C1145" s="1" t="s">
        <v>63</v>
      </c>
      <c r="D1145" s="1">
        <v>23112</v>
      </c>
      <c r="E1145" s="1">
        <v>35.117853199999999</v>
      </c>
      <c r="F1145" s="1">
        <v>136.95008809999999</v>
      </c>
      <c r="G1145" s="1" t="s">
        <v>1392</v>
      </c>
      <c r="H1145">
        <v>238540.1954186268</v>
      </c>
      <c r="I1145">
        <v>-94890.941489732839</v>
      </c>
    </row>
    <row r="1146" spans="1:9" x14ac:dyDescent="0.25">
      <c r="A1146" s="1" t="s">
        <v>1391</v>
      </c>
      <c r="B1146" s="1" t="s">
        <v>1393</v>
      </c>
      <c r="C1146" s="1" t="s">
        <v>1401</v>
      </c>
      <c r="D1146" s="1">
        <v>23113</v>
      </c>
      <c r="E1146" s="1">
        <v>35.260454500000002</v>
      </c>
      <c r="F1146" s="1">
        <v>137.06092469999999</v>
      </c>
      <c r="G1146" s="1" t="s">
        <v>1392</v>
      </c>
      <c r="H1146">
        <v>248211.9920535312</v>
      </c>
      <c r="I1146">
        <v>-78767.413993973008</v>
      </c>
    </row>
    <row r="1147" spans="1:9" x14ac:dyDescent="0.25">
      <c r="A1147" s="1" t="s">
        <v>1391</v>
      </c>
      <c r="B1147" s="1" t="s">
        <v>1393</v>
      </c>
      <c r="C1147" s="1" t="s">
        <v>762</v>
      </c>
      <c r="D1147" s="1">
        <v>23114</v>
      </c>
      <c r="E1147" s="1">
        <v>35.109721</v>
      </c>
      <c r="F1147" s="1">
        <v>137.0235137</v>
      </c>
      <c r="G1147" s="1" t="s">
        <v>1392</v>
      </c>
      <c r="H1147">
        <v>245259.62748418032</v>
      </c>
      <c r="I1147">
        <v>-95616.452133563638</v>
      </c>
    </row>
    <row r="1148" spans="1:9" x14ac:dyDescent="0.25">
      <c r="A1148" s="1" t="s">
        <v>1391</v>
      </c>
      <c r="B1148" s="1" t="s">
        <v>1393</v>
      </c>
      <c r="C1148" s="1" t="s">
        <v>1402</v>
      </c>
      <c r="D1148" s="1">
        <v>23115</v>
      </c>
      <c r="E1148" s="1">
        <v>35.197339900000003</v>
      </c>
      <c r="F1148" s="1">
        <v>137.0276356</v>
      </c>
      <c r="G1148" s="1" t="s">
        <v>1392</v>
      </c>
      <c r="H1148">
        <v>245372.04936582394</v>
      </c>
      <c r="I1148">
        <v>-85866.262563801472</v>
      </c>
    </row>
    <row r="1149" spans="1:9" x14ac:dyDescent="0.25">
      <c r="A1149" s="1" t="s">
        <v>1391</v>
      </c>
      <c r="B1149" s="1" t="s">
        <v>1393</v>
      </c>
      <c r="C1149" s="1" t="s">
        <v>1403</v>
      </c>
      <c r="D1149" s="1">
        <v>23116</v>
      </c>
      <c r="E1149" s="1">
        <v>35.152611800000003</v>
      </c>
      <c r="F1149" s="1">
        <v>137.02041259999999</v>
      </c>
      <c r="G1149" s="1" t="s">
        <v>1392</v>
      </c>
      <c r="H1149">
        <v>244848.28480867139</v>
      </c>
      <c r="I1149">
        <v>-90856.204236306628</v>
      </c>
    </row>
    <row r="1150" spans="1:9" x14ac:dyDescent="0.25">
      <c r="A1150" s="1" t="s">
        <v>1391</v>
      </c>
      <c r="C1150" s="1" t="s">
        <v>1404</v>
      </c>
      <c r="D1150" s="1">
        <v>23201</v>
      </c>
      <c r="E1150" s="1">
        <v>34.861383699999998</v>
      </c>
      <c r="F1150" s="1">
        <v>137.50140769999999</v>
      </c>
      <c r="G1150" s="1" t="s">
        <v>1392</v>
      </c>
      <c r="H1150">
        <v>289717.20837300213</v>
      </c>
      <c r="I1150">
        <v>-121944.07640700378</v>
      </c>
    </row>
    <row r="1151" spans="1:9" x14ac:dyDescent="0.25">
      <c r="A1151" s="1" t="s">
        <v>1391</v>
      </c>
      <c r="C1151" s="1" t="s">
        <v>1405</v>
      </c>
      <c r="D1151" s="1">
        <v>23202</v>
      </c>
      <c r="E1151" s="1">
        <v>35.041512900000001</v>
      </c>
      <c r="F1151" s="1">
        <v>137.42111600000001</v>
      </c>
      <c r="G1151" s="1" t="s">
        <v>1392</v>
      </c>
      <c r="H1151">
        <v>281754.28361113468</v>
      </c>
      <c r="I1151">
        <v>-102147.17381040007</v>
      </c>
    </row>
    <row r="1152" spans="1:9" x14ac:dyDescent="0.25">
      <c r="A1152" s="1" t="s">
        <v>1391</v>
      </c>
      <c r="C1152" s="1" t="s">
        <v>1406</v>
      </c>
      <c r="D1152" s="1">
        <v>23203</v>
      </c>
      <c r="E1152" s="1">
        <v>35.370100100000002</v>
      </c>
      <c r="F1152" s="1">
        <v>136.87722289999999</v>
      </c>
      <c r="G1152" s="1" t="s">
        <v>1392</v>
      </c>
      <c r="H1152">
        <v>231178.72481617902</v>
      </c>
      <c r="I1152">
        <v>-67023.752983922546</v>
      </c>
    </row>
    <row r="1153" spans="1:9" x14ac:dyDescent="0.25">
      <c r="A1153" s="1" t="s">
        <v>1391</v>
      </c>
      <c r="C1153" s="1" t="s">
        <v>1407</v>
      </c>
      <c r="D1153" s="1">
        <v>23204</v>
      </c>
      <c r="E1153" s="1">
        <v>35.301718600000001</v>
      </c>
      <c r="F1153" s="1">
        <v>137.18945819999999</v>
      </c>
      <c r="G1153" s="1" t="s">
        <v>1392</v>
      </c>
      <c r="H1153">
        <v>259779.81243319111</v>
      </c>
      <c r="I1153">
        <v>-73850.786742404001</v>
      </c>
    </row>
    <row r="1154" spans="1:9" x14ac:dyDescent="0.25">
      <c r="A1154" s="1" t="s">
        <v>1391</v>
      </c>
      <c r="C1154" s="1" t="s">
        <v>1408</v>
      </c>
      <c r="D1154" s="1">
        <v>23205</v>
      </c>
      <c r="E1154" s="1">
        <v>34.942044699999997</v>
      </c>
      <c r="F1154" s="1">
        <v>136.97522499999999</v>
      </c>
      <c r="G1154" s="1" t="s">
        <v>1392</v>
      </c>
      <c r="H1154">
        <v>241348.92803869152</v>
      </c>
      <c r="I1154">
        <v>-114373.68338435542</v>
      </c>
    </row>
    <row r="1155" spans="1:9" x14ac:dyDescent="0.25">
      <c r="A1155" s="1" t="s">
        <v>1391</v>
      </c>
      <c r="C1155" s="1" t="s">
        <v>1409</v>
      </c>
      <c r="D1155" s="1">
        <v>23206</v>
      </c>
      <c r="E1155" s="1">
        <v>35.339554399999997</v>
      </c>
      <c r="F1155" s="1">
        <v>137.09756680000001</v>
      </c>
      <c r="G1155" s="1" t="s">
        <v>1392</v>
      </c>
      <c r="H1155">
        <v>251302.38067527133</v>
      </c>
      <c r="I1155">
        <v>-69881.919165848041</v>
      </c>
    </row>
    <row r="1156" spans="1:9" x14ac:dyDescent="0.25">
      <c r="A1156" s="1" t="s">
        <v>1391</v>
      </c>
      <c r="C1156" s="1" t="s">
        <v>1410</v>
      </c>
      <c r="D1156" s="1">
        <v>23207</v>
      </c>
      <c r="E1156" s="1">
        <v>34.909794599999998</v>
      </c>
      <c r="F1156" s="1">
        <v>137.4612601</v>
      </c>
      <c r="G1156" s="1" t="s">
        <v>1392</v>
      </c>
      <c r="H1156">
        <v>285876.54024474486</v>
      </c>
      <c r="I1156">
        <v>-116677.23969186132</v>
      </c>
    </row>
    <row r="1157" spans="1:9" x14ac:dyDescent="0.25">
      <c r="A1157" s="1" t="s">
        <v>1391</v>
      </c>
      <c r="C1157" s="1" t="s">
        <v>1411</v>
      </c>
      <c r="D1157" s="1">
        <v>23208</v>
      </c>
      <c r="E1157" s="1">
        <v>35.199998000000001</v>
      </c>
      <c r="F1157" s="1">
        <v>136.78688629999999</v>
      </c>
      <c r="G1157" s="1" t="s">
        <v>1392</v>
      </c>
      <c r="H1157">
        <v>223434.80021925669</v>
      </c>
      <c r="I1157">
        <v>-86139.032137743474</v>
      </c>
    </row>
    <row r="1158" spans="1:9" x14ac:dyDescent="0.25">
      <c r="A1158" s="1" t="s">
        <v>1391</v>
      </c>
      <c r="C1158" s="1" t="s">
        <v>1412</v>
      </c>
      <c r="D1158" s="1">
        <v>23209</v>
      </c>
      <c r="E1158" s="1">
        <v>34.9374818</v>
      </c>
      <c r="F1158" s="1">
        <v>137.04185849999999</v>
      </c>
      <c r="G1158" s="1" t="s">
        <v>1392</v>
      </c>
      <c r="H1158">
        <v>247451.47458901926</v>
      </c>
      <c r="I1158">
        <v>-114717.96870716567</v>
      </c>
    </row>
    <row r="1159" spans="1:9" x14ac:dyDescent="0.25">
      <c r="A1159" s="1" t="s">
        <v>1391</v>
      </c>
      <c r="C1159" s="1" t="s">
        <v>1413</v>
      </c>
      <c r="D1159" s="1">
        <v>23210</v>
      </c>
      <c r="E1159" s="1">
        <v>35.06908</v>
      </c>
      <c r="F1159" s="1">
        <v>137.06907720000001</v>
      </c>
      <c r="G1159" s="1" t="s">
        <v>1392</v>
      </c>
      <c r="H1159">
        <v>249538.53746562835</v>
      </c>
      <c r="I1159">
        <v>-100021.07160498931</v>
      </c>
    </row>
    <row r="1160" spans="1:9" x14ac:dyDescent="0.25">
      <c r="A1160" s="1" t="s">
        <v>1391</v>
      </c>
      <c r="C1160" s="1" t="s">
        <v>1414</v>
      </c>
      <c r="D1160" s="1">
        <v>23211</v>
      </c>
      <c r="E1160" s="1">
        <v>35.2912374</v>
      </c>
      <c r="F1160" s="1">
        <v>137.58173210000001</v>
      </c>
      <c r="G1160" s="1" t="s">
        <v>1392</v>
      </c>
      <c r="H1160">
        <v>295509.38401673461</v>
      </c>
      <c r="I1160">
        <v>-73916.288343837557</v>
      </c>
    </row>
    <row r="1161" spans="1:9" x14ac:dyDescent="0.25">
      <c r="A1161" s="1" t="s">
        <v>1391</v>
      </c>
      <c r="C1161" s="1" t="s">
        <v>1415</v>
      </c>
      <c r="D1161" s="1">
        <v>23212</v>
      </c>
      <c r="E1161" s="1">
        <v>35.011158199999997</v>
      </c>
      <c r="F1161" s="1">
        <v>137.12644879999999</v>
      </c>
      <c r="G1161" s="1" t="s">
        <v>1392</v>
      </c>
      <c r="H1161">
        <v>254953.09903536955</v>
      </c>
      <c r="I1161">
        <v>-106314.84680482915</v>
      </c>
    </row>
    <row r="1162" spans="1:9" x14ac:dyDescent="0.25">
      <c r="A1162" s="1" t="s">
        <v>1391</v>
      </c>
      <c r="C1162" s="1" t="s">
        <v>1416</v>
      </c>
      <c r="D1162" s="1">
        <v>23213</v>
      </c>
      <c r="E1162" s="1">
        <v>34.913755399999999</v>
      </c>
      <c r="F1162" s="1">
        <v>137.17203069999999</v>
      </c>
      <c r="G1162" s="1" t="s">
        <v>1392</v>
      </c>
      <c r="H1162">
        <v>259422.07894122685</v>
      </c>
      <c r="I1162">
        <v>-117025.56476259793</v>
      </c>
    </row>
    <row r="1163" spans="1:9" x14ac:dyDescent="0.25">
      <c r="A1163" s="1" t="s">
        <v>1391</v>
      </c>
      <c r="C1163" s="1" t="s">
        <v>1417</v>
      </c>
      <c r="D1163" s="1">
        <v>23214</v>
      </c>
      <c r="E1163" s="1">
        <v>34.870319100000003</v>
      </c>
      <c r="F1163" s="1">
        <v>137.30150420000001</v>
      </c>
      <c r="G1163" s="1" t="s">
        <v>1392</v>
      </c>
      <c r="H1163">
        <v>271400.94220467372</v>
      </c>
      <c r="I1163">
        <v>-121510.96258022383</v>
      </c>
    </row>
    <row r="1164" spans="1:9" x14ac:dyDescent="0.25">
      <c r="A1164" s="1" t="s">
        <v>1391</v>
      </c>
      <c r="C1164" s="1" t="s">
        <v>1418</v>
      </c>
      <c r="D1164" s="1">
        <v>23215</v>
      </c>
      <c r="E1164" s="1">
        <v>35.424821999999999</v>
      </c>
      <c r="F1164" s="1">
        <v>137.04999190000001</v>
      </c>
      <c r="G1164" s="1" t="s">
        <v>1392</v>
      </c>
      <c r="H1164">
        <v>246716.16254850454</v>
      </c>
      <c r="I1164">
        <v>-60523.075848960798</v>
      </c>
    </row>
    <row r="1165" spans="1:9" x14ac:dyDescent="0.25">
      <c r="A1165" s="1" t="s">
        <v>1391</v>
      </c>
      <c r="C1165" s="1" t="s">
        <v>1419</v>
      </c>
      <c r="D1165" s="1">
        <v>23216</v>
      </c>
      <c r="E1165" s="1">
        <v>34.942571399999999</v>
      </c>
      <c r="F1165" s="1">
        <v>136.89257910000001</v>
      </c>
      <c r="G1165" s="1" t="s">
        <v>1392</v>
      </c>
      <c r="H1165">
        <v>233795.58211898906</v>
      </c>
      <c r="I1165">
        <v>-114511.59051630308</v>
      </c>
    </row>
    <row r="1166" spans="1:9" x14ac:dyDescent="0.25">
      <c r="A1166" s="1" t="s">
        <v>1391</v>
      </c>
      <c r="C1166" s="1" t="s">
        <v>1420</v>
      </c>
      <c r="D1166" s="1">
        <v>23217</v>
      </c>
      <c r="E1166" s="1">
        <v>35.378638100000003</v>
      </c>
      <c r="F1166" s="1">
        <v>136.89960830000001</v>
      </c>
      <c r="G1166" s="1" t="s">
        <v>1392</v>
      </c>
      <c r="H1166">
        <v>233188.88767486904</v>
      </c>
      <c r="I1166">
        <v>-66022.119100671465</v>
      </c>
    </row>
    <row r="1167" spans="1:9" x14ac:dyDescent="0.25">
      <c r="A1167" s="1" t="s">
        <v>1391</v>
      </c>
      <c r="C1167" s="1" t="s">
        <v>1421</v>
      </c>
      <c r="D1167" s="1">
        <v>23219</v>
      </c>
      <c r="E1167" s="1">
        <v>35.338933900000001</v>
      </c>
      <c r="F1167" s="1">
        <v>137.0457212</v>
      </c>
      <c r="G1167" s="1" t="s">
        <v>1392</v>
      </c>
      <c r="H1167">
        <v>246589.68862332572</v>
      </c>
      <c r="I1167">
        <v>-70081.327014824681</v>
      </c>
    </row>
    <row r="1168" spans="1:9" x14ac:dyDescent="0.25">
      <c r="A1168" s="1" t="s">
        <v>1391</v>
      </c>
      <c r="C1168" s="1" t="s">
        <v>1422</v>
      </c>
      <c r="D1168" s="1">
        <v>23220</v>
      </c>
      <c r="E1168" s="1">
        <v>35.276843399999997</v>
      </c>
      <c r="F1168" s="1">
        <v>136.83898099999999</v>
      </c>
      <c r="G1168" s="1" t="s">
        <v>1392</v>
      </c>
      <c r="H1168">
        <v>227964.55005699472</v>
      </c>
      <c r="I1168">
        <v>-77478.636904725179</v>
      </c>
    </row>
    <row r="1169" spans="1:9" x14ac:dyDescent="0.25">
      <c r="A1169" s="1" t="s">
        <v>1391</v>
      </c>
      <c r="C1169" s="1" t="s">
        <v>1423</v>
      </c>
      <c r="D1169" s="1">
        <v>23221</v>
      </c>
      <c r="E1169" s="1">
        <v>35.0735265</v>
      </c>
      <c r="F1169" s="1">
        <v>137.708293</v>
      </c>
      <c r="G1169" s="1" t="s">
        <v>1392</v>
      </c>
      <c r="H1169">
        <v>307848.2229809346</v>
      </c>
      <c r="I1169">
        <v>-97737.867169825739</v>
      </c>
    </row>
    <row r="1170" spans="1:9" x14ac:dyDescent="0.25">
      <c r="A1170" s="1" t="s">
        <v>1391</v>
      </c>
      <c r="C1170" s="1" t="s">
        <v>1424</v>
      </c>
      <c r="D1170" s="1">
        <v>23222</v>
      </c>
      <c r="E1170" s="1">
        <v>35.068380699999999</v>
      </c>
      <c r="F1170" s="1">
        <v>136.94046560000001</v>
      </c>
      <c r="G1170" s="1" t="s">
        <v>1392</v>
      </c>
      <c r="H1170">
        <v>237806.53159298119</v>
      </c>
      <c r="I1170">
        <v>-100413.38297047056</v>
      </c>
    </row>
    <row r="1171" spans="1:9" x14ac:dyDescent="0.25">
      <c r="A1171" s="1" t="s">
        <v>1391</v>
      </c>
      <c r="C1171" s="1" t="s">
        <v>1425</v>
      </c>
      <c r="D1171" s="1">
        <v>23223</v>
      </c>
      <c r="E1171" s="1">
        <v>35.0535383</v>
      </c>
      <c r="F1171" s="1">
        <v>137.00162889999999</v>
      </c>
      <c r="G1171" s="1" t="s">
        <v>1392</v>
      </c>
      <c r="H1171">
        <v>243430.93084191869</v>
      </c>
      <c r="I1171">
        <v>-101915.60193966891</v>
      </c>
    </row>
    <row r="1172" spans="1:9" x14ac:dyDescent="0.25">
      <c r="A1172" s="1" t="s">
        <v>1391</v>
      </c>
      <c r="C1172" s="1" t="s">
        <v>1426</v>
      </c>
      <c r="D1172" s="1">
        <v>23224</v>
      </c>
      <c r="E1172" s="1">
        <v>35.011038900000003</v>
      </c>
      <c r="F1172" s="1">
        <v>136.91697189999999</v>
      </c>
      <c r="G1172" s="1" t="s">
        <v>1392</v>
      </c>
      <c r="H1172">
        <v>235827.93596549361</v>
      </c>
      <c r="I1172">
        <v>-106843.35475327278</v>
      </c>
    </row>
    <row r="1173" spans="1:9" x14ac:dyDescent="0.25">
      <c r="A1173" s="1" t="s">
        <v>1391</v>
      </c>
      <c r="C1173" s="1" t="s">
        <v>1427</v>
      </c>
      <c r="D1173" s="1">
        <v>23225</v>
      </c>
      <c r="E1173" s="1">
        <v>35.021758800000001</v>
      </c>
      <c r="F1173" s="1">
        <v>137.0862008</v>
      </c>
      <c r="G1173" s="1" t="s">
        <v>1392</v>
      </c>
      <c r="H1173">
        <v>251245.85955429979</v>
      </c>
      <c r="I1173">
        <v>-105238.54172948452</v>
      </c>
    </row>
    <row r="1174" spans="1:9" x14ac:dyDescent="0.25">
      <c r="A1174" s="1" t="s">
        <v>1391</v>
      </c>
      <c r="C1174" s="1" t="s">
        <v>1428</v>
      </c>
      <c r="D1174" s="1">
        <v>23226</v>
      </c>
      <c r="E1174" s="1">
        <v>35.2466042</v>
      </c>
      <c r="F1174" s="1">
        <v>137.06826810000001</v>
      </c>
      <c r="G1174" s="1" t="s">
        <v>1392</v>
      </c>
      <c r="H1174">
        <v>248922.79584954126</v>
      </c>
      <c r="I1174">
        <v>-80288.664954374792</v>
      </c>
    </row>
    <row r="1175" spans="1:9" x14ac:dyDescent="0.25">
      <c r="A1175" s="1" t="s">
        <v>1391</v>
      </c>
      <c r="C1175" s="1" t="s">
        <v>1429</v>
      </c>
      <c r="D1175" s="1">
        <v>23227</v>
      </c>
      <c r="E1175" s="1">
        <v>34.957683600000003</v>
      </c>
      <c r="F1175" s="1">
        <v>137.0246315</v>
      </c>
      <c r="G1175" s="1" t="s">
        <v>1392</v>
      </c>
      <c r="H1175">
        <v>245816.84467260065</v>
      </c>
      <c r="I1175">
        <v>-112514.76606372293</v>
      </c>
    </row>
    <row r="1176" spans="1:9" x14ac:dyDescent="0.25">
      <c r="A1176" s="1" t="s">
        <v>1391</v>
      </c>
      <c r="C1176" s="1" t="s">
        <v>1430</v>
      </c>
      <c r="D1176" s="1">
        <v>23228</v>
      </c>
      <c r="E1176" s="1">
        <v>35.3022122</v>
      </c>
      <c r="F1176" s="1">
        <v>136.88557739999999</v>
      </c>
      <c r="G1176" s="1" t="s">
        <v>1392</v>
      </c>
      <c r="H1176">
        <v>232132.34035133297</v>
      </c>
      <c r="I1176">
        <v>-74550.512480744408</v>
      </c>
    </row>
    <row r="1177" spans="1:9" x14ac:dyDescent="0.25">
      <c r="A1177" s="1" t="s">
        <v>1391</v>
      </c>
      <c r="C1177" s="1" t="s">
        <v>1431</v>
      </c>
      <c r="D1177" s="1">
        <v>23229</v>
      </c>
      <c r="E1177" s="1">
        <v>35.095435500000001</v>
      </c>
      <c r="F1177" s="1">
        <v>137.04331869999999</v>
      </c>
      <c r="G1177" s="1" t="s">
        <v>1392</v>
      </c>
      <c r="H1177">
        <v>247108.82686468289</v>
      </c>
      <c r="I1177">
        <v>-97155.500769135731</v>
      </c>
    </row>
    <row r="1178" spans="1:9" x14ac:dyDescent="0.25">
      <c r="A1178" s="1" t="s">
        <v>1391</v>
      </c>
      <c r="C1178" s="1" t="s">
        <v>1432</v>
      </c>
      <c r="D1178" s="1">
        <v>23230</v>
      </c>
      <c r="E1178" s="1">
        <v>35.169037600000003</v>
      </c>
      <c r="F1178" s="1">
        <v>137.09878850000001</v>
      </c>
      <c r="G1178" s="1" t="s">
        <v>1392</v>
      </c>
      <c r="H1178">
        <v>251941.09286626871</v>
      </c>
      <c r="I1178">
        <v>-88834.366946049078</v>
      </c>
    </row>
    <row r="1179" spans="1:9" x14ac:dyDescent="0.25">
      <c r="A1179" s="1" t="s">
        <v>1391</v>
      </c>
      <c r="C1179" s="1" t="s">
        <v>1433</v>
      </c>
      <c r="D1179" s="1">
        <v>23231</v>
      </c>
      <c r="E1179" s="1">
        <v>34.730941999999999</v>
      </c>
      <c r="F1179" s="1">
        <v>137.34247439999999</v>
      </c>
      <c r="G1179" s="1" t="s">
        <v>1392</v>
      </c>
      <c r="H1179">
        <v>275612.40054183319</v>
      </c>
      <c r="I1179">
        <v>-136894.43442919495</v>
      </c>
    </row>
    <row r="1180" spans="1:9" x14ac:dyDescent="0.25">
      <c r="A1180" s="1" t="s">
        <v>1391</v>
      </c>
      <c r="C1180" s="1" t="s">
        <v>1434</v>
      </c>
      <c r="D1180" s="1">
        <v>23232</v>
      </c>
      <c r="E1180" s="1">
        <v>35.2359948</v>
      </c>
      <c r="F1180" s="1">
        <v>136.77371009999999</v>
      </c>
      <c r="G1180" s="1" t="s">
        <v>1392</v>
      </c>
      <c r="H1180">
        <v>222136.47808155994</v>
      </c>
      <c r="I1180">
        <v>-82167.342067599937</v>
      </c>
    </row>
    <row r="1181" spans="1:9" x14ac:dyDescent="0.25">
      <c r="A1181" s="1" t="s">
        <v>1391</v>
      </c>
      <c r="C1181" s="1" t="s">
        <v>1435</v>
      </c>
      <c r="D1181" s="1">
        <v>23233</v>
      </c>
      <c r="E1181" s="1">
        <v>35.251733999999999</v>
      </c>
      <c r="F1181" s="1">
        <v>136.8792765</v>
      </c>
      <c r="G1181" s="1" t="s">
        <v>1392</v>
      </c>
      <c r="H1181">
        <v>231702.98088487535</v>
      </c>
      <c r="I1181">
        <v>-80176.34556216374</v>
      </c>
    </row>
    <row r="1182" spans="1:9" x14ac:dyDescent="0.25">
      <c r="A1182" s="1" t="s">
        <v>1391</v>
      </c>
      <c r="C1182" s="1" t="s">
        <v>1436</v>
      </c>
      <c r="D1182" s="1">
        <v>23234</v>
      </c>
      <c r="E1182" s="1">
        <v>35.266612700000003</v>
      </c>
      <c r="F1182" s="1">
        <v>136.90441809999999</v>
      </c>
      <c r="G1182" s="1" t="s">
        <v>1392</v>
      </c>
      <c r="H1182">
        <v>233948.79850391007</v>
      </c>
      <c r="I1182">
        <v>-78463.413636135971</v>
      </c>
    </row>
    <row r="1183" spans="1:9" x14ac:dyDescent="0.25">
      <c r="A1183" s="1" t="s">
        <v>1391</v>
      </c>
      <c r="C1183" s="1" t="s">
        <v>1437</v>
      </c>
      <c r="D1183" s="1">
        <v>23235</v>
      </c>
      <c r="E1183" s="1">
        <v>35.132545</v>
      </c>
      <c r="F1183" s="1">
        <v>136.8067652</v>
      </c>
      <c r="G1183" s="1" t="s">
        <v>1392</v>
      </c>
      <c r="H1183">
        <v>225431.68969376152</v>
      </c>
      <c r="I1183">
        <v>-93591.995313703053</v>
      </c>
    </row>
    <row r="1184" spans="1:9" x14ac:dyDescent="0.25">
      <c r="A1184" s="1" t="s">
        <v>1391</v>
      </c>
      <c r="B1184" s="1" t="s">
        <v>1438</v>
      </c>
      <c r="C1184" s="1" t="s">
        <v>1439</v>
      </c>
      <c r="D1184" s="1">
        <v>23300</v>
      </c>
      <c r="E1184" s="1">
        <v>34.837591799999998</v>
      </c>
      <c r="F1184" s="1">
        <v>137.23672440000001</v>
      </c>
      <c r="G1184" s="1" t="s">
        <v>1392</v>
      </c>
      <c r="H1184">
        <v>265581.14763431431</v>
      </c>
      <c r="I1184">
        <v>-125323.03438368502</v>
      </c>
    </row>
    <row r="1185" spans="1:9" x14ac:dyDescent="0.25">
      <c r="A1185" s="1" t="s">
        <v>1391</v>
      </c>
      <c r="B1185" s="1" t="s">
        <v>1438</v>
      </c>
      <c r="C1185" s="1" t="s">
        <v>1440</v>
      </c>
      <c r="D1185" s="1">
        <v>23302</v>
      </c>
      <c r="E1185" s="1">
        <v>35.125011399999998</v>
      </c>
      <c r="F1185" s="1">
        <v>137.08924569999999</v>
      </c>
      <c r="G1185" s="1" t="s">
        <v>1392</v>
      </c>
      <c r="H1185">
        <v>251206.88198766345</v>
      </c>
      <c r="I1185">
        <v>-93752.712474881962</v>
      </c>
    </row>
    <row r="1186" spans="1:9" x14ac:dyDescent="0.25">
      <c r="A1186" s="1" t="s">
        <v>1391</v>
      </c>
      <c r="B1186" s="1" t="s">
        <v>1438</v>
      </c>
      <c r="C1186" s="1" t="s">
        <v>1441</v>
      </c>
      <c r="D1186" s="1">
        <v>23304</v>
      </c>
      <c r="E1186" s="1">
        <v>35.125011399999998</v>
      </c>
      <c r="F1186" s="1">
        <v>137.08924569999999</v>
      </c>
      <c r="G1186" s="1" t="s">
        <v>1392</v>
      </c>
      <c r="H1186">
        <v>251206.88198766345</v>
      </c>
      <c r="I1186">
        <v>-93752.712474881962</v>
      </c>
    </row>
    <row r="1187" spans="1:9" x14ac:dyDescent="0.25">
      <c r="A1187" s="1" t="s">
        <v>1391</v>
      </c>
      <c r="C1187" s="1" t="s">
        <v>1442</v>
      </c>
      <c r="D1187" s="1">
        <v>23340</v>
      </c>
      <c r="E1187" s="1">
        <v>35.265326799999997</v>
      </c>
      <c r="F1187" s="1">
        <v>136.93200730000001</v>
      </c>
      <c r="G1187" s="1" t="s">
        <v>1392</v>
      </c>
      <c r="H1187">
        <v>236463.51624069223</v>
      </c>
      <c r="I1187">
        <v>-78540.902748904511</v>
      </c>
    </row>
    <row r="1188" spans="1:9" x14ac:dyDescent="0.25">
      <c r="A1188" s="1" t="s">
        <v>1391</v>
      </c>
      <c r="B1188" s="1" t="s">
        <v>1443</v>
      </c>
      <c r="C1188" s="1" t="s">
        <v>1444</v>
      </c>
      <c r="D1188" s="1">
        <v>23342</v>
      </c>
      <c r="E1188" s="1">
        <v>35.265326799999997</v>
      </c>
      <c r="F1188" s="1">
        <v>136.93200730000001</v>
      </c>
      <c r="G1188" s="1" t="s">
        <v>1392</v>
      </c>
      <c r="H1188">
        <v>236463.51624069223</v>
      </c>
      <c r="I1188">
        <v>-78540.902748904511</v>
      </c>
    </row>
    <row r="1189" spans="1:9" x14ac:dyDescent="0.25">
      <c r="A1189" s="1" t="s">
        <v>1391</v>
      </c>
      <c r="B1189" s="1" t="s">
        <v>1443</v>
      </c>
      <c r="C1189" s="1" t="s">
        <v>1445</v>
      </c>
      <c r="D1189" s="1">
        <v>23345</v>
      </c>
      <c r="E1189" s="1">
        <v>35.238062999999997</v>
      </c>
      <c r="F1189" s="1">
        <v>136.91490039999999</v>
      </c>
      <c r="G1189" s="1" t="s">
        <v>1392</v>
      </c>
      <c r="H1189">
        <v>234985.27130497203</v>
      </c>
      <c r="I1189">
        <v>-81612.204983824893</v>
      </c>
    </row>
    <row r="1190" spans="1:9" x14ac:dyDescent="0.25">
      <c r="A1190" s="1" t="s">
        <v>1391</v>
      </c>
      <c r="B1190" s="1" t="s">
        <v>1446</v>
      </c>
      <c r="C1190" s="1" t="s">
        <v>1447</v>
      </c>
      <c r="D1190" s="1">
        <v>23360</v>
      </c>
      <c r="E1190" s="1">
        <v>35.3786822</v>
      </c>
      <c r="F1190" s="1">
        <v>136.9417287</v>
      </c>
      <c r="G1190" s="1" t="s">
        <v>1392</v>
      </c>
      <c r="H1190">
        <v>237016.97020161516</v>
      </c>
      <c r="I1190">
        <v>-65917.058964933676</v>
      </c>
    </row>
    <row r="1191" spans="1:9" x14ac:dyDescent="0.25">
      <c r="A1191" s="1" t="s">
        <v>1391</v>
      </c>
      <c r="B1191" s="1" t="s">
        <v>1446</v>
      </c>
      <c r="C1191" s="1" t="s">
        <v>1448</v>
      </c>
      <c r="D1191" s="1">
        <v>23361</v>
      </c>
      <c r="E1191" s="1">
        <v>35.361389799999998</v>
      </c>
      <c r="F1191" s="1">
        <v>136.9417287</v>
      </c>
      <c r="G1191" s="1" t="s">
        <v>1392</v>
      </c>
      <c r="H1191">
        <v>237067.57617946272</v>
      </c>
      <c r="I1191">
        <v>-67839.283316900764</v>
      </c>
    </row>
    <row r="1192" spans="1:9" x14ac:dyDescent="0.25">
      <c r="A1192" s="1" t="s">
        <v>1391</v>
      </c>
      <c r="B1192" s="1" t="s">
        <v>1446</v>
      </c>
      <c r="C1192" s="1" t="s">
        <v>1449</v>
      </c>
      <c r="D1192" s="1">
        <v>23362</v>
      </c>
      <c r="E1192" s="1">
        <v>35.3786822</v>
      </c>
      <c r="F1192" s="1">
        <v>136.93971450000001</v>
      </c>
      <c r="G1192" s="1" t="s">
        <v>1392</v>
      </c>
      <c r="H1192">
        <v>236833.90403503069</v>
      </c>
      <c r="I1192">
        <v>-65921.885725981439</v>
      </c>
    </row>
    <row r="1193" spans="1:9" x14ac:dyDescent="0.25">
      <c r="A1193" s="1" t="s">
        <v>1391</v>
      </c>
      <c r="B1193" s="1" t="s">
        <v>1450</v>
      </c>
      <c r="C1193" s="1" t="s">
        <v>1451</v>
      </c>
      <c r="D1193" s="1">
        <v>23420</v>
      </c>
      <c r="E1193" s="1">
        <v>35.190853099999998</v>
      </c>
      <c r="F1193" s="1">
        <v>136.84119799999999</v>
      </c>
      <c r="G1193" s="1" t="s">
        <v>1392</v>
      </c>
      <c r="H1193">
        <v>228407.41290421251</v>
      </c>
      <c r="I1193">
        <v>-87032.016373171646</v>
      </c>
    </row>
    <row r="1194" spans="1:9" x14ac:dyDescent="0.25">
      <c r="A1194" s="1" t="s">
        <v>1391</v>
      </c>
      <c r="B1194" s="1" t="s">
        <v>1450</v>
      </c>
      <c r="C1194" s="1" t="s">
        <v>1452</v>
      </c>
      <c r="D1194" s="1">
        <v>23421</v>
      </c>
      <c r="E1194" s="1">
        <v>35.184485600000002</v>
      </c>
      <c r="F1194" s="1">
        <v>136.82275150000001</v>
      </c>
      <c r="G1194" s="1" t="s">
        <v>1392</v>
      </c>
      <c r="H1194">
        <v>226744.71482188304</v>
      </c>
      <c r="I1194">
        <v>-87782.06972299311</v>
      </c>
    </row>
    <row r="1195" spans="1:9" x14ac:dyDescent="0.25">
      <c r="A1195" s="1" t="s">
        <v>1391</v>
      </c>
      <c r="B1195" s="1" t="s">
        <v>1450</v>
      </c>
      <c r="C1195" s="1" t="s">
        <v>1453</v>
      </c>
      <c r="D1195" s="1">
        <v>23422</v>
      </c>
      <c r="E1195" s="1">
        <v>35.190853099999998</v>
      </c>
      <c r="F1195" s="1">
        <v>136.84119799999999</v>
      </c>
      <c r="G1195" s="1" t="s">
        <v>1392</v>
      </c>
      <c r="H1195">
        <v>228407.41290421251</v>
      </c>
      <c r="I1195">
        <v>-87032.016373171646</v>
      </c>
    </row>
    <row r="1196" spans="1:9" x14ac:dyDescent="0.25">
      <c r="A1196" s="1" t="s">
        <v>1391</v>
      </c>
      <c r="B1196" s="1" t="s">
        <v>1450</v>
      </c>
      <c r="C1196" s="1" t="s">
        <v>1454</v>
      </c>
      <c r="D1196" s="1">
        <v>23423</v>
      </c>
      <c r="E1196" s="1">
        <v>35.184099490000001</v>
      </c>
      <c r="F1196" s="1">
        <v>136.83488399999999</v>
      </c>
      <c r="G1196" s="1" t="s">
        <v>1392</v>
      </c>
      <c r="H1196">
        <v>227851.10001702528</v>
      </c>
      <c r="I1196">
        <v>-87797.23171916703</v>
      </c>
    </row>
    <row r="1197" spans="1:9" x14ac:dyDescent="0.25">
      <c r="A1197" s="1" t="s">
        <v>1391</v>
      </c>
      <c r="B1197" s="1" t="s">
        <v>1450</v>
      </c>
      <c r="C1197" s="1" t="s">
        <v>1455</v>
      </c>
      <c r="D1197" s="1">
        <v>23424</v>
      </c>
      <c r="E1197" s="1">
        <v>35.190853099999998</v>
      </c>
      <c r="F1197" s="1">
        <v>136.84119799999999</v>
      </c>
      <c r="G1197" s="1" t="s">
        <v>1392</v>
      </c>
      <c r="H1197">
        <v>228407.41290421251</v>
      </c>
      <c r="I1197">
        <v>-87032.016373171646</v>
      </c>
    </row>
    <row r="1198" spans="1:9" x14ac:dyDescent="0.25">
      <c r="A1198" s="1" t="s">
        <v>1391</v>
      </c>
      <c r="B1198" s="1" t="s">
        <v>1450</v>
      </c>
      <c r="C1198" s="1" t="s">
        <v>1456</v>
      </c>
      <c r="D1198" s="1">
        <v>23425</v>
      </c>
      <c r="E1198" s="1">
        <v>35.157496399999999</v>
      </c>
      <c r="F1198" s="1">
        <v>136.8027184</v>
      </c>
      <c r="G1198" s="1" t="s">
        <v>1392</v>
      </c>
      <c r="H1198">
        <v>224994.04554527593</v>
      </c>
      <c r="I1198">
        <v>-90827.638714740169</v>
      </c>
    </row>
    <row r="1199" spans="1:9" x14ac:dyDescent="0.25">
      <c r="A1199" s="1" t="s">
        <v>1391</v>
      </c>
      <c r="B1199" s="1" t="s">
        <v>1450</v>
      </c>
      <c r="C1199" s="1" t="s">
        <v>1457</v>
      </c>
      <c r="D1199" s="1">
        <v>23427</v>
      </c>
      <c r="E1199" s="1">
        <v>35.0979946</v>
      </c>
      <c r="F1199" s="1">
        <v>136.83895329999999</v>
      </c>
      <c r="G1199" s="1" t="s">
        <v>1392</v>
      </c>
      <c r="H1199">
        <v>228462.49250098853</v>
      </c>
      <c r="I1199">
        <v>-97359.132020121775</v>
      </c>
    </row>
    <row r="1200" spans="1:9" x14ac:dyDescent="0.25">
      <c r="A1200" s="1" t="s">
        <v>1391</v>
      </c>
      <c r="B1200" s="1" t="s">
        <v>1458</v>
      </c>
      <c r="C1200" s="1" t="s">
        <v>1459</v>
      </c>
      <c r="D1200" s="1">
        <v>23440</v>
      </c>
      <c r="E1200" s="1">
        <v>35.003360999999998</v>
      </c>
      <c r="F1200" s="1">
        <v>137.01347010000001</v>
      </c>
      <c r="G1200" s="1" t="s">
        <v>1392</v>
      </c>
      <c r="H1200">
        <v>244661.09751755599</v>
      </c>
      <c r="I1200">
        <v>-107464.50218790796</v>
      </c>
    </row>
    <row r="1201" spans="1:9" x14ac:dyDescent="0.25">
      <c r="A1201" s="1" t="s">
        <v>1391</v>
      </c>
      <c r="B1201" s="1" t="s">
        <v>1458</v>
      </c>
      <c r="C1201" s="1" t="s">
        <v>1460</v>
      </c>
      <c r="D1201" s="1">
        <v>23441</v>
      </c>
      <c r="E1201" s="1">
        <v>34.963865599999998</v>
      </c>
      <c r="F1201" s="1">
        <v>136.94422879999999</v>
      </c>
      <c r="G1201" s="1" t="s">
        <v>1392</v>
      </c>
      <c r="H1201">
        <v>238453.34065724508</v>
      </c>
      <c r="I1201">
        <v>-112022.44788625359</v>
      </c>
    </row>
    <row r="1202" spans="1:9" x14ac:dyDescent="0.25">
      <c r="A1202" s="1" t="s">
        <v>1391</v>
      </c>
      <c r="B1202" s="1" t="s">
        <v>1458</v>
      </c>
      <c r="C1202" s="1" t="s">
        <v>1461</v>
      </c>
      <c r="D1202" s="1">
        <v>23442</v>
      </c>
      <c r="E1202" s="1">
        <v>35.003360999999998</v>
      </c>
      <c r="F1202" s="1">
        <v>136.9829853</v>
      </c>
      <c r="G1202" s="1" t="s">
        <v>1392</v>
      </c>
      <c r="H1202">
        <v>241877.55070613415</v>
      </c>
      <c r="I1202">
        <v>-107538.82118387258</v>
      </c>
    </row>
    <row r="1203" spans="1:9" x14ac:dyDescent="0.25">
      <c r="A1203" s="1" t="s">
        <v>1391</v>
      </c>
      <c r="B1203" s="1" t="s">
        <v>1458</v>
      </c>
      <c r="C1203" s="1" t="s">
        <v>1462</v>
      </c>
      <c r="D1203" s="1">
        <v>23445</v>
      </c>
      <c r="E1203" s="1">
        <v>34.766449299999998</v>
      </c>
      <c r="F1203" s="1">
        <v>137.01347010000001</v>
      </c>
      <c r="G1203" s="1" t="s">
        <v>1392</v>
      </c>
      <c r="H1203">
        <v>245364.95939544958</v>
      </c>
      <c r="I1203">
        <v>-133800.58736753443</v>
      </c>
    </row>
    <row r="1204" spans="1:9" x14ac:dyDescent="0.25">
      <c r="A1204" s="1" t="s">
        <v>1391</v>
      </c>
      <c r="B1204" s="1" t="s">
        <v>1458</v>
      </c>
      <c r="C1204" s="1" t="s">
        <v>1146</v>
      </c>
      <c r="D1204" s="1">
        <v>23446</v>
      </c>
      <c r="E1204" s="1">
        <v>34.815693699999997</v>
      </c>
      <c r="F1204" s="1">
        <v>136.94195060000001</v>
      </c>
      <c r="G1204" s="1" t="s">
        <v>1392</v>
      </c>
      <c r="H1204">
        <v>238673.71999960611</v>
      </c>
      <c r="I1204">
        <v>-128498.95322945828</v>
      </c>
    </row>
    <row r="1205" spans="1:9" x14ac:dyDescent="0.25">
      <c r="A1205" s="1" t="s">
        <v>1391</v>
      </c>
      <c r="B1205" s="1" t="s">
        <v>1458</v>
      </c>
      <c r="C1205" s="1" t="s">
        <v>1463</v>
      </c>
      <c r="D1205" s="1">
        <v>23447</v>
      </c>
      <c r="E1205" s="1">
        <v>34.878353799999999</v>
      </c>
      <c r="F1205" s="1">
        <v>136.94406079999999</v>
      </c>
      <c r="G1205" s="1" t="s">
        <v>1392</v>
      </c>
      <c r="H1205">
        <v>238685.68006483326</v>
      </c>
      <c r="I1205">
        <v>-121528.49806262551</v>
      </c>
    </row>
    <row r="1206" spans="1:9" x14ac:dyDescent="0.25">
      <c r="A1206" s="1" t="s">
        <v>1391</v>
      </c>
      <c r="C1206" s="1" t="s">
        <v>1464</v>
      </c>
      <c r="D1206" s="1">
        <v>23480</v>
      </c>
      <c r="E1206" s="1">
        <v>34.790371999999998</v>
      </c>
      <c r="F1206" s="1">
        <v>137.14324970000001</v>
      </c>
      <c r="G1206" s="1" t="s">
        <v>1392</v>
      </c>
      <c r="H1206">
        <v>257175.1590381405</v>
      </c>
      <c r="I1206">
        <v>-130816.19672281422</v>
      </c>
    </row>
    <row r="1207" spans="1:9" x14ac:dyDescent="0.25">
      <c r="A1207" s="1" t="s">
        <v>1391</v>
      </c>
      <c r="C1207" s="1" t="s">
        <v>1465</v>
      </c>
      <c r="D1207" s="1">
        <v>23481</v>
      </c>
      <c r="E1207" s="1">
        <v>34.999168099999999</v>
      </c>
      <c r="F1207" s="1">
        <v>137.0226519</v>
      </c>
      <c r="G1207" s="1" t="s">
        <v>1392</v>
      </c>
      <c r="H1207">
        <v>245512.02263719845</v>
      </c>
      <c r="I1207">
        <v>-107908.05025683073</v>
      </c>
    </row>
    <row r="1208" spans="1:9" x14ac:dyDescent="0.25">
      <c r="A1208" s="1" t="s">
        <v>1391</v>
      </c>
      <c r="C1208" s="1" t="s">
        <v>1466</v>
      </c>
      <c r="D1208" s="1">
        <v>23482</v>
      </c>
      <c r="E1208" s="1">
        <v>35.143563700000001</v>
      </c>
      <c r="F1208" s="1">
        <v>136.86341440000001</v>
      </c>
      <c r="G1208" s="1" t="s">
        <v>1392</v>
      </c>
      <c r="H1208">
        <v>230564.80123448753</v>
      </c>
      <c r="I1208">
        <v>-92237.325974531108</v>
      </c>
    </row>
    <row r="1209" spans="1:9" x14ac:dyDescent="0.25">
      <c r="A1209" s="1" t="s">
        <v>1391</v>
      </c>
      <c r="B1209" s="1" t="s">
        <v>1467</v>
      </c>
      <c r="C1209" s="1" t="s">
        <v>1468</v>
      </c>
      <c r="D1209" s="1">
        <v>23483</v>
      </c>
      <c r="E1209" s="1">
        <v>34.795361399999997</v>
      </c>
      <c r="F1209" s="1">
        <v>137.11818600000001</v>
      </c>
      <c r="G1209" s="1" t="s">
        <v>1392</v>
      </c>
      <c r="H1209">
        <v>254865.21973532802</v>
      </c>
      <c r="I1209">
        <v>-130325.50800272574</v>
      </c>
    </row>
    <row r="1210" spans="1:9" x14ac:dyDescent="0.25">
      <c r="A1210" s="1" t="s">
        <v>1391</v>
      </c>
      <c r="B1210" s="1" t="s">
        <v>1469</v>
      </c>
      <c r="C1210" s="1" t="s">
        <v>1470</v>
      </c>
      <c r="D1210" s="1">
        <v>23501</v>
      </c>
      <c r="E1210" s="1">
        <v>34.909562000000001</v>
      </c>
      <c r="F1210" s="1">
        <v>137.2119294</v>
      </c>
      <c r="G1210" s="1" t="s">
        <v>1392</v>
      </c>
      <c r="H1210">
        <v>263082.78063421807</v>
      </c>
      <c r="I1210">
        <v>-117387.50807732639</v>
      </c>
    </row>
    <row r="1211" spans="1:9" x14ac:dyDescent="0.25">
      <c r="A1211" s="1" t="s">
        <v>1391</v>
      </c>
      <c r="C1211" s="1" t="s">
        <v>1471</v>
      </c>
      <c r="D1211" s="1">
        <v>23521</v>
      </c>
      <c r="E1211" s="1">
        <v>35.099335000000004</v>
      </c>
      <c r="F1211" s="1">
        <v>137.10044959999999</v>
      </c>
      <c r="G1211" s="1" t="s">
        <v>1392</v>
      </c>
      <c r="H1211">
        <v>252307.62498578301</v>
      </c>
      <c r="I1211">
        <v>-96578.703921663429</v>
      </c>
    </row>
    <row r="1212" spans="1:9" x14ac:dyDescent="0.25">
      <c r="A1212" s="1" t="s">
        <v>1391</v>
      </c>
      <c r="B1212" s="1" t="s">
        <v>1472</v>
      </c>
      <c r="C1212" s="1" t="s">
        <v>1473</v>
      </c>
      <c r="D1212" s="1">
        <v>23560</v>
      </c>
      <c r="E1212" s="1">
        <v>35.235365000000002</v>
      </c>
      <c r="F1212" s="1">
        <v>137.83786739999999</v>
      </c>
      <c r="G1212" s="1" t="s">
        <v>1392</v>
      </c>
      <c r="H1212">
        <v>319038.8733132552</v>
      </c>
      <c r="I1212">
        <v>-79334.275478936732</v>
      </c>
    </row>
    <row r="1213" spans="1:9" x14ac:dyDescent="0.25">
      <c r="A1213" s="1" t="s">
        <v>1391</v>
      </c>
      <c r="B1213" s="1" t="s">
        <v>1472</v>
      </c>
      <c r="C1213" s="1" t="s">
        <v>1474</v>
      </c>
      <c r="D1213" s="1">
        <v>23561</v>
      </c>
      <c r="E1213" s="1">
        <v>35.217543800000001</v>
      </c>
      <c r="F1213" s="1">
        <v>137.67843790000001</v>
      </c>
      <c r="G1213" s="1" t="s">
        <v>1392</v>
      </c>
      <c r="H1213">
        <v>304586.05355427921</v>
      </c>
      <c r="I1213">
        <v>-81817.059069252675</v>
      </c>
    </row>
    <row r="1214" spans="1:9" x14ac:dyDescent="0.25">
      <c r="A1214" s="1" t="s">
        <v>1391</v>
      </c>
      <c r="B1214" s="1" t="s">
        <v>1472</v>
      </c>
      <c r="C1214" s="1" t="s">
        <v>1475</v>
      </c>
      <c r="D1214" s="1">
        <v>23562</v>
      </c>
      <c r="E1214" s="1">
        <v>35.146707800000001</v>
      </c>
      <c r="F1214" s="1">
        <v>137.7782966</v>
      </c>
      <c r="G1214" s="1" t="s">
        <v>1392</v>
      </c>
      <c r="H1214">
        <v>313954.98094164208</v>
      </c>
      <c r="I1214">
        <v>-89382.099825861835</v>
      </c>
    </row>
    <row r="1215" spans="1:9" x14ac:dyDescent="0.25">
      <c r="A1215" s="1" t="s">
        <v>1391</v>
      </c>
      <c r="B1215" s="1" t="s">
        <v>1472</v>
      </c>
      <c r="C1215" s="1" t="s">
        <v>1476</v>
      </c>
      <c r="D1215" s="1">
        <v>23563</v>
      </c>
      <c r="E1215" s="1">
        <v>35.235365000000002</v>
      </c>
      <c r="F1215" s="1">
        <v>137.83786739999999</v>
      </c>
      <c r="G1215" s="1" t="s">
        <v>1392</v>
      </c>
      <c r="H1215">
        <v>319038.8733132552</v>
      </c>
      <c r="I1215">
        <v>-79334.275478936732</v>
      </c>
    </row>
    <row r="1216" spans="1:9" x14ac:dyDescent="0.25">
      <c r="A1216" s="1" t="s">
        <v>1391</v>
      </c>
      <c r="C1216" s="1" t="s">
        <v>1477</v>
      </c>
      <c r="D1216" s="1">
        <v>23600</v>
      </c>
      <c r="E1216" s="1">
        <v>34.824410499999999</v>
      </c>
      <c r="F1216" s="1">
        <v>137.23084710000001</v>
      </c>
      <c r="G1216" s="1" t="s">
        <v>1392</v>
      </c>
      <c r="H1216">
        <v>265085.66272367979</v>
      </c>
      <c r="I1216">
        <v>-126803.98443199416</v>
      </c>
    </row>
    <row r="1217" spans="1:9" x14ac:dyDescent="0.25">
      <c r="A1217" s="1" t="s">
        <v>1391</v>
      </c>
      <c r="C1217" s="1" t="s">
        <v>1478</v>
      </c>
      <c r="D1217" s="1">
        <v>23601</v>
      </c>
      <c r="E1217" s="1">
        <v>34.873607900000003</v>
      </c>
      <c r="F1217" s="1">
        <v>136.98606860000001</v>
      </c>
      <c r="G1217" s="1" t="s">
        <v>1392</v>
      </c>
      <c r="H1217">
        <v>242541.14310111286</v>
      </c>
      <c r="I1217">
        <v>-121955.09604903203</v>
      </c>
    </row>
    <row r="1218" spans="1:9" x14ac:dyDescent="0.25">
      <c r="A1218" s="1" t="s">
        <v>1391</v>
      </c>
      <c r="C1218" s="1" t="s">
        <v>1479</v>
      </c>
      <c r="D1218" s="1">
        <v>23603</v>
      </c>
      <c r="E1218" s="1">
        <v>34.8019058</v>
      </c>
      <c r="F1218" s="1">
        <v>137.3764654</v>
      </c>
      <c r="G1218" s="1" t="s">
        <v>1392</v>
      </c>
      <c r="H1218">
        <v>278487.97203745076</v>
      </c>
      <c r="I1218">
        <v>-128911.09452280009</v>
      </c>
    </row>
    <row r="1219" spans="1:9" x14ac:dyDescent="0.25">
      <c r="A1219" s="1" t="s">
        <v>1391</v>
      </c>
      <c r="C1219" s="1" t="s">
        <v>1480</v>
      </c>
      <c r="D1219" s="1">
        <v>23604</v>
      </c>
      <c r="E1219" s="1">
        <v>34.817976700000003</v>
      </c>
      <c r="F1219" s="1">
        <v>137.320446</v>
      </c>
      <c r="G1219" s="1" t="s">
        <v>1392</v>
      </c>
      <c r="H1219">
        <v>273306.660443114</v>
      </c>
      <c r="I1219">
        <v>-127278.5827056026</v>
      </c>
    </row>
    <row r="1220" spans="1:9" x14ac:dyDescent="0.25">
      <c r="A1220" s="1" t="s">
        <v>1481</v>
      </c>
      <c r="D1220" s="1">
        <v>24000</v>
      </c>
      <c r="E1220" s="1">
        <v>34.844355800000002</v>
      </c>
      <c r="F1220" s="1">
        <v>136.57044719999999</v>
      </c>
      <c r="G1220" s="1" t="s">
        <v>1482</v>
      </c>
      <c r="H1220">
        <v>204605.74642250553</v>
      </c>
      <c r="I1220">
        <v>-126134.41576578969</v>
      </c>
    </row>
    <row r="1221" spans="1:9" x14ac:dyDescent="0.25">
      <c r="A1221" s="1" t="s">
        <v>1481</v>
      </c>
      <c r="C1221" s="1" t="s">
        <v>1483</v>
      </c>
      <c r="D1221" s="1">
        <v>24201</v>
      </c>
      <c r="E1221" s="1">
        <v>34.844355800000002</v>
      </c>
      <c r="F1221" s="1">
        <v>136.57044719999999</v>
      </c>
      <c r="G1221" s="1" t="s">
        <v>1482</v>
      </c>
      <c r="H1221">
        <v>204605.74642250553</v>
      </c>
      <c r="I1221">
        <v>-126134.41576578969</v>
      </c>
    </row>
    <row r="1222" spans="1:9" x14ac:dyDescent="0.25">
      <c r="A1222" s="1" t="s">
        <v>1481</v>
      </c>
      <c r="C1222" s="1" t="s">
        <v>1484</v>
      </c>
      <c r="D1222" s="1">
        <v>24202</v>
      </c>
      <c r="E1222" s="1">
        <v>35.071916299999998</v>
      </c>
      <c r="F1222" s="1">
        <v>136.67770530000001</v>
      </c>
      <c r="G1222" s="1" t="s">
        <v>1482</v>
      </c>
      <c r="H1222">
        <v>213825.09435055364</v>
      </c>
      <c r="I1222">
        <v>-100615.90921001954</v>
      </c>
    </row>
    <row r="1223" spans="1:9" x14ac:dyDescent="0.25">
      <c r="A1223" s="1" t="s">
        <v>1481</v>
      </c>
      <c r="C1223" s="1" t="s">
        <v>1485</v>
      </c>
      <c r="D1223" s="1">
        <v>24203</v>
      </c>
      <c r="E1223" s="1">
        <v>34.566524000000001</v>
      </c>
      <c r="F1223" s="1">
        <v>136.81770940000001</v>
      </c>
      <c r="G1223" s="1" t="s">
        <v>1482</v>
      </c>
      <c r="H1223">
        <v>227986.5445078293</v>
      </c>
      <c r="I1223">
        <v>-156485.07782042847</v>
      </c>
    </row>
    <row r="1224" spans="1:9" x14ac:dyDescent="0.25">
      <c r="A1224" s="1" t="s">
        <v>1481</v>
      </c>
      <c r="C1224" s="1" t="s">
        <v>1486</v>
      </c>
      <c r="D1224" s="1">
        <v>24204</v>
      </c>
      <c r="E1224" s="1">
        <v>34.651500890000001</v>
      </c>
      <c r="F1224" s="1">
        <v>136.6166806</v>
      </c>
      <c r="G1224" s="1" t="s">
        <v>1482</v>
      </c>
      <c r="H1224">
        <v>209321.32286211316</v>
      </c>
      <c r="I1224">
        <v>-147475.43419337293</v>
      </c>
    </row>
    <row r="1225" spans="1:9" x14ac:dyDescent="0.25">
      <c r="A1225" s="1" t="s">
        <v>1481</v>
      </c>
      <c r="C1225" s="1" t="s">
        <v>1487</v>
      </c>
      <c r="D1225" s="1">
        <v>24205</v>
      </c>
      <c r="E1225" s="1">
        <v>35.180935699999999</v>
      </c>
      <c r="F1225" s="1">
        <v>136.75527109999999</v>
      </c>
      <c r="G1225" s="1" t="s">
        <v>1482</v>
      </c>
      <c r="H1225">
        <v>220606.71328566698</v>
      </c>
      <c r="I1225">
        <v>-88328.576721378107</v>
      </c>
    </row>
    <row r="1226" spans="1:9" x14ac:dyDescent="0.25">
      <c r="A1226" s="1" t="s">
        <v>1481</v>
      </c>
      <c r="C1226" s="1" t="s">
        <v>1488</v>
      </c>
      <c r="D1226" s="1">
        <v>24207</v>
      </c>
      <c r="E1226" s="1">
        <v>34.988331500000001</v>
      </c>
      <c r="F1226" s="1">
        <v>136.64256470000001</v>
      </c>
      <c r="G1226" s="1" t="s">
        <v>1482</v>
      </c>
      <c r="H1226">
        <v>210834.08077340169</v>
      </c>
      <c r="I1226">
        <v>-109981.44133150433</v>
      </c>
    </row>
    <row r="1227" spans="1:9" x14ac:dyDescent="0.25">
      <c r="A1227" s="1" t="s">
        <v>1481</v>
      </c>
      <c r="C1227" s="1" t="s">
        <v>1489</v>
      </c>
      <c r="D1227" s="1">
        <v>24208</v>
      </c>
      <c r="E1227" s="1">
        <v>34.687514299999997</v>
      </c>
      <c r="F1227" s="1">
        <v>136.1948606</v>
      </c>
      <c r="G1227" s="1" t="s">
        <v>1482</v>
      </c>
      <c r="H1227">
        <v>170572.55261947197</v>
      </c>
      <c r="I1227">
        <v>-144268.55674206957</v>
      </c>
    </row>
    <row r="1228" spans="1:9" x14ac:dyDescent="0.25">
      <c r="A1228" s="1" t="s">
        <v>1481</v>
      </c>
      <c r="C1228" s="1" t="s">
        <v>1490</v>
      </c>
      <c r="D1228" s="1">
        <v>24209</v>
      </c>
      <c r="E1228" s="1">
        <v>34.119497299999999</v>
      </c>
      <c r="F1228" s="1">
        <v>136.30447100000001</v>
      </c>
      <c r="G1228" s="1" t="s">
        <v>1482</v>
      </c>
      <c r="H1228">
        <v>181842.99306257273</v>
      </c>
      <c r="I1228">
        <v>-207209.96774717164</v>
      </c>
    </row>
    <row r="1229" spans="1:9" x14ac:dyDescent="0.25">
      <c r="A1229" s="1" t="s">
        <v>1481</v>
      </c>
      <c r="C1229" s="1" t="s">
        <v>1491</v>
      </c>
      <c r="D1229" s="1">
        <v>24210</v>
      </c>
      <c r="E1229" s="1">
        <v>34.953103300000002</v>
      </c>
      <c r="F1229" s="1">
        <v>136.49635129999999</v>
      </c>
      <c r="G1229" s="1" t="s">
        <v>1482</v>
      </c>
      <c r="H1229">
        <v>197567.07469978824</v>
      </c>
      <c r="I1229">
        <v>-114195.97456585044</v>
      </c>
    </row>
    <row r="1230" spans="1:9" x14ac:dyDescent="0.25">
      <c r="A1230" s="1" t="s">
        <v>1481</v>
      </c>
      <c r="C1230" s="1" t="s">
        <v>1492</v>
      </c>
      <c r="D1230" s="1">
        <v>24211</v>
      </c>
      <c r="E1230" s="1">
        <v>34.552582000000001</v>
      </c>
      <c r="F1230" s="1">
        <v>136.98775240000001</v>
      </c>
      <c r="G1230" s="1" t="s">
        <v>1482</v>
      </c>
      <c r="H1230">
        <v>243635.63611219209</v>
      </c>
      <c r="I1230">
        <v>-157637.53965275164</v>
      </c>
    </row>
    <row r="1231" spans="1:9" x14ac:dyDescent="0.25">
      <c r="A1231" s="1" t="s">
        <v>1481</v>
      </c>
      <c r="C1231" s="1" t="s">
        <v>1493</v>
      </c>
      <c r="D1231" s="1">
        <v>24212</v>
      </c>
      <c r="E1231" s="1">
        <v>34.040770600000002</v>
      </c>
      <c r="F1231" s="1">
        <v>136.2320991</v>
      </c>
      <c r="G1231" s="1" t="s">
        <v>1482</v>
      </c>
      <c r="H1231">
        <v>175327.79401089068</v>
      </c>
      <c r="I1231">
        <v>-216086.56118960129</v>
      </c>
    </row>
    <row r="1232" spans="1:9" x14ac:dyDescent="0.25">
      <c r="A1232" s="1" t="s">
        <v>1481</v>
      </c>
      <c r="C1232" s="1" t="s">
        <v>1494</v>
      </c>
      <c r="D1232" s="1">
        <v>24214</v>
      </c>
      <c r="E1232" s="1">
        <v>35.257684400000002</v>
      </c>
      <c r="F1232" s="1">
        <v>136.59488469999999</v>
      </c>
      <c r="G1232" s="1" t="s">
        <v>1482</v>
      </c>
      <c r="H1232">
        <v>205800.99852387837</v>
      </c>
      <c r="I1232">
        <v>-80142.157258830237</v>
      </c>
    </row>
    <row r="1233" spans="1:9" x14ac:dyDescent="0.25">
      <c r="A1233" s="1" t="s">
        <v>1481</v>
      </c>
      <c r="C1233" s="1" t="s">
        <v>1495</v>
      </c>
      <c r="D1233" s="1">
        <v>24215</v>
      </c>
      <c r="E1233" s="1">
        <v>34.424470300000003</v>
      </c>
      <c r="F1233" s="1">
        <v>136.90903470000001</v>
      </c>
      <c r="G1233" s="1" t="s">
        <v>1482</v>
      </c>
      <c r="H1233">
        <v>236770.86274695492</v>
      </c>
      <c r="I1233">
        <v>-172065.94613650354</v>
      </c>
    </row>
    <row r="1234" spans="1:9" x14ac:dyDescent="0.25">
      <c r="A1234" s="1" t="s">
        <v>1481</v>
      </c>
      <c r="C1234" s="1" t="s">
        <v>1496</v>
      </c>
      <c r="D1234" s="1">
        <v>24216</v>
      </c>
      <c r="E1234" s="1">
        <v>34.902003499999999</v>
      </c>
      <c r="F1234" s="1">
        <v>136.34232589999999</v>
      </c>
      <c r="G1234" s="1" t="s">
        <v>1482</v>
      </c>
      <c r="H1234">
        <v>183610.40230744664</v>
      </c>
      <c r="I1234">
        <v>-120169.10514905381</v>
      </c>
    </row>
    <row r="1235" spans="1:9" x14ac:dyDescent="0.25">
      <c r="A1235" s="1" t="s">
        <v>1481</v>
      </c>
      <c r="B1235" s="1" t="s">
        <v>1497</v>
      </c>
      <c r="C1235" s="1" t="s">
        <v>1498</v>
      </c>
      <c r="D1235" s="1">
        <v>24303</v>
      </c>
      <c r="E1235" s="1">
        <v>35.105379800000001</v>
      </c>
      <c r="F1235" s="1">
        <v>136.77413329999999</v>
      </c>
      <c r="G1235" s="1" t="s">
        <v>1482</v>
      </c>
      <c r="H1235">
        <v>222530.87991897849</v>
      </c>
      <c r="I1235">
        <v>-96685.032844424088</v>
      </c>
    </row>
    <row r="1236" spans="1:9" x14ac:dyDescent="0.25">
      <c r="A1236" s="1" t="s">
        <v>1481</v>
      </c>
      <c r="B1236" s="1" t="s">
        <v>1499</v>
      </c>
      <c r="C1236" s="1" t="s">
        <v>1500</v>
      </c>
      <c r="D1236" s="1">
        <v>24324</v>
      </c>
      <c r="E1236" s="1">
        <v>35.116451699999999</v>
      </c>
      <c r="F1236" s="1">
        <v>136.62057809999999</v>
      </c>
      <c r="G1236" s="1" t="s">
        <v>1482</v>
      </c>
      <c r="H1236">
        <v>208500.20992420093</v>
      </c>
      <c r="I1236">
        <v>-95786.80800972307</v>
      </c>
    </row>
    <row r="1237" spans="1:9" x14ac:dyDescent="0.25">
      <c r="A1237" s="1" t="s">
        <v>1481</v>
      </c>
      <c r="B1237" s="1" t="s">
        <v>1501</v>
      </c>
      <c r="C1237" s="1" t="s">
        <v>1502</v>
      </c>
      <c r="D1237" s="1">
        <v>24340</v>
      </c>
      <c r="E1237" s="1">
        <v>34.547434099999997</v>
      </c>
      <c r="F1237" s="1">
        <v>136.6218629</v>
      </c>
      <c r="G1237" s="1" t="s">
        <v>1482</v>
      </c>
      <c r="H1237">
        <v>210058.51587291723</v>
      </c>
      <c r="I1237">
        <v>-159032.03901369264</v>
      </c>
    </row>
    <row r="1238" spans="1:9" x14ac:dyDescent="0.25">
      <c r="A1238" s="1" t="s">
        <v>1481</v>
      </c>
      <c r="B1238" s="1" t="s">
        <v>1501</v>
      </c>
      <c r="C1238" s="1" t="s">
        <v>1503</v>
      </c>
      <c r="D1238" s="1">
        <v>24341</v>
      </c>
      <c r="E1238" s="1">
        <v>35.092967600000001</v>
      </c>
      <c r="F1238" s="1">
        <v>136.5590953</v>
      </c>
      <c r="G1238" s="1" t="s">
        <v>1482</v>
      </c>
      <c r="H1238">
        <v>202952.84171256097</v>
      </c>
      <c r="I1238">
        <v>-98524.136455173677</v>
      </c>
    </row>
    <row r="1239" spans="1:9" x14ac:dyDescent="0.25">
      <c r="A1239" s="1" t="s">
        <v>1481</v>
      </c>
      <c r="B1239" s="1" t="s">
        <v>1501</v>
      </c>
      <c r="C1239" s="1" t="s">
        <v>519</v>
      </c>
      <c r="D1239" s="1">
        <v>24343</v>
      </c>
      <c r="E1239" s="1">
        <v>35.047578299999998</v>
      </c>
      <c r="F1239" s="1">
        <v>136.68600290000001</v>
      </c>
      <c r="G1239" s="1" t="s">
        <v>1482</v>
      </c>
      <c r="H1239">
        <v>214645.78160405601</v>
      </c>
      <c r="I1239">
        <v>-103303.33455679924</v>
      </c>
    </row>
    <row r="1240" spans="1:9" x14ac:dyDescent="0.25">
      <c r="A1240" s="1" t="s">
        <v>1481</v>
      </c>
      <c r="B1240" s="1" t="s">
        <v>1501</v>
      </c>
      <c r="C1240" s="1" t="s">
        <v>1504</v>
      </c>
      <c r="D1240" s="1">
        <v>24344</v>
      </c>
      <c r="E1240" s="1">
        <v>35.039245700000002</v>
      </c>
      <c r="F1240" s="1">
        <v>136.6999907</v>
      </c>
      <c r="G1240" s="1" t="s">
        <v>1482</v>
      </c>
      <c r="H1240">
        <v>215944.14877239324</v>
      </c>
      <c r="I1240">
        <v>-104199.33433150062</v>
      </c>
    </row>
    <row r="1241" spans="1:9" x14ac:dyDescent="0.25">
      <c r="A1241" s="1" t="s">
        <v>1481</v>
      </c>
      <c r="B1241" s="1" t="s">
        <v>1505</v>
      </c>
      <c r="C1241" s="1" t="s">
        <v>1506</v>
      </c>
      <c r="D1241" s="1">
        <v>24440</v>
      </c>
      <c r="E1241" s="1">
        <v>34.547434099999997</v>
      </c>
      <c r="F1241" s="1">
        <v>136.6218629</v>
      </c>
      <c r="G1241" s="1" t="s">
        <v>1482</v>
      </c>
      <c r="H1241">
        <v>210058.51587291723</v>
      </c>
      <c r="I1241">
        <v>-159032.03901369264</v>
      </c>
    </row>
    <row r="1242" spans="1:9" x14ac:dyDescent="0.25">
      <c r="A1242" s="1" t="s">
        <v>1481</v>
      </c>
      <c r="B1242" s="1" t="s">
        <v>1505</v>
      </c>
      <c r="C1242" s="1" t="s">
        <v>1507</v>
      </c>
      <c r="D1242" s="1">
        <v>24441</v>
      </c>
      <c r="E1242" s="1">
        <v>34.523592100000002</v>
      </c>
      <c r="F1242" s="1">
        <v>136.60200130000001</v>
      </c>
      <c r="G1242" s="1" t="s">
        <v>1482</v>
      </c>
      <c r="H1242">
        <v>208294.53669536221</v>
      </c>
      <c r="I1242">
        <v>-161723.29651149097</v>
      </c>
    </row>
    <row r="1243" spans="1:9" x14ac:dyDescent="0.25">
      <c r="A1243" s="1" t="s">
        <v>1481</v>
      </c>
      <c r="B1243" s="1" t="s">
        <v>1505</v>
      </c>
      <c r="C1243" s="1" t="s">
        <v>750</v>
      </c>
      <c r="D1243" s="1">
        <v>24442</v>
      </c>
      <c r="E1243" s="1">
        <v>34.600757299999998</v>
      </c>
      <c r="F1243" s="1">
        <v>136.66143980000001</v>
      </c>
      <c r="G1243" s="1" t="s">
        <v>1482</v>
      </c>
      <c r="H1243">
        <v>213555.39657902787</v>
      </c>
      <c r="I1243">
        <v>-153021.85871612641</v>
      </c>
    </row>
    <row r="1244" spans="1:9" x14ac:dyDescent="0.25">
      <c r="A1244" s="1" t="s">
        <v>1481</v>
      </c>
      <c r="B1244" s="1" t="s">
        <v>1505</v>
      </c>
      <c r="C1244" s="1" t="s">
        <v>1508</v>
      </c>
      <c r="D1244" s="1">
        <v>24443</v>
      </c>
      <c r="E1244" s="1">
        <v>34.459588099999998</v>
      </c>
      <c r="F1244" s="1">
        <v>136.55290350000001</v>
      </c>
      <c r="G1244" s="1" t="s">
        <v>1482</v>
      </c>
      <c r="H1244">
        <v>203941.73127539828</v>
      </c>
      <c r="I1244">
        <v>-168937.5992363414</v>
      </c>
    </row>
    <row r="1245" spans="1:9" x14ac:dyDescent="0.25">
      <c r="A1245" s="1" t="s">
        <v>1481</v>
      </c>
      <c r="B1245" s="1" t="s">
        <v>1509</v>
      </c>
      <c r="C1245" s="1" t="s">
        <v>1510</v>
      </c>
      <c r="D1245" s="1">
        <v>24460</v>
      </c>
      <c r="E1245" s="1">
        <v>34.4391921</v>
      </c>
      <c r="F1245" s="1">
        <v>136.6217785</v>
      </c>
      <c r="G1245" s="1" t="s">
        <v>1482</v>
      </c>
      <c r="H1245">
        <v>210322.55981123765</v>
      </c>
      <c r="I1245">
        <v>-171063.72659433432</v>
      </c>
    </row>
    <row r="1246" spans="1:9" x14ac:dyDescent="0.25">
      <c r="A1246" s="1" t="s">
        <v>1481</v>
      </c>
      <c r="B1246" s="1" t="s">
        <v>1509</v>
      </c>
      <c r="C1246" s="1" t="s">
        <v>1511</v>
      </c>
      <c r="D1246" s="1">
        <v>24461</v>
      </c>
      <c r="E1246" s="1">
        <v>34.521630000000002</v>
      </c>
      <c r="F1246" s="1">
        <v>136.6705403</v>
      </c>
      <c r="G1246" s="1" t="s">
        <v>1482</v>
      </c>
      <c r="H1246">
        <v>214593.62225101245</v>
      </c>
      <c r="I1246">
        <v>-161797.93948504323</v>
      </c>
    </row>
    <row r="1247" spans="1:9" x14ac:dyDescent="0.25">
      <c r="A1247" s="1" t="s">
        <v>1481</v>
      </c>
      <c r="B1247" s="1" t="s">
        <v>1509</v>
      </c>
      <c r="C1247" s="1" t="s">
        <v>1512</v>
      </c>
      <c r="D1247" s="1">
        <v>24470</v>
      </c>
      <c r="E1247" s="1">
        <v>34.459007399999997</v>
      </c>
      <c r="F1247" s="1">
        <v>136.65241879999999</v>
      </c>
      <c r="G1247" s="1" t="s">
        <v>1482</v>
      </c>
      <c r="H1247">
        <v>213088.78528757783</v>
      </c>
      <c r="I1247">
        <v>-168797.07911786417</v>
      </c>
    </row>
    <row r="1248" spans="1:9" x14ac:dyDescent="0.25">
      <c r="A1248" s="1" t="s">
        <v>1481</v>
      </c>
      <c r="B1248" s="1" t="s">
        <v>1509</v>
      </c>
      <c r="C1248" s="1" t="s">
        <v>1513</v>
      </c>
      <c r="D1248" s="1">
        <v>24471</v>
      </c>
      <c r="E1248" s="1">
        <v>34.435194000000003</v>
      </c>
      <c r="F1248" s="1">
        <v>136.53508740000001</v>
      </c>
      <c r="G1248" s="1" t="s">
        <v>1482</v>
      </c>
      <c r="H1248">
        <v>202363.29344099932</v>
      </c>
      <c r="I1248">
        <v>-171684.80415042315</v>
      </c>
    </row>
    <row r="1249" spans="1:9" x14ac:dyDescent="0.25">
      <c r="A1249" s="1" t="s">
        <v>1481</v>
      </c>
      <c r="B1249" s="1" t="s">
        <v>1509</v>
      </c>
      <c r="C1249" s="1" t="s">
        <v>1514</v>
      </c>
      <c r="D1249" s="1">
        <v>24472</v>
      </c>
      <c r="E1249" s="1">
        <v>34.398580099999997</v>
      </c>
      <c r="F1249" s="1">
        <v>136.7560599</v>
      </c>
      <c r="G1249" s="1" t="s">
        <v>1482</v>
      </c>
      <c r="H1249">
        <v>222774.22841960841</v>
      </c>
      <c r="I1249">
        <v>-175290.90629663426</v>
      </c>
    </row>
    <row r="1250" spans="1:9" x14ac:dyDescent="0.25">
      <c r="A1250" s="1" t="s">
        <v>1481</v>
      </c>
      <c r="B1250" s="1" t="s">
        <v>1515</v>
      </c>
      <c r="C1250" s="1" t="s">
        <v>1516</v>
      </c>
      <c r="D1250" s="1">
        <v>24543</v>
      </c>
      <c r="E1250" s="1">
        <v>34.2743538</v>
      </c>
      <c r="F1250" s="1">
        <v>136.38102069999999</v>
      </c>
      <c r="G1250" s="1" t="s">
        <v>1482</v>
      </c>
      <c r="H1250">
        <v>188560.78341660721</v>
      </c>
      <c r="I1250">
        <v>-189858.95541804974</v>
      </c>
    </row>
    <row r="1251" spans="1:9" x14ac:dyDescent="0.25">
      <c r="A1251" s="1" t="s">
        <v>1481</v>
      </c>
      <c r="B1251" s="1" t="s">
        <v>1517</v>
      </c>
      <c r="C1251" s="1" t="s">
        <v>1518</v>
      </c>
      <c r="D1251" s="1">
        <v>24560</v>
      </c>
      <c r="E1251" s="1">
        <v>33.894528000000001</v>
      </c>
      <c r="F1251" s="1">
        <v>136.06630849999999</v>
      </c>
      <c r="G1251" s="1" t="s">
        <v>1482</v>
      </c>
      <c r="H1251">
        <v>160291.45761547878</v>
      </c>
      <c r="I1251">
        <v>-232611.83704376614</v>
      </c>
    </row>
    <row r="1252" spans="1:9" x14ac:dyDescent="0.25">
      <c r="A1252" s="1" t="s">
        <v>1481</v>
      </c>
      <c r="B1252" s="1" t="s">
        <v>1517</v>
      </c>
      <c r="C1252" s="1" t="s">
        <v>1519</v>
      </c>
      <c r="D1252" s="1">
        <v>24561</v>
      </c>
      <c r="E1252" s="1">
        <v>33.894528000000001</v>
      </c>
      <c r="F1252" s="1">
        <v>136.06630849999999</v>
      </c>
      <c r="G1252" s="1" t="s">
        <v>1482</v>
      </c>
      <c r="H1252">
        <v>160291.45761547878</v>
      </c>
      <c r="I1252">
        <v>-232611.83704376614</v>
      </c>
    </row>
    <row r="1253" spans="1:9" x14ac:dyDescent="0.25">
      <c r="A1253" s="1" t="s">
        <v>1481</v>
      </c>
      <c r="B1253" s="1" t="s">
        <v>1517</v>
      </c>
      <c r="C1253" s="1" t="s">
        <v>1520</v>
      </c>
      <c r="D1253" s="1">
        <v>24562</v>
      </c>
      <c r="E1253" s="1">
        <v>33.830209600000003</v>
      </c>
      <c r="F1253" s="1">
        <v>136.0317594</v>
      </c>
      <c r="G1253" s="1" t="s">
        <v>1482</v>
      </c>
      <c r="H1253">
        <v>157213.35986297455</v>
      </c>
      <c r="I1253">
        <v>-239813.59973477363</v>
      </c>
    </row>
    <row r="1254" spans="1:9" x14ac:dyDescent="0.25">
      <c r="A1254" s="1" t="s">
        <v>1521</v>
      </c>
      <c r="D1254" s="1">
        <v>25000</v>
      </c>
      <c r="E1254" s="1">
        <v>35.2846878</v>
      </c>
      <c r="F1254" s="1">
        <v>136.04535369999999</v>
      </c>
      <c r="G1254" s="1" t="s">
        <v>1522</v>
      </c>
      <c r="H1254">
        <v>155736.20849294963</v>
      </c>
      <c r="I1254">
        <v>-78142.560781040884</v>
      </c>
    </row>
    <row r="1255" spans="1:9" x14ac:dyDescent="0.25">
      <c r="A1255" s="1" t="s">
        <v>1521</v>
      </c>
      <c r="C1255" s="1" t="s">
        <v>1523</v>
      </c>
      <c r="D1255" s="1">
        <v>25201</v>
      </c>
      <c r="E1255" s="1">
        <v>35.2846878</v>
      </c>
      <c r="F1255" s="1">
        <v>136.04535369999999</v>
      </c>
      <c r="G1255" s="1" t="s">
        <v>1522</v>
      </c>
      <c r="H1255">
        <v>155736.20849294963</v>
      </c>
      <c r="I1255">
        <v>-78142.560781040884</v>
      </c>
    </row>
    <row r="1256" spans="1:9" x14ac:dyDescent="0.25">
      <c r="A1256" s="1" t="s">
        <v>1524</v>
      </c>
      <c r="C1256" s="1" t="s">
        <v>1525</v>
      </c>
      <c r="D1256" s="1">
        <v>25202</v>
      </c>
      <c r="E1256" s="1">
        <v>35.302046500000003</v>
      </c>
      <c r="F1256" s="1">
        <v>136.35211240000001</v>
      </c>
      <c r="G1256" s="1" t="s">
        <v>1522</v>
      </c>
      <c r="H1256">
        <v>183605.26948870654</v>
      </c>
      <c r="I1256">
        <v>-75688.185475551611</v>
      </c>
    </row>
    <row r="1257" spans="1:9" x14ac:dyDescent="0.25">
      <c r="A1257" s="1" t="s">
        <v>1524</v>
      </c>
      <c r="C1257" s="1" t="s">
        <v>1526</v>
      </c>
      <c r="D1257" s="1">
        <v>25203</v>
      </c>
      <c r="E1257" s="1">
        <v>35.7035792</v>
      </c>
      <c r="F1257" s="1">
        <v>136.36299510000001</v>
      </c>
      <c r="G1257" s="1" t="s">
        <v>1522</v>
      </c>
      <c r="H1257">
        <v>183678.19226805077</v>
      </c>
      <c r="I1257">
        <v>-31039.740124254629</v>
      </c>
    </row>
    <row r="1258" spans="1:9" x14ac:dyDescent="0.25">
      <c r="A1258" s="1" t="s">
        <v>1524</v>
      </c>
      <c r="C1258" s="1" t="s">
        <v>1527</v>
      </c>
      <c r="D1258" s="1">
        <v>25204</v>
      </c>
      <c r="E1258" s="1">
        <v>35.212035100000001</v>
      </c>
      <c r="F1258" s="1">
        <v>136.18317759999999</v>
      </c>
      <c r="G1258" s="1" t="s">
        <v>1522</v>
      </c>
      <c r="H1258">
        <v>168425.20099000601</v>
      </c>
      <c r="I1258">
        <v>-85992.072336377081</v>
      </c>
    </row>
    <row r="1259" spans="1:9" x14ac:dyDescent="0.25">
      <c r="A1259" s="1" t="s">
        <v>1524</v>
      </c>
      <c r="C1259" s="1" t="s">
        <v>1528</v>
      </c>
      <c r="D1259" s="1">
        <v>25206</v>
      </c>
      <c r="E1259" s="1">
        <v>35.076044099999997</v>
      </c>
      <c r="F1259" s="1">
        <v>135.99927700000001</v>
      </c>
      <c r="G1259" s="1" t="s">
        <v>1522</v>
      </c>
      <c r="H1259">
        <v>151932.28461925074</v>
      </c>
      <c r="I1259">
        <v>-101402.14770200064</v>
      </c>
    </row>
    <row r="1260" spans="1:9" x14ac:dyDescent="0.25">
      <c r="A1260" s="1" t="s">
        <v>1524</v>
      </c>
      <c r="C1260" s="1" t="s">
        <v>1529</v>
      </c>
      <c r="D1260" s="1">
        <v>25207</v>
      </c>
      <c r="E1260" s="1">
        <v>35.127575200000003</v>
      </c>
      <c r="F1260" s="1">
        <v>136.01551309999999</v>
      </c>
      <c r="G1260" s="1" t="s">
        <v>1522</v>
      </c>
      <c r="H1260">
        <v>153316.59373618569</v>
      </c>
      <c r="I1260">
        <v>-95650.204096821893</v>
      </c>
    </row>
    <row r="1261" spans="1:9" x14ac:dyDescent="0.25">
      <c r="A1261" s="1" t="s">
        <v>1524</v>
      </c>
      <c r="C1261" s="1" t="s">
        <v>1530</v>
      </c>
      <c r="D1261" s="1">
        <v>25208</v>
      </c>
      <c r="E1261" s="1">
        <v>35.050899600000001</v>
      </c>
      <c r="F1261" s="1">
        <v>136.0610878</v>
      </c>
      <c r="G1261" s="1" t="s">
        <v>1522</v>
      </c>
      <c r="H1261">
        <v>157618.2798807369</v>
      </c>
      <c r="I1261">
        <v>-104100.71004367786</v>
      </c>
    </row>
    <row r="1262" spans="1:9" x14ac:dyDescent="0.25">
      <c r="A1262" s="1" t="s">
        <v>1524</v>
      </c>
      <c r="C1262" s="1" t="s">
        <v>1531</v>
      </c>
      <c r="D1262" s="1">
        <v>25209</v>
      </c>
      <c r="E1262" s="1">
        <v>35.031053200000002</v>
      </c>
      <c r="F1262" s="1">
        <v>136.42131520000001</v>
      </c>
      <c r="G1262" s="1" t="s">
        <v>1522</v>
      </c>
      <c r="H1262">
        <v>190531.48448552471</v>
      </c>
      <c r="I1262">
        <v>-105677.80892475446</v>
      </c>
    </row>
    <row r="1263" spans="1:9" x14ac:dyDescent="0.25">
      <c r="A1263" s="1" t="s">
        <v>1524</v>
      </c>
      <c r="C1263" s="1" t="s">
        <v>1532</v>
      </c>
      <c r="D1263" s="1">
        <v>25210</v>
      </c>
      <c r="E1263" s="1">
        <v>35.1698819</v>
      </c>
      <c r="F1263" s="1">
        <v>136.0803142</v>
      </c>
      <c r="G1263" s="1" t="s">
        <v>1522</v>
      </c>
      <c r="H1263">
        <v>159140.86172942063</v>
      </c>
      <c r="I1263">
        <v>-90846.526918953226</v>
      </c>
    </row>
    <row r="1264" spans="1:9" x14ac:dyDescent="0.25">
      <c r="A1264" s="1" t="s">
        <v>1524</v>
      </c>
      <c r="C1264" s="1" t="s">
        <v>1533</v>
      </c>
      <c r="D1264" s="1">
        <v>25211</v>
      </c>
      <c r="E1264" s="1">
        <v>35.057205099999997</v>
      </c>
      <c r="F1264" s="1">
        <v>136.14197709999999</v>
      </c>
      <c r="G1264" s="1" t="s">
        <v>1522</v>
      </c>
      <c r="H1264">
        <v>164985.72073932982</v>
      </c>
      <c r="I1264">
        <v>-103269.067766451</v>
      </c>
    </row>
    <row r="1265" spans="1:9" x14ac:dyDescent="0.25">
      <c r="A1265" s="1" t="s">
        <v>1524</v>
      </c>
      <c r="C1265" s="1" t="s">
        <v>1534</v>
      </c>
      <c r="D1265" s="1">
        <v>25212</v>
      </c>
      <c r="E1265" s="1">
        <v>35.540651599999997</v>
      </c>
      <c r="F1265" s="1">
        <v>136.1054542</v>
      </c>
      <c r="G1265" s="1" t="s">
        <v>1522</v>
      </c>
      <c r="H1265">
        <v>160694.73905091712</v>
      </c>
      <c r="I1265">
        <v>-49598.833692426699</v>
      </c>
    </row>
    <row r="1266" spans="1:9" x14ac:dyDescent="0.25">
      <c r="A1266" s="1" t="s">
        <v>1524</v>
      </c>
      <c r="C1266" s="1" t="s">
        <v>1535</v>
      </c>
      <c r="D1266" s="1">
        <v>25213</v>
      </c>
      <c r="E1266" s="1">
        <v>35.2164413</v>
      </c>
      <c r="F1266" s="1">
        <v>136.4549542</v>
      </c>
      <c r="G1266" s="1" t="s">
        <v>1522</v>
      </c>
      <c r="H1266">
        <v>193163.12959322953</v>
      </c>
      <c r="I1266">
        <v>-85007.568986857717</v>
      </c>
    </row>
    <row r="1267" spans="1:9" x14ac:dyDescent="0.25">
      <c r="A1267" s="1" t="s">
        <v>1524</v>
      </c>
      <c r="C1267" s="1" t="s">
        <v>1536</v>
      </c>
      <c r="D1267" s="1">
        <v>25214</v>
      </c>
      <c r="E1267" s="1">
        <v>35.559709599999998</v>
      </c>
      <c r="F1267" s="1">
        <v>136.4446562</v>
      </c>
      <c r="G1267" s="1" t="s">
        <v>1522</v>
      </c>
      <c r="H1267">
        <v>191412.20177880954</v>
      </c>
      <c r="I1267">
        <v>-46874.363634504771</v>
      </c>
    </row>
    <row r="1268" spans="1:9" x14ac:dyDescent="0.25">
      <c r="A1268" s="1" t="s">
        <v>1524</v>
      </c>
      <c r="C1268" s="1" t="s">
        <v>1537</v>
      </c>
      <c r="D1268" s="1">
        <v>25381</v>
      </c>
      <c r="E1268" s="1">
        <v>35.166517900000002</v>
      </c>
      <c r="F1268" s="1">
        <v>136.1358635</v>
      </c>
      <c r="G1268" s="1" t="s">
        <v>1522</v>
      </c>
      <c r="H1268">
        <v>164208.43594325057</v>
      </c>
      <c r="I1268">
        <v>-91130.079979632355</v>
      </c>
    </row>
    <row r="1269" spans="1:9" x14ac:dyDescent="0.25">
      <c r="A1269" s="1" t="s">
        <v>1524</v>
      </c>
      <c r="B1269" s="1" t="s">
        <v>1538</v>
      </c>
      <c r="C1269" s="1" t="s">
        <v>1539</v>
      </c>
      <c r="D1269" s="1">
        <v>25383</v>
      </c>
      <c r="E1269" s="1">
        <v>35.069279299999998</v>
      </c>
      <c r="F1269" s="1">
        <v>136.34536779999999</v>
      </c>
      <c r="G1269" s="1" t="s">
        <v>1522</v>
      </c>
      <c r="H1269">
        <v>183514.6017418025</v>
      </c>
      <c r="I1269">
        <v>-101571.57430378429</v>
      </c>
    </row>
    <row r="1270" spans="1:9" x14ac:dyDescent="0.25">
      <c r="A1270" s="1" t="s">
        <v>1524</v>
      </c>
      <c r="B1270" s="1" t="s">
        <v>1538</v>
      </c>
      <c r="C1270" s="1" t="s">
        <v>1540</v>
      </c>
      <c r="D1270" s="1">
        <v>25384</v>
      </c>
      <c r="E1270" s="1">
        <v>35.097268190000001</v>
      </c>
      <c r="F1270" s="1">
        <v>136.16222740000001</v>
      </c>
      <c r="G1270" s="1" t="s">
        <v>1522</v>
      </c>
      <c r="H1270">
        <v>166751.61373333875</v>
      </c>
      <c r="I1270">
        <v>-98782.711678969252</v>
      </c>
    </row>
    <row r="1271" spans="1:9" x14ac:dyDescent="0.25">
      <c r="A1271" s="1" t="s">
        <v>1524</v>
      </c>
      <c r="B1271" s="1" t="s">
        <v>1438</v>
      </c>
      <c r="C1271" s="1" t="s">
        <v>1541</v>
      </c>
      <c r="D1271" s="1">
        <v>25425</v>
      </c>
      <c r="E1271" s="1">
        <v>35.199164199999998</v>
      </c>
      <c r="F1271" s="1">
        <v>136.335993</v>
      </c>
      <c r="G1271" s="1" t="s">
        <v>1522</v>
      </c>
      <c r="H1271">
        <v>182369.41356306322</v>
      </c>
      <c r="I1271">
        <v>-87152.750557824183</v>
      </c>
    </row>
    <row r="1272" spans="1:9" x14ac:dyDescent="0.25">
      <c r="A1272" s="1" t="s">
        <v>1524</v>
      </c>
      <c r="B1272" s="1" t="s">
        <v>1542</v>
      </c>
      <c r="C1272" s="1" t="s">
        <v>1543</v>
      </c>
      <c r="D1272" s="1">
        <v>25441</v>
      </c>
      <c r="E1272" s="1">
        <v>35.218079500000002</v>
      </c>
      <c r="F1272" s="1">
        <v>136.2569785</v>
      </c>
      <c r="G1272" s="1" t="s">
        <v>1522</v>
      </c>
      <c r="H1272">
        <v>175132.49491429722</v>
      </c>
      <c r="I1272">
        <v>-85192.631756312767</v>
      </c>
    </row>
    <row r="1273" spans="1:9" x14ac:dyDescent="0.25">
      <c r="A1273" s="1" t="s">
        <v>1524</v>
      </c>
      <c r="B1273" s="1" t="s">
        <v>1542</v>
      </c>
      <c r="C1273" s="1" t="s">
        <v>1544</v>
      </c>
      <c r="D1273" s="1">
        <v>25442</v>
      </c>
      <c r="E1273" s="1">
        <v>35.230052800000003</v>
      </c>
      <c r="F1273" s="1">
        <v>136.2906902</v>
      </c>
      <c r="G1273" s="1" t="s">
        <v>1522</v>
      </c>
      <c r="H1273">
        <v>178175.88740622893</v>
      </c>
      <c r="I1273">
        <v>-83801.89866013659</v>
      </c>
    </row>
    <row r="1274" spans="1:9" x14ac:dyDescent="0.25">
      <c r="A1274" s="1" t="s">
        <v>1524</v>
      </c>
      <c r="B1274" s="1" t="s">
        <v>1542</v>
      </c>
      <c r="C1274" s="1" t="s">
        <v>1545</v>
      </c>
      <c r="D1274" s="1">
        <v>25443</v>
      </c>
      <c r="E1274" s="1">
        <v>35.287344300000001</v>
      </c>
      <c r="F1274" s="1">
        <v>136.41791280000001</v>
      </c>
      <c r="G1274" s="1" t="s">
        <v>1522</v>
      </c>
      <c r="H1274">
        <v>189624.90590093232</v>
      </c>
      <c r="I1274">
        <v>-77198.373130659427</v>
      </c>
    </row>
    <row r="1275" spans="1:9" x14ac:dyDescent="0.25">
      <c r="A1275" s="1" t="s">
        <v>1524</v>
      </c>
      <c r="C1275" s="1" t="s">
        <v>1546</v>
      </c>
      <c r="D1275" s="1">
        <v>25482</v>
      </c>
      <c r="E1275" s="1">
        <v>35.422645299999999</v>
      </c>
      <c r="F1275" s="1">
        <v>136.2609473</v>
      </c>
      <c r="G1275" s="1" t="s">
        <v>1522</v>
      </c>
      <c r="H1275">
        <v>175052.20981205866</v>
      </c>
      <c r="I1275">
        <v>-62449.603474716481</v>
      </c>
    </row>
    <row r="1276" spans="1:9" x14ac:dyDescent="0.25">
      <c r="A1276" s="1" t="s">
        <v>1524</v>
      </c>
      <c r="C1276" s="1" t="s">
        <v>1547</v>
      </c>
      <c r="D1276" s="1">
        <v>25483</v>
      </c>
      <c r="E1276" s="1">
        <v>35.451618199999999</v>
      </c>
      <c r="F1276" s="1">
        <v>136.2455089</v>
      </c>
      <c r="G1276" s="1" t="s">
        <v>1522</v>
      </c>
      <c r="H1276">
        <v>173587.80077666178</v>
      </c>
      <c r="I1276">
        <v>-59256.732916767825</v>
      </c>
    </row>
    <row r="1277" spans="1:9" x14ac:dyDescent="0.25">
      <c r="A1277" s="1" t="s">
        <v>1524</v>
      </c>
      <c r="C1277" s="1" t="s">
        <v>1548</v>
      </c>
      <c r="D1277" s="1">
        <v>25501</v>
      </c>
      <c r="E1277" s="1">
        <v>35.474588199999999</v>
      </c>
      <c r="F1277" s="1">
        <v>136.2462597</v>
      </c>
      <c r="G1277" s="1" t="s">
        <v>1522</v>
      </c>
      <c r="H1277">
        <v>173606.57895978788</v>
      </c>
      <c r="I1277">
        <v>-56702.475904761886</v>
      </c>
    </row>
    <row r="1278" spans="1:9" x14ac:dyDescent="0.25">
      <c r="A1278" s="1" t="s">
        <v>1521</v>
      </c>
      <c r="B1278" s="1" t="s">
        <v>1526</v>
      </c>
      <c r="C1278" s="1" t="s">
        <v>1549</v>
      </c>
      <c r="D1278" s="1">
        <v>25502</v>
      </c>
      <c r="E1278" s="1">
        <v>35.506286000000003</v>
      </c>
      <c r="F1278" s="1">
        <v>136.224647</v>
      </c>
      <c r="G1278" s="1" t="s">
        <v>1522</v>
      </c>
      <c r="H1278">
        <v>171577.46655205326</v>
      </c>
      <c r="I1278">
        <v>-53217.336840799042</v>
      </c>
    </row>
    <row r="1279" spans="1:9" x14ac:dyDescent="0.25">
      <c r="A1279" s="1" t="s">
        <v>1524</v>
      </c>
      <c r="C1279" s="1" t="s">
        <v>1550</v>
      </c>
      <c r="D1279" s="1">
        <v>25503</v>
      </c>
      <c r="E1279" s="1">
        <v>35.556531700000001</v>
      </c>
      <c r="F1279" s="1">
        <v>136.22789589999999</v>
      </c>
      <c r="G1279" s="1" t="s">
        <v>1522</v>
      </c>
      <c r="H1279">
        <v>171765.0621087809</v>
      </c>
      <c r="I1279">
        <v>-47627.286541133893</v>
      </c>
    </row>
    <row r="1280" spans="1:9" x14ac:dyDescent="0.25">
      <c r="A1280" s="1" t="s">
        <v>1524</v>
      </c>
      <c r="C1280" s="1" t="s">
        <v>1551</v>
      </c>
      <c r="D1280" s="1">
        <v>25504</v>
      </c>
      <c r="E1280" s="1">
        <v>35.504990399999997</v>
      </c>
      <c r="F1280" s="1">
        <v>136.1326219</v>
      </c>
      <c r="G1280" s="1" t="s">
        <v>1522</v>
      </c>
      <c r="H1280">
        <v>163230.77231895688</v>
      </c>
      <c r="I1280">
        <v>-53517.560885087638</v>
      </c>
    </row>
    <row r="1281" spans="1:9" x14ac:dyDescent="0.25">
      <c r="A1281" s="1" t="s">
        <v>1552</v>
      </c>
      <c r="D1281" s="1">
        <v>26000</v>
      </c>
      <c r="E1281" s="1">
        <v>35.3211923</v>
      </c>
      <c r="F1281" s="1">
        <v>135.87877889999999</v>
      </c>
      <c r="G1281" s="1" t="s">
        <v>1553</v>
      </c>
      <c r="H1281">
        <v>140519.06624332923</v>
      </c>
      <c r="I1281">
        <v>-74334.522986262731</v>
      </c>
    </row>
    <row r="1282" spans="1:9" x14ac:dyDescent="0.25">
      <c r="A1282" s="1" t="s">
        <v>1552</v>
      </c>
      <c r="C1282" s="1" t="s">
        <v>1554</v>
      </c>
      <c r="D1282" s="1">
        <v>26100</v>
      </c>
      <c r="E1282" s="1">
        <v>35.3211923</v>
      </c>
      <c r="F1282" s="1">
        <v>135.87877889999999</v>
      </c>
      <c r="G1282" s="1" t="s">
        <v>1553</v>
      </c>
      <c r="H1282">
        <v>140519.06624332923</v>
      </c>
      <c r="I1282">
        <v>-74334.522986262731</v>
      </c>
    </row>
    <row r="1283" spans="1:9" x14ac:dyDescent="0.25">
      <c r="A1283" s="1" t="s">
        <v>1552</v>
      </c>
      <c r="B1283" s="1" t="s">
        <v>1555</v>
      </c>
      <c r="C1283" s="1" t="s">
        <v>59</v>
      </c>
      <c r="D1283" s="1">
        <v>26101</v>
      </c>
      <c r="E1283" s="1">
        <v>35.171494600000003</v>
      </c>
      <c r="F1283" s="1">
        <v>135.7728534</v>
      </c>
      <c r="G1283" s="1" t="s">
        <v>1553</v>
      </c>
      <c r="H1283">
        <v>131127.98590766001</v>
      </c>
      <c r="I1283">
        <v>-91116.065507856547</v>
      </c>
    </row>
    <row r="1284" spans="1:9" x14ac:dyDescent="0.25">
      <c r="A1284" s="1" t="s">
        <v>1552</v>
      </c>
      <c r="B1284" s="1" t="s">
        <v>1555</v>
      </c>
      <c r="C1284" s="1" t="s">
        <v>1556</v>
      </c>
      <c r="D1284" s="1">
        <v>26102</v>
      </c>
      <c r="E1284" s="1">
        <v>35.039360199999997</v>
      </c>
      <c r="F1284" s="1">
        <v>135.7716637</v>
      </c>
      <c r="G1284" s="1" t="s">
        <v>1553</v>
      </c>
      <c r="H1284">
        <v>131231.28463638449</v>
      </c>
      <c r="I1284">
        <v>-105802.22846041212</v>
      </c>
    </row>
    <row r="1285" spans="1:9" x14ac:dyDescent="0.25">
      <c r="A1285" s="1" t="s">
        <v>1552</v>
      </c>
      <c r="B1285" s="1" t="s">
        <v>1555</v>
      </c>
      <c r="C1285" s="1" t="s">
        <v>1557</v>
      </c>
      <c r="D1285" s="1">
        <v>26103</v>
      </c>
      <c r="E1285" s="1">
        <v>35.3211923</v>
      </c>
      <c r="F1285" s="1">
        <v>135.86068460000001</v>
      </c>
      <c r="G1285" s="1" t="s">
        <v>1553</v>
      </c>
      <c r="H1285">
        <v>138873.71801150031</v>
      </c>
      <c r="I1285">
        <v>-74360.037766103153</v>
      </c>
    </row>
    <row r="1286" spans="1:9" x14ac:dyDescent="0.25">
      <c r="A1286" s="1" t="s">
        <v>1552</v>
      </c>
      <c r="B1286" s="1" t="s">
        <v>1555</v>
      </c>
      <c r="C1286" s="1" t="s">
        <v>1558</v>
      </c>
      <c r="D1286" s="1">
        <v>26104</v>
      </c>
      <c r="E1286" s="1">
        <v>35.022510699999998</v>
      </c>
      <c r="F1286" s="1">
        <v>135.77184349999999</v>
      </c>
      <c r="G1286" s="1" t="s">
        <v>1553</v>
      </c>
      <c r="H1286">
        <v>131274.63636518415</v>
      </c>
      <c r="I1286">
        <v>-107674.5419875738</v>
      </c>
    </row>
    <row r="1287" spans="1:9" x14ac:dyDescent="0.25">
      <c r="A1287" s="1" t="s">
        <v>1552</v>
      </c>
      <c r="B1287" s="1" t="s">
        <v>1555</v>
      </c>
      <c r="C1287" s="1" t="s">
        <v>1559</v>
      </c>
      <c r="D1287" s="1">
        <v>26105</v>
      </c>
      <c r="E1287" s="1">
        <v>35.010837000000002</v>
      </c>
      <c r="F1287" s="1">
        <v>135.7914226</v>
      </c>
      <c r="G1287" s="1" t="s">
        <v>1553</v>
      </c>
      <c r="H1287">
        <v>133080.42090991276</v>
      </c>
      <c r="I1287">
        <v>-108945.96215858789</v>
      </c>
    </row>
    <row r="1288" spans="1:9" x14ac:dyDescent="0.25">
      <c r="A1288" s="1" t="s">
        <v>1552</v>
      </c>
      <c r="B1288" s="1" t="s">
        <v>1555</v>
      </c>
      <c r="C1288" s="1" t="s">
        <v>1560</v>
      </c>
      <c r="D1288" s="1">
        <v>26106</v>
      </c>
      <c r="E1288" s="1">
        <v>35.004467099999999</v>
      </c>
      <c r="F1288" s="1">
        <v>135.77154970000001</v>
      </c>
      <c r="G1288" s="1" t="s">
        <v>1553</v>
      </c>
      <c r="H1288">
        <v>131276.65997049498</v>
      </c>
      <c r="I1288">
        <v>-109680.18364641456</v>
      </c>
    </row>
    <row r="1289" spans="1:9" x14ac:dyDescent="0.25">
      <c r="A1289" s="1" t="s">
        <v>1552</v>
      </c>
      <c r="B1289" s="1" t="s">
        <v>1555</v>
      </c>
      <c r="C1289" s="1" t="s">
        <v>63</v>
      </c>
      <c r="D1289" s="1">
        <v>26107</v>
      </c>
      <c r="E1289" s="1">
        <v>34.985966500000004</v>
      </c>
      <c r="F1289" s="1">
        <v>135.76796809999999</v>
      </c>
      <c r="G1289" s="1" t="s">
        <v>1553</v>
      </c>
      <c r="H1289">
        <v>130979.19742952764</v>
      </c>
      <c r="I1289">
        <v>-111740.9292566506</v>
      </c>
    </row>
    <row r="1290" spans="1:9" x14ac:dyDescent="0.25">
      <c r="A1290" s="1" t="s">
        <v>1552</v>
      </c>
      <c r="B1290" s="1" t="s">
        <v>1555</v>
      </c>
      <c r="C1290" s="1" t="s">
        <v>1561</v>
      </c>
      <c r="D1290" s="1">
        <v>26108</v>
      </c>
      <c r="E1290" s="1">
        <v>35.267726099999997</v>
      </c>
      <c r="F1290" s="1">
        <v>135.7752515</v>
      </c>
      <c r="G1290" s="1" t="s">
        <v>1553</v>
      </c>
      <c r="H1290">
        <v>131191.46067720544</v>
      </c>
      <c r="I1290">
        <v>-80418.33760978296</v>
      </c>
    </row>
    <row r="1291" spans="1:9" x14ac:dyDescent="0.25">
      <c r="A1291" s="1" t="s">
        <v>1552</v>
      </c>
      <c r="B1291" s="1" t="s">
        <v>1555</v>
      </c>
      <c r="C1291" s="1" t="s">
        <v>1562</v>
      </c>
      <c r="D1291" s="1">
        <v>26109</v>
      </c>
      <c r="E1291" s="1">
        <v>34.976663299999998</v>
      </c>
      <c r="F1291" s="1">
        <v>135.87877889999999</v>
      </c>
      <c r="G1291" s="1" t="s">
        <v>1553</v>
      </c>
      <c r="H1291">
        <v>141112.77441352562</v>
      </c>
      <c r="I1291">
        <v>-112623.94678585822</v>
      </c>
    </row>
    <row r="1292" spans="1:9" x14ac:dyDescent="0.25">
      <c r="A1292" s="1" t="s">
        <v>1552</v>
      </c>
      <c r="B1292" s="1" t="s">
        <v>1555</v>
      </c>
      <c r="C1292" s="1" t="s">
        <v>1563</v>
      </c>
      <c r="D1292" s="1">
        <v>26110</v>
      </c>
      <c r="E1292" s="1">
        <v>35.016678200000001</v>
      </c>
      <c r="F1292" s="1">
        <v>135.86382219999999</v>
      </c>
      <c r="G1292" s="1" t="s">
        <v>1553</v>
      </c>
      <c r="H1292">
        <v>139678.9553829261</v>
      </c>
      <c r="I1292">
        <v>-108197.89200429703</v>
      </c>
    </row>
    <row r="1293" spans="1:9" x14ac:dyDescent="0.25">
      <c r="A1293" s="1" t="s">
        <v>1552</v>
      </c>
      <c r="B1293" s="1" t="s">
        <v>1555</v>
      </c>
      <c r="C1293" s="1" t="s">
        <v>1564</v>
      </c>
      <c r="D1293" s="1">
        <v>26111</v>
      </c>
      <c r="E1293" s="1">
        <v>35.030583300000004</v>
      </c>
      <c r="F1293" s="1">
        <v>135.7220547</v>
      </c>
      <c r="G1293" s="1" t="s">
        <v>1553</v>
      </c>
      <c r="H1293">
        <v>126718.27006999798</v>
      </c>
      <c r="I1293">
        <v>-106841.76130248437</v>
      </c>
    </row>
    <row r="1294" spans="1:9" x14ac:dyDescent="0.25">
      <c r="A1294" s="1" t="s">
        <v>1552</v>
      </c>
      <c r="C1294" s="1" t="s">
        <v>1565</v>
      </c>
      <c r="D1294" s="1">
        <v>26201</v>
      </c>
      <c r="E1294" s="1">
        <v>35.469739099999998</v>
      </c>
      <c r="F1294" s="1">
        <v>135.3250908</v>
      </c>
      <c r="G1294" s="1" t="s">
        <v>1553</v>
      </c>
      <c r="H1294">
        <v>90007.796278803944</v>
      </c>
      <c r="I1294">
        <v>-58471.511915665789</v>
      </c>
    </row>
    <row r="1295" spans="1:9" x14ac:dyDescent="0.25">
      <c r="A1295" s="1" t="s">
        <v>1552</v>
      </c>
      <c r="C1295" s="1" t="s">
        <v>1566</v>
      </c>
      <c r="D1295" s="1">
        <v>26202</v>
      </c>
      <c r="E1295" s="1">
        <v>35.713514000000004</v>
      </c>
      <c r="F1295" s="1">
        <v>135.4867922</v>
      </c>
      <c r="G1295" s="1" t="s">
        <v>1553</v>
      </c>
      <c r="H1295">
        <v>104366.81135495595</v>
      </c>
      <c r="I1295">
        <v>-31221.569003944081</v>
      </c>
    </row>
    <row r="1296" spans="1:9" x14ac:dyDescent="0.25">
      <c r="A1296" s="1" t="s">
        <v>1552</v>
      </c>
      <c r="C1296" s="1" t="s">
        <v>1567</v>
      </c>
      <c r="D1296" s="1">
        <v>26203</v>
      </c>
      <c r="E1296" s="1">
        <v>35.454598400000002</v>
      </c>
      <c r="F1296" s="1">
        <v>135.53488960000001</v>
      </c>
      <c r="G1296" s="1" t="s">
        <v>1553</v>
      </c>
      <c r="H1296">
        <v>109069.5392347826</v>
      </c>
      <c r="I1296">
        <v>-59942.585908570007</v>
      </c>
    </row>
    <row r="1297" spans="1:9" x14ac:dyDescent="0.25">
      <c r="A1297" s="1" t="s">
        <v>1552</v>
      </c>
      <c r="C1297" s="1" t="s">
        <v>1568</v>
      </c>
      <c r="D1297" s="1">
        <v>26204</v>
      </c>
      <c r="E1297" s="1">
        <v>34.957407799999999</v>
      </c>
      <c r="F1297" s="1">
        <v>135.87983560000001</v>
      </c>
      <c r="G1297" s="1" t="s">
        <v>1553</v>
      </c>
      <c r="H1297">
        <v>141242.32240685273</v>
      </c>
      <c r="I1297">
        <v>-114762.42972872146</v>
      </c>
    </row>
    <row r="1298" spans="1:9" x14ac:dyDescent="0.25">
      <c r="A1298" s="1" t="s">
        <v>1552</v>
      </c>
      <c r="C1298" s="1" t="s">
        <v>1569</v>
      </c>
      <c r="D1298" s="1">
        <v>26205</v>
      </c>
      <c r="E1298" s="1">
        <v>35.694690000000001</v>
      </c>
      <c r="F1298" s="1">
        <v>135.2881955</v>
      </c>
      <c r="G1298" s="1" t="s">
        <v>1553</v>
      </c>
      <c r="H1298">
        <v>86417.192174402691</v>
      </c>
      <c r="I1298">
        <v>-33506.436463255646</v>
      </c>
    </row>
    <row r="1299" spans="1:9" x14ac:dyDescent="0.25">
      <c r="A1299" s="1" t="s">
        <v>1552</v>
      </c>
      <c r="C1299" s="1" t="s">
        <v>1570</v>
      </c>
      <c r="D1299" s="1">
        <v>26206</v>
      </c>
      <c r="E1299" s="1">
        <v>35.101316500000003</v>
      </c>
      <c r="F1299" s="1">
        <v>135.64676109999999</v>
      </c>
      <c r="G1299" s="1" t="s">
        <v>1553</v>
      </c>
      <c r="H1299">
        <v>119744.07716113498</v>
      </c>
      <c r="I1299">
        <v>-99074.069768153393</v>
      </c>
    </row>
    <row r="1300" spans="1:9" x14ac:dyDescent="0.25">
      <c r="A1300" s="1" t="s">
        <v>1552</v>
      </c>
      <c r="C1300" s="1" t="s">
        <v>1571</v>
      </c>
      <c r="D1300" s="1">
        <v>26207</v>
      </c>
      <c r="E1300" s="1">
        <v>34.870147799999998</v>
      </c>
      <c r="F1300" s="1">
        <v>135.8479753</v>
      </c>
      <c r="G1300" s="1" t="s">
        <v>1553</v>
      </c>
      <c r="H1300">
        <v>138478.78482023859</v>
      </c>
      <c r="I1300">
        <v>-124504.64951290557</v>
      </c>
    </row>
    <row r="1301" spans="1:9" x14ac:dyDescent="0.25">
      <c r="A1301" s="1" t="s">
        <v>1552</v>
      </c>
      <c r="C1301" s="1" t="s">
        <v>1572</v>
      </c>
      <c r="D1301" s="1">
        <v>26208</v>
      </c>
      <c r="E1301" s="1">
        <v>34.969551899999999</v>
      </c>
      <c r="F1301" s="1">
        <v>135.71844960000001</v>
      </c>
      <c r="G1301" s="1" t="s">
        <v>1553</v>
      </c>
      <c r="H1301">
        <v>126483.19357490815</v>
      </c>
      <c r="I1301">
        <v>-113628.93719542336</v>
      </c>
    </row>
    <row r="1302" spans="1:9" x14ac:dyDescent="0.25">
      <c r="A1302" s="1" t="s">
        <v>1552</v>
      </c>
      <c r="C1302" s="1" t="s">
        <v>1573</v>
      </c>
      <c r="D1302" s="1">
        <v>26209</v>
      </c>
      <c r="E1302" s="1">
        <v>34.946701599999997</v>
      </c>
      <c r="F1302" s="1">
        <v>135.71688119999999</v>
      </c>
      <c r="G1302" s="1" t="s">
        <v>1553</v>
      </c>
      <c r="H1302">
        <v>126375.0452387378</v>
      </c>
      <c r="I1302">
        <v>-116170.34431391605</v>
      </c>
    </row>
    <row r="1303" spans="1:9" x14ac:dyDescent="0.25">
      <c r="A1303" s="1" t="s">
        <v>1552</v>
      </c>
      <c r="C1303" s="1" t="s">
        <v>1574</v>
      </c>
      <c r="D1303" s="1">
        <v>26210</v>
      </c>
      <c r="E1303" s="1">
        <v>34.899440800000001</v>
      </c>
      <c r="F1303" s="1">
        <v>135.75328020000001</v>
      </c>
      <c r="G1303" s="1" t="s">
        <v>1553</v>
      </c>
      <c r="H1303">
        <v>129774.41112600874</v>
      </c>
      <c r="I1303">
        <v>-121376.00549185125</v>
      </c>
    </row>
    <row r="1304" spans="1:9" x14ac:dyDescent="0.25">
      <c r="A1304" s="1" t="s">
        <v>1552</v>
      </c>
      <c r="C1304" s="1" t="s">
        <v>1575</v>
      </c>
      <c r="D1304" s="1">
        <v>26211</v>
      </c>
      <c r="E1304" s="1">
        <v>34.854028399999997</v>
      </c>
      <c r="F1304" s="1">
        <v>135.80316089999999</v>
      </c>
      <c r="G1304" s="1" t="s">
        <v>1553</v>
      </c>
      <c r="H1304">
        <v>134407.46067530641</v>
      </c>
      <c r="I1304">
        <v>-126357.09931276266</v>
      </c>
    </row>
    <row r="1305" spans="1:9" x14ac:dyDescent="0.25">
      <c r="A1305" s="1" t="s">
        <v>1552</v>
      </c>
      <c r="C1305" s="1" t="s">
        <v>1576</v>
      </c>
      <c r="D1305" s="1">
        <v>26212</v>
      </c>
      <c r="E1305" s="1">
        <v>35.779319399999999</v>
      </c>
      <c r="F1305" s="1">
        <v>135.2327947</v>
      </c>
      <c r="G1305" s="1" t="s">
        <v>1553</v>
      </c>
      <c r="H1305">
        <v>81317.060533282682</v>
      </c>
      <c r="I1305">
        <v>-24149.235928695209</v>
      </c>
    </row>
    <row r="1306" spans="1:9" x14ac:dyDescent="0.25">
      <c r="A1306" s="1" t="s">
        <v>1552</v>
      </c>
      <c r="C1306" s="1" t="s">
        <v>1577</v>
      </c>
      <c r="D1306" s="1">
        <v>26213</v>
      </c>
      <c r="E1306" s="1">
        <v>35.377831299999997</v>
      </c>
      <c r="F1306" s="1">
        <v>135.7951453</v>
      </c>
      <c r="G1306" s="1" t="s">
        <v>1553</v>
      </c>
      <c r="H1306">
        <v>132821.36744581294</v>
      </c>
      <c r="I1306">
        <v>-68155.425973259204</v>
      </c>
    </row>
    <row r="1307" spans="1:9" x14ac:dyDescent="0.25">
      <c r="A1307" s="1" t="s">
        <v>1552</v>
      </c>
      <c r="C1307" s="1" t="s">
        <v>1578</v>
      </c>
      <c r="D1307" s="1">
        <v>26214</v>
      </c>
      <c r="E1307" s="1">
        <v>34.803451199999998</v>
      </c>
      <c r="F1307" s="1">
        <v>135.92223079999999</v>
      </c>
      <c r="G1307" s="1" t="s">
        <v>1553</v>
      </c>
      <c r="H1307">
        <v>145385.56268442678</v>
      </c>
      <c r="I1307">
        <v>-131811.93900269776</v>
      </c>
    </row>
    <row r="1308" spans="1:9" x14ac:dyDescent="0.25">
      <c r="A1308" s="1" t="s">
        <v>1552</v>
      </c>
      <c r="B1308" s="1" t="s">
        <v>1579</v>
      </c>
      <c r="C1308" s="1" t="s">
        <v>1580</v>
      </c>
      <c r="D1308" s="1">
        <v>26303</v>
      </c>
      <c r="E1308" s="1">
        <v>34.913546799999999</v>
      </c>
      <c r="F1308" s="1">
        <v>135.70629289999999</v>
      </c>
      <c r="G1308" s="1" t="s">
        <v>1553</v>
      </c>
      <c r="H1308">
        <v>125458.30804879191</v>
      </c>
      <c r="I1308">
        <v>-119868.26327381936</v>
      </c>
    </row>
    <row r="1309" spans="1:9" x14ac:dyDescent="0.25">
      <c r="A1309" s="1" t="s">
        <v>1552</v>
      </c>
      <c r="B1309" s="1" t="s">
        <v>1581</v>
      </c>
      <c r="C1309" s="1" t="s">
        <v>1582</v>
      </c>
      <c r="D1309" s="1">
        <v>26322</v>
      </c>
      <c r="E1309" s="1">
        <v>34.911661899999999</v>
      </c>
      <c r="F1309" s="1">
        <v>135.83383860000001</v>
      </c>
      <c r="G1309" s="1" t="s">
        <v>1553</v>
      </c>
      <c r="H1309">
        <v>137117.19932015645</v>
      </c>
      <c r="I1309">
        <v>-119910.42484979244</v>
      </c>
    </row>
    <row r="1310" spans="1:9" x14ac:dyDescent="0.25">
      <c r="A1310" s="1" t="s">
        <v>1552</v>
      </c>
      <c r="B1310" s="1" t="s">
        <v>1583</v>
      </c>
      <c r="C1310" s="1" t="s">
        <v>1584</v>
      </c>
      <c r="D1310" s="1">
        <v>26343</v>
      </c>
      <c r="E1310" s="1">
        <v>34.826365000000003</v>
      </c>
      <c r="F1310" s="1">
        <v>135.87725900000001</v>
      </c>
      <c r="G1310" s="1" t="s">
        <v>1553</v>
      </c>
      <c r="H1310">
        <v>141231.1298690245</v>
      </c>
      <c r="I1310">
        <v>-129329.62345963575</v>
      </c>
    </row>
    <row r="1311" spans="1:9" x14ac:dyDescent="0.25">
      <c r="A1311" s="1" t="s">
        <v>1552</v>
      </c>
      <c r="B1311" s="1" t="s">
        <v>1583</v>
      </c>
      <c r="C1311" s="1" t="s">
        <v>1585</v>
      </c>
      <c r="D1311" s="1">
        <v>26344</v>
      </c>
      <c r="E1311" s="1">
        <v>34.893572300000002</v>
      </c>
      <c r="F1311" s="1">
        <v>135.94702179999999</v>
      </c>
      <c r="G1311" s="1" t="s">
        <v>1553</v>
      </c>
      <c r="H1311">
        <v>147493.22345147221</v>
      </c>
      <c r="I1311">
        <v>-121759.93175589593</v>
      </c>
    </row>
    <row r="1312" spans="1:9" x14ac:dyDescent="0.25">
      <c r="A1312" s="1" t="s">
        <v>1552</v>
      </c>
      <c r="B1312" s="1" t="s">
        <v>1586</v>
      </c>
      <c r="C1312" s="1" t="s">
        <v>1587</v>
      </c>
      <c r="D1312" s="1">
        <v>26364</v>
      </c>
      <c r="E1312" s="1">
        <v>34.797944299999997</v>
      </c>
      <c r="F1312" s="1">
        <v>135.97867959999999</v>
      </c>
      <c r="G1312" s="1" t="s">
        <v>1553</v>
      </c>
      <c r="H1312">
        <v>150561.18421076721</v>
      </c>
      <c r="I1312">
        <v>-132340.72790431877</v>
      </c>
    </row>
    <row r="1313" spans="1:9" x14ac:dyDescent="0.25">
      <c r="A1313" s="1" t="s">
        <v>1552</v>
      </c>
      <c r="B1313" s="1" t="s">
        <v>1586</v>
      </c>
      <c r="C1313" s="1" t="s">
        <v>1588</v>
      </c>
      <c r="D1313" s="1">
        <v>26365</v>
      </c>
      <c r="E1313" s="1">
        <v>34.854938099999998</v>
      </c>
      <c r="F1313" s="1">
        <v>136.0276284</v>
      </c>
      <c r="G1313" s="1" t="s">
        <v>1553</v>
      </c>
      <c r="H1313">
        <v>154933.99357175795</v>
      </c>
      <c r="I1313">
        <v>-125931.97660594933</v>
      </c>
    </row>
    <row r="1314" spans="1:9" x14ac:dyDescent="0.25">
      <c r="A1314" s="1" t="s">
        <v>1552</v>
      </c>
      <c r="B1314" s="1" t="s">
        <v>1586</v>
      </c>
      <c r="C1314" s="1" t="s">
        <v>1589</v>
      </c>
      <c r="D1314" s="1">
        <v>26366</v>
      </c>
      <c r="E1314" s="1">
        <v>34.790830100000001</v>
      </c>
      <c r="F1314" s="1">
        <v>135.80601469999999</v>
      </c>
      <c r="G1314" s="1" t="s">
        <v>1553</v>
      </c>
      <c r="H1314">
        <v>134771.37310588037</v>
      </c>
      <c r="I1314">
        <v>-133376.79228080751</v>
      </c>
    </row>
    <row r="1315" spans="1:9" x14ac:dyDescent="0.25">
      <c r="A1315" s="1" t="s">
        <v>1552</v>
      </c>
      <c r="B1315" s="1" t="s">
        <v>1586</v>
      </c>
      <c r="C1315" s="1" t="s">
        <v>1590</v>
      </c>
      <c r="D1315" s="1">
        <v>26367</v>
      </c>
      <c r="E1315" s="1">
        <v>34.825662100000002</v>
      </c>
      <c r="F1315" s="1">
        <v>136.0540828</v>
      </c>
      <c r="G1315" s="1" t="s">
        <v>1553</v>
      </c>
      <c r="H1315">
        <v>157409.09954267243</v>
      </c>
      <c r="I1315">
        <v>-129144.47404329937</v>
      </c>
    </row>
    <row r="1316" spans="1:9" x14ac:dyDescent="0.25">
      <c r="A1316" s="1" t="s">
        <v>1552</v>
      </c>
      <c r="B1316" s="1" t="s">
        <v>1591</v>
      </c>
      <c r="C1316" s="1" t="s">
        <v>1592</v>
      </c>
      <c r="D1316" s="1">
        <v>26407</v>
      </c>
      <c r="E1316" s="1">
        <v>35.348684599999999</v>
      </c>
      <c r="F1316" s="1">
        <v>135.50276959999999</v>
      </c>
      <c r="G1316" s="1" t="s">
        <v>1553</v>
      </c>
      <c r="H1316">
        <v>106292.71480447563</v>
      </c>
      <c r="I1316">
        <v>-71747.73390259099</v>
      </c>
    </row>
    <row r="1317" spans="1:9" x14ac:dyDescent="0.25">
      <c r="A1317" s="1" t="s">
        <v>1552</v>
      </c>
      <c r="B1317" s="1" t="s">
        <v>1593</v>
      </c>
      <c r="C1317" s="1" t="s">
        <v>1594</v>
      </c>
      <c r="D1317" s="1">
        <v>26463</v>
      </c>
      <c r="E1317" s="1">
        <v>35.769650400000003</v>
      </c>
      <c r="F1317" s="1">
        <v>135.3086691</v>
      </c>
      <c r="G1317" s="1" t="s">
        <v>1553</v>
      </c>
      <c r="H1317">
        <v>88187.468954540542</v>
      </c>
      <c r="I1317">
        <v>-25158.09977357235</v>
      </c>
    </row>
    <row r="1318" spans="1:9" x14ac:dyDescent="0.25">
      <c r="A1318" s="1" t="s">
        <v>1552</v>
      </c>
      <c r="B1318" s="1" t="s">
        <v>1593</v>
      </c>
      <c r="C1318" s="1" t="s">
        <v>1595</v>
      </c>
      <c r="D1318" s="1">
        <v>26465</v>
      </c>
      <c r="E1318" s="1">
        <v>35.607280199999998</v>
      </c>
      <c r="F1318" s="1">
        <v>135.18229170000001</v>
      </c>
      <c r="G1318" s="1" t="s">
        <v>1553</v>
      </c>
      <c r="H1318">
        <v>76916.178085048086</v>
      </c>
      <c r="I1318">
        <v>-43307.957432908501</v>
      </c>
    </row>
    <row r="1319" spans="1:9" x14ac:dyDescent="0.25">
      <c r="A1319" s="1" t="s">
        <v>1596</v>
      </c>
      <c r="D1319" s="1">
        <v>27000</v>
      </c>
      <c r="E1319" s="1">
        <v>34.768754299999998</v>
      </c>
      <c r="F1319" s="1">
        <v>135.5991712</v>
      </c>
      <c r="G1319" s="1" t="s">
        <v>1597</v>
      </c>
      <c r="H1319">
        <v>115871.93965524014</v>
      </c>
      <c r="I1319">
        <v>-136088.28656694459</v>
      </c>
    </row>
    <row r="1320" spans="1:9" x14ac:dyDescent="0.25">
      <c r="A1320" s="1" t="s">
        <v>1596</v>
      </c>
      <c r="B1320" s="1" t="s">
        <v>1598</v>
      </c>
      <c r="C1320" s="1" t="s">
        <v>1599</v>
      </c>
      <c r="D1320" s="1">
        <v>27100</v>
      </c>
      <c r="E1320" s="1">
        <v>34.768754299999998</v>
      </c>
      <c r="F1320" s="1">
        <v>135.5991712</v>
      </c>
      <c r="G1320" s="1" t="s">
        <v>1597</v>
      </c>
      <c r="H1320">
        <v>115871.93965524014</v>
      </c>
      <c r="I1320">
        <v>-136088.28656694459</v>
      </c>
    </row>
    <row r="1321" spans="1:9" x14ac:dyDescent="0.25">
      <c r="A1321" s="1" t="s">
        <v>1596</v>
      </c>
      <c r="B1321" s="1" t="s">
        <v>1598</v>
      </c>
      <c r="C1321" s="1" t="s">
        <v>1600</v>
      </c>
      <c r="D1321" s="1">
        <v>27102</v>
      </c>
      <c r="E1321" s="1">
        <v>34.733871899999997</v>
      </c>
      <c r="F1321" s="1">
        <v>135.5406284</v>
      </c>
      <c r="G1321" s="1" t="s">
        <v>1597</v>
      </c>
      <c r="H1321">
        <v>110559.26387078267</v>
      </c>
      <c r="I1321">
        <v>-140030.75495796127</v>
      </c>
    </row>
    <row r="1322" spans="1:9" x14ac:dyDescent="0.25">
      <c r="A1322" s="1" t="s">
        <v>1596</v>
      </c>
      <c r="B1322" s="1" t="s">
        <v>1598</v>
      </c>
      <c r="C1322" s="1" t="s">
        <v>1601</v>
      </c>
      <c r="D1322" s="1">
        <v>27103</v>
      </c>
      <c r="E1322" s="1">
        <v>34.706817200000003</v>
      </c>
      <c r="F1322" s="1">
        <v>135.49120189999999</v>
      </c>
      <c r="G1322" s="1" t="s">
        <v>1597</v>
      </c>
      <c r="H1322">
        <v>106067.31071888345</v>
      </c>
      <c r="I1322">
        <v>-143090.5790332529</v>
      </c>
    </row>
    <row r="1323" spans="1:9" x14ac:dyDescent="0.25">
      <c r="A1323" s="1" t="s">
        <v>1596</v>
      </c>
      <c r="B1323" s="1" t="s">
        <v>1598</v>
      </c>
      <c r="C1323" s="1" t="s">
        <v>1602</v>
      </c>
      <c r="D1323" s="1">
        <v>27104</v>
      </c>
      <c r="E1323" s="1">
        <v>34.699707199999999</v>
      </c>
      <c r="F1323" s="1">
        <v>135.47212680000001</v>
      </c>
      <c r="G1323" s="1" t="s">
        <v>1597</v>
      </c>
      <c r="H1323">
        <v>104328.76808592763</v>
      </c>
      <c r="I1323">
        <v>-143900.65460446538</v>
      </c>
    </row>
    <row r="1324" spans="1:9" x14ac:dyDescent="0.25">
      <c r="A1324" s="1" t="s">
        <v>1596</v>
      </c>
      <c r="B1324" s="1" t="s">
        <v>1598</v>
      </c>
      <c r="C1324" s="1" t="s">
        <v>64</v>
      </c>
      <c r="D1324" s="1">
        <v>27106</v>
      </c>
      <c r="E1324" s="1">
        <v>34.692819399999998</v>
      </c>
      <c r="F1324" s="1">
        <v>135.49804130000001</v>
      </c>
      <c r="G1324" s="1" t="s">
        <v>1597</v>
      </c>
      <c r="H1324">
        <v>106711.84074999027</v>
      </c>
      <c r="I1324">
        <v>-144638.92248260431</v>
      </c>
    </row>
    <row r="1325" spans="1:9" x14ac:dyDescent="0.25">
      <c r="A1325" s="1" t="s">
        <v>1596</v>
      </c>
      <c r="B1325" s="1" t="s">
        <v>1598</v>
      </c>
      <c r="C1325" s="1" t="s">
        <v>912</v>
      </c>
      <c r="D1325" s="1">
        <v>27107</v>
      </c>
      <c r="E1325" s="1">
        <v>34.677561400000002</v>
      </c>
      <c r="F1325" s="1">
        <v>135.47394879999999</v>
      </c>
      <c r="G1325" s="1" t="s">
        <v>1597</v>
      </c>
      <c r="H1325">
        <v>104523.5325128812</v>
      </c>
      <c r="I1325">
        <v>-146359.81904722229</v>
      </c>
    </row>
    <row r="1326" spans="1:9" x14ac:dyDescent="0.25">
      <c r="A1326" s="1" t="s">
        <v>1596</v>
      </c>
      <c r="B1326" s="1" t="s">
        <v>1598</v>
      </c>
      <c r="C1326" s="1" t="s">
        <v>1603</v>
      </c>
      <c r="D1326" s="1">
        <v>27108</v>
      </c>
      <c r="E1326" s="1">
        <v>34.667877300000001</v>
      </c>
      <c r="F1326" s="1">
        <v>135.48173539999999</v>
      </c>
      <c r="G1326" s="1" t="s">
        <v>1597</v>
      </c>
      <c r="H1326">
        <v>105249.3643157406</v>
      </c>
      <c r="I1326">
        <v>-147427.89974871592</v>
      </c>
    </row>
    <row r="1327" spans="1:9" x14ac:dyDescent="0.25">
      <c r="A1327" s="1" t="s">
        <v>1596</v>
      </c>
      <c r="B1327" s="1" t="s">
        <v>1598</v>
      </c>
      <c r="C1327" s="1" t="s">
        <v>1604</v>
      </c>
      <c r="D1327" s="1">
        <v>27109</v>
      </c>
      <c r="E1327" s="1">
        <v>34.675840999999998</v>
      </c>
      <c r="F1327" s="1">
        <v>135.5332329</v>
      </c>
      <c r="G1327" s="1" t="s">
        <v>1597</v>
      </c>
      <c r="H1327">
        <v>109958.74724149345</v>
      </c>
      <c r="I1327">
        <v>-146487.86355949743</v>
      </c>
    </row>
    <row r="1328" spans="1:9" x14ac:dyDescent="0.25">
      <c r="A1328" s="1" t="s">
        <v>1596</v>
      </c>
      <c r="B1328" s="1" t="s">
        <v>1598</v>
      </c>
      <c r="C1328" s="1" t="s">
        <v>1605</v>
      </c>
      <c r="D1328" s="1">
        <v>27111</v>
      </c>
      <c r="E1328" s="1">
        <v>34.669979400000003</v>
      </c>
      <c r="F1328" s="1">
        <v>135.51091930000001</v>
      </c>
      <c r="G1328" s="1" t="s">
        <v>1597</v>
      </c>
      <c r="H1328">
        <v>107921.43089454059</v>
      </c>
      <c r="I1328">
        <v>-147163.40576298028</v>
      </c>
    </row>
    <row r="1329" spans="1:9" x14ac:dyDescent="0.25">
      <c r="A1329" s="1" t="s">
        <v>1596</v>
      </c>
      <c r="B1329" s="1" t="s">
        <v>1598</v>
      </c>
      <c r="C1329" s="1" t="s">
        <v>1606</v>
      </c>
      <c r="D1329" s="1">
        <v>27113</v>
      </c>
      <c r="E1329" s="1">
        <v>34.729175499999997</v>
      </c>
      <c r="F1329" s="1">
        <v>135.47387320000001</v>
      </c>
      <c r="G1329" s="1" t="s">
        <v>1597</v>
      </c>
      <c r="H1329">
        <v>104451.70612822231</v>
      </c>
      <c r="I1329">
        <v>-140624.04139078382</v>
      </c>
    </row>
    <row r="1330" spans="1:9" x14ac:dyDescent="0.25">
      <c r="A1330" s="1" t="s">
        <v>1596</v>
      </c>
      <c r="B1330" s="1" t="s">
        <v>1598</v>
      </c>
      <c r="C1330" s="1" t="s">
        <v>1607</v>
      </c>
      <c r="D1330" s="1">
        <v>27114</v>
      </c>
      <c r="E1330" s="1">
        <v>34.768754299999998</v>
      </c>
      <c r="F1330" s="1">
        <v>135.5601379</v>
      </c>
      <c r="G1330" s="1" t="s">
        <v>1597</v>
      </c>
      <c r="H1330">
        <v>112298.72488162911</v>
      </c>
      <c r="I1330">
        <v>-136132.61812420204</v>
      </c>
    </row>
    <row r="1331" spans="1:9" x14ac:dyDescent="0.25">
      <c r="A1331" s="1" t="s">
        <v>1596</v>
      </c>
      <c r="B1331" s="1" t="s">
        <v>1598</v>
      </c>
      <c r="C1331" s="1" t="s">
        <v>1608</v>
      </c>
      <c r="D1331" s="1">
        <v>27115</v>
      </c>
      <c r="E1331" s="1">
        <v>34.683729399999997</v>
      </c>
      <c r="F1331" s="1">
        <v>135.56333219999999</v>
      </c>
      <c r="G1331" s="1" t="s">
        <v>1597</v>
      </c>
      <c r="H1331">
        <v>112706.50333837634</v>
      </c>
      <c r="I1331">
        <v>-145577.93501932564</v>
      </c>
    </row>
    <row r="1332" spans="1:9" x14ac:dyDescent="0.25">
      <c r="A1332" s="1" t="s">
        <v>1596</v>
      </c>
      <c r="B1332" s="1" t="s">
        <v>1598</v>
      </c>
      <c r="C1332" s="1" t="s">
        <v>1609</v>
      </c>
      <c r="D1332" s="1">
        <v>27116</v>
      </c>
      <c r="E1332" s="1">
        <v>34.665657299999999</v>
      </c>
      <c r="F1332" s="1">
        <v>135.56400379999999</v>
      </c>
      <c r="G1332" s="1" t="s">
        <v>1597</v>
      </c>
      <c r="H1332">
        <v>112792.54840948143</v>
      </c>
      <c r="I1332">
        <v>-147585.55235838355</v>
      </c>
    </row>
    <row r="1333" spans="1:9" x14ac:dyDescent="0.25">
      <c r="A1333" s="1" t="s">
        <v>1596</v>
      </c>
      <c r="B1333" s="1" t="s">
        <v>1598</v>
      </c>
      <c r="C1333" s="1" t="s">
        <v>985</v>
      </c>
      <c r="D1333" s="1">
        <v>27117</v>
      </c>
      <c r="E1333" s="1">
        <v>34.746426300000003</v>
      </c>
      <c r="F1333" s="1">
        <v>135.56762670000001</v>
      </c>
      <c r="G1333" s="1" t="s">
        <v>1597</v>
      </c>
      <c r="H1333">
        <v>113014.69386292316</v>
      </c>
      <c r="I1333">
        <v>-138605.5517822071</v>
      </c>
    </row>
    <row r="1334" spans="1:9" x14ac:dyDescent="0.25">
      <c r="A1334" s="1" t="s">
        <v>1596</v>
      </c>
      <c r="B1334" s="1" t="s">
        <v>1598</v>
      </c>
      <c r="C1334" s="1" t="s">
        <v>1610</v>
      </c>
      <c r="D1334" s="1">
        <v>27118</v>
      </c>
      <c r="E1334" s="1">
        <v>34.715474499999999</v>
      </c>
      <c r="F1334" s="1">
        <v>135.567196</v>
      </c>
      <c r="G1334" s="1" t="s">
        <v>1597</v>
      </c>
      <c r="H1334">
        <v>113017.38915589626</v>
      </c>
      <c r="I1334">
        <v>-142045.73863651123</v>
      </c>
    </row>
    <row r="1335" spans="1:9" x14ac:dyDescent="0.25">
      <c r="A1335" s="1" t="s">
        <v>1596</v>
      </c>
      <c r="B1335" s="1" t="s">
        <v>1598</v>
      </c>
      <c r="C1335" s="1" t="s">
        <v>1611</v>
      </c>
      <c r="D1335" s="1">
        <v>27119</v>
      </c>
      <c r="E1335" s="1">
        <v>34.648388500000003</v>
      </c>
      <c r="F1335" s="1">
        <v>135.52897329999999</v>
      </c>
      <c r="G1335" s="1" t="s">
        <v>1597</v>
      </c>
      <c r="H1335">
        <v>109604.52610951045</v>
      </c>
      <c r="I1335">
        <v>-149543.3155264802</v>
      </c>
    </row>
    <row r="1336" spans="1:9" x14ac:dyDescent="0.25">
      <c r="A1336" s="1" t="s">
        <v>1596</v>
      </c>
      <c r="B1336" s="1" t="s">
        <v>1598</v>
      </c>
      <c r="C1336" s="1" t="s">
        <v>1612</v>
      </c>
      <c r="D1336" s="1">
        <v>27120</v>
      </c>
      <c r="E1336" s="1">
        <v>34.624791000000002</v>
      </c>
      <c r="F1336" s="1">
        <v>135.52375929999999</v>
      </c>
      <c r="G1336" s="1" t="s">
        <v>1597</v>
      </c>
      <c r="H1336">
        <v>109157.45013277278</v>
      </c>
      <c r="I1336">
        <v>-152171.37424240669</v>
      </c>
    </row>
    <row r="1337" spans="1:9" x14ac:dyDescent="0.25">
      <c r="A1337" s="1" t="s">
        <v>1596</v>
      </c>
      <c r="B1337" s="1" t="s">
        <v>1598</v>
      </c>
      <c r="C1337" s="1" t="s">
        <v>1613</v>
      </c>
      <c r="D1337" s="1">
        <v>27121</v>
      </c>
      <c r="E1337" s="1">
        <v>34.644510799999999</v>
      </c>
      <c r="F1337" s="1">
        <v>135.547618</v>
      </c>
      <c r="G1337" s="1" t="s">
        <v>1597</v>
      </c>
      <c r="H1337">
        <v>111318.96271603928</v>
      </c>
      <c r="I1337">
        <v>-149953.80707964572</v>
      </c>
    </row>
    <row r="1338" spans="1:9" x14ac:dyDescent="0.25">
      <c r="A1338" s="1" t="s">
        <v>1596</v>
      </c>
      <c r="B1338" s="1" t="s">
        <v>1598</v>
      </c>
      <c r="C1338" s="1" t="s">
        <v>1614</v>
      </c>
      <c r="D1338" s="1">
        <v>27122</v>
      </c>
      <c r="E1338" s="1">
        <v>34.657359399999997</v>
      </c>
      <c r="F1338" s="1">
        <v>135.5086809</v>
      </c>
      <c r="G1338" s="1" t="s">
        <v>1597</v>
      </c>
      <c r="H1338">
        <v>107732.61563517287</v>
      </c>
      <c r="I1338">
        <v>-148568.2648150028</v>
      </c>
    </row>
    <row r="1339" spans="1:9" x14ac:dyDescent="0.25">
      <c r="A1339" s="1" t="s">
        <v>1596</v>
      </c>
      <c r="B1339" s="1" t="s">
        <v>1598</v>
      </c>
      <c r="C1339" s="1" t="s">
        <v>1615</v>
      </c>
      <c r="D1339" s="1">
        <v>27123</v>
      </c>
      <c r="E1339" s="1">
        <v>34.751266100000002</v>
      </c>
      <c r="F1339" s="1">
        <v>135.50665330000001</v>
      </c>
      <c r="G1339" s="1" t="s">
        <v>1597</v>
      </c>
      <c r="H1339">
        <v>107425.28235352178</v>
      </c>
      <c r="I1339">
        <v>-138134.57140164947</v>
      </c>
    </row>
    <row r="1340" spans="1:9" x14ac:dyDescent="0.25">
      <c r="A1340" s="1" t="s">
        <v>1596</v>
      </c>
      <c r="B1340" s="1" t="s">
        <v>1598</v>
      </c>
      <c r="C1340" s="1" t="s">
        <v>976</v>
      </c>
      <c r="D1340" s="1">
        <v>27124</v>
      </c>
      <c r="E1340" s="1">
        <v>34.7233734</v>
      </c>
      <c r="F1340" s="1">
        <v>135.5991712</v>
      </c>
      <c r="G1340" s="1" t="s">
        <v>1597</v>
      </c>
      <c r="H1340">
        <v>115935.34058313102</v>
      </c>
      <c r="I1340">
        <v>-141131.52973195561</v>
      </c>
    </row>
    <row r="1341" spans="1:9" x14ac:dyDescent="0.25">
      <c r="A1341" s="1" t="s">
        <v>1596</v>
      </c>
      <c r="B1341" s="1" t="s">
        <v>1598</v>
      </c>
      <c r="C1341" s="1" t="s">
        <v>1616</v>
      </c>
      <c r="D1341" s="1">
        <v>27125</v>
      </c>
      <c r="E1341" s="1">
        <v>34.644813499999998</v>
      </c>
      <c r="F1341" s="1">
        <v>135.49293180000001</v>
      </c>
      <c r="G1341" s="1" t="s">
        <v>1597</v>
      </c>
      <c r="H1341">
        <v>106304.99672456694</v>
      </c>
      <c r="I1341">
        <v>-149979.22009998054</v>
      </c>
    </row>
    <row r="1342" spans="1:9" x14ac:dyDescent="0.25">
      <c r="A1342" s="1" t="s">
        <v>1596</v>
      </c>
      <c r="B1342" s="1" t="s">
        <v>1598</v>
      </c>
      <c r="C1342" s="1" t="s">
        <v>1617</v>
      </c>
      <c r="D1342" s="1">
        <v>27126</v>
      </c>
      <c r="E1342" s="1">
        <v>34.644326200000002</v>
      </c>
      <c r="F1342" s="1">
        <v>135.58727669999999</v>
      </c>
      <c r="G1342" s="1" t="s">
        <v>1597</v>
      </c>
      <c r="H1342">
        <v>114955.11253738988</v>
      </c>
      <c r="I1342">
        <v>-149929.79430570395</v>
      </c>
    </row>
    <row r="1343" spans="1:9" x14ac:dyDescent="0.25">
      <c r="A1343" s="1" t="s">
        <v>1596</v>
      </c>
      <c r="B1343" s="1" t="s">
        <v>1598</v>
      </c>
      <c r="C1343" s="1" t="s">
        <v>59</v>
      </c>
      <c r="D1343" s="1">
        <v>27127</v>
      </c>
      <c r="E1343" s="1">
        <v>34.7206969</v>
      </c>
      <c r="F1343" s="1">
        <v>135.52291439999999</v>
      </c>
      <c r="G1343" s="1" t="s">
        <v>1597</v>
      </c>
      <c r="H1343">
        <v>108954.29282945811</v>
      </c>
      <c r="I1343">
        <v>-141514.2329950429</v>
      </c>
    </row>
    <row r="1344" spans="1:9" x14ac:dyDescent="0.25">
      <c r="A1344" s="1" t="s">
        <v>1596</v>
      </c>
      <c r="B1344" s="1" t="s">
        <v>1598</v>
      </c>
      <c r="C1344" s="1" t="s">
        <v>58</v>
      </c>
      <c r="D1344" s="1">
        <v>27128</v>
      </c>
      <c r="E1344" s="1">
        <v>34.695365600000002</v>
      </c>
      <c r="F1344" s="1">
        <v>135.5355174</v>
      </c>
      <c r="G1344" s="1" t="s">
        <v>1597</v>
      </c>
      <c r="H1344">
        <v>110142.24405976308</v>
      </c>
      <c r="I1344">
        <v>-144315.58746275082</v>
      </c>
    </row>
    <row r="1345" spans="1:9" x14ac:dyDescent="0.25">
      <c r="A1345" s="1" t="s">
        <v>1596</v>
      </c>
      <c r="B1345" s="1" t="s">
        <v>1618</v>
      </c>
      <c r="C1345" s="1" t="s">
        <v>1619</v>
      </c>
      <c r="D1345" s="1">
        <v>27140</v>
      </c>
      <c r="E1345" s="1">
        <v>34.608467300000001</v>
      </c>
      <c r="F1345" s="1">
        <v>135.50256780000001</v>
      </c>
      <c r="G1345" s="1" t="s">
        <v>1597</v>
      </c>
      <c r="H1345">
        <v>107235.17024870205</v>
      </c>
      <c r="I1345">
        <v>-154008.16883904932</v>
      </c>
    </row>
    <row r="1346" spans="1:9" x14ac:dyDescent="0.25">
      <c r="A1346" s="1" t="s">
        <v>1596</v>
      </c>
      <c r="B1346" s="1" t="s">
        <v>1618</v>
      </c>
      <c r="C1346" s="1" t="s">
        <v>1620</v>
      </c>
      <c r="D1346" s="1">
        <v>27141</v>
      </c>
      <c r="E1346" s="1">
        <v>34.608467300000001</v>
      </c>
      <c r="F1346" s="1">
        <v>135.50256780000001</v>
      </c>
      <c r="G1346" s="1" t="s">
        <v>1597</v>
      </c>
      <c r="H1346">
        <v>107235.17024870205</v>
      </c>
      <c r="I1346">
        <v>-154008.16883904932</v>
      </c>
    </row>
    <row r="1347" spans="1:9" x14ac:dyDescent="0.25">
      <c r="A1347" s="1" t="s">
        <v>1596</v>
      </c>
      <c r="B1347" s="1" t="s">
        <v>1618</v>
      </c>
      <c r="C1347" s="1" t="s">
        <v>978</v>
      </c>
      <c r="D1347" s="1">
        <v>27142</v>
      </c>
      <c r="E1347" s="1">
        <v>34.550252499999999</v>
      </c>
      <c r="F1347" s="1">
        <v>135.53640669999999</v>
      </c>
      <c r="G1347" s="1" t="s">
        <v>1597</v>
      </c>
      <c r="H1347">
        <v>110415.80102425514</v>
      </c>
      <c r="I1347">
        <v>-160441.116575903</v>
      </c>
    </row>
    <row r="1348" spans="1:9" x14ac:dyDescent="0.25">
      <c r="A1348" s="1" t="s">
        <v>1596</v>
      </c>
      <c r="B1348" s="1" t="s">
        <v>1618</v>
      </c>
      <c r="C1348" s="1" t="s">
        <v>60</v>
      </c>
      <c r="D1348" s="1">
        <v>27143</v>
      </c>
      <c r="E1348" s="1">
        <v>34.559150299999999</v>
      </c>
      <c r="F1348" s="1">
        <v>135.55505460000001</v>
      </c>
      <c r="G1348" s="1" t="s">
        <v>1597</v>
      </c>
      <c r="H1348">
        <v>112115.42285656412</v>
      </c>
      <c r="I1348">
        <v>-159431.75307099198</v>
      </c>
    </row>
    <row r="1349" spans="1:9" x14ac:dyDescent="0.25">
      <c r="A1349" s="1" t="s">
        <v>1596</v>
      </c>
      <c r="B1349" s="1" t="s">
        <v>1618</v>
      </c>
      <c r="C1349" s="1" t="s">
        <v>64</v>
      </c>
      <c r="D1349" s="1">
        <v>27144</v>
      </c>
      <c r="E1349" s="1">
        <v>34.600084500000001</v>
      </c>
      <c r="F1349" s="1">
        <v>135.48995450000001</v>
      </c>
      <c r="G1349" s="1" t="s">
        <v>1597</v>
      </c>
      <c r="H1349">
        <v>106088.9599575818</v>
      </c>
      <c r="I1349">
        <v>-154953.08703795559</v>
      </c>
    </row>
    <row r="1350" spans="1:9" x14ac:dyDescent="0.25">
      <c r="A1350" s="1" t="s">
        <v>1596</v>
      </c>
      <c r="B1350" s="1" t="s">
        <v>1618</v>
      </c>
      <c r="C1350" s="1" t="s">
        <v>63</v>
      </c>
      <c r="D1350" s="1">
        <v>27145</v>
      </c>
      <c r="E1350" s="1">
        <v>34.514311200000002</v>
      </c>
      <c r="F1350" s="1">
        <v>135.54549660000001</v>
      </c>
      <c r="G1350" s="1" t="s">
        <v>1597</v>
      </c>
      <c r="H1350">
        <v>111297.92152610709</v>
      </c>
      <c r="I1350">
        <v>-164425.32731324641</v>
      </c>
    </row>
    <row r="1351" spans="1:9" x14ac:dyDescent="0.25">
      <c r="A1351" s="1" t="s">
        <v>1596</v>
      </c>
      <c r="B1351" s="1" t="s">
        <v>1618</v>
      </c>
      <c r="C1351" s="1" t="s">
        <v>59</v>
      </c>
      <c r="D1351" s="1">
        <v>27146</v>
      </c>
      <c r="E1351" s="1">
        <v>34.594042999999999</v>
      </c>
      <c r="F1351" s="1">
        <v>135.5493822</v>
      </c>
      <c r="G1351" s="1" t="s">
        <v>1597</v>
      </c>
      <c r="H1351">
        <v>111548.21909273573</v>
      </c>
      <c r="I1351">
        <v>-155560.38223631997</v>
      </c>
    </row>
    <row r="1352" spans="1:9" x14ac:dyDescent="0.25">
      <c r="A1352" s="1" t="s">
        <v>1596</v>
      </c>
      <c r="B1352" s="1" t="s">
        <v>1618</v>
      </c>
      <c r="C1352" s="1" t="s">
        <v>1621</v>
      </c>
      <c r="D1352" s="1">
        <v>27147</v>
      </c>
      <c r="E1352" s="1">
        <v>34.560020100000003</v>
      </c>
      <c r="F1352" s="1">
        <v>135.58767460000001</v>
      </c>
      <c r="G1352" s="1" t="s">
        <v>1597</v>
      </c>
      <c r="H1352">
        <v>115107.87892083364</v>
      </c>
      <c r="I1352">
        <v>-159298.3916082028</v>
      </c>
    </row>
    <row r="1353" spans="1:9" x14ac:dyDescent="0.25">
      <c r="A1353" s="1" t="s">
        <v>1596</v>
      </c>
      <c r="C1353" s="1" t="s">
        <v>1622</v>
      </c>
      <c r="D1353" s="1">
        <v>27202</v>
      </c>
      <c r="E1353" s="1">
        <v>34.499616899999999</v>
      </c>
      <c r="F1353" s="1">
        <v>135.46381289999999</v>
      </c>
      <c r="G1353" s="1" t="s">
        <v>1597</v>
      </c>
      <c r="H1353">
        <v>103815.78023453207</v>
      </c>
      <c r="I1353">
        <v>-166145.1921624135</v>
      </c>
    </row>
    <row r="1354" spans="1:9" x14ac:dyDescent="0.25">
      <c r="A1354" s="1" t="s">
        <v>1596</v>
      </c>
      <c r="C1354" s="1" t="s">
        <v>1623</v>
      </c>
      <c r="D1354" s="1">
        <v>27203</v>
      </c>
      <c r="E1354" s="1">
        <v>34.8248234</v>
      </c>
      <c r="F1354" s="1">
        <v>135.50841460000001</v>
      </c>
      <c r="G1354" s="1" t="s">
        <v>1597</v>
      </c>
      <c r="H1354">
        <v>107491.05325423437</v>
      </c>
      <c r="I1354">
        <v>-129958.26081310419</v>
      </c>
    </row>
    <row r="1355" spans="1:9" x14ac:dyDescent="0.25">
      <c r="A1355" s="1" t="s">
        <v>1596</v>
      </c>
      <c r="C1355" s="1" t="s">
        <v>1624</v>
      </c>
      <c r="D1355" s="1">
        <v>27204</v>
      </c>
      <c r="E1355" s="1">
        <v>34.878064899999998</v>
      </c>
      <c r="F1355" s="1">
        <v>135.460825</v>
      </c>
      <c r="G1355" s="1" t="s">
        <v>1597</v>
      </c>
      <c r="H1355">
        <v>103071.14793480802</v>
      </c>
      <c r="I1355">
        <v>-124091.52991718045</v>
      </c>
    </row>
    <row r="1356" spans="1:9" x14ac:dyDescent="0.25">
      <c r="A1356" s="1" t="s">
        <v>1596</v>
      </c>
      <c r="C1356" s="1" t="s">
        <v>1625</v>
      </c>
      <c r="D1356" s="1">
        <v>27205</v>
      </c>
      <c r="E1356" s="1">
        <v>34.831007499999998</v>
      </c>
      <c r="F1356" s="1">
        <v>135.55567070000001</v>
      </c>
      <c r="G1356" s="1" t="s">
        <v>1597</v>
      </c>
      <c r="H1356">
        <v>111805.68928647686</v>
      </c>
      <c r="I1356">
        <v>-129219.36053074746</v>
      </c>
    </row>
    <row r="1357" spans="1:9" x14ac:dyDescent="0.25">
      <c r="A1357" s="1" t="s">
        <v>1596</v>
      </c>
      <c r="C1357" s="1" t="s">
        <v>1626</v>
      </c>
      <c r="D1357" s="1">
        <v>27206</v>
      </c>
      <c r="E1357" s="1">
        <v>34.531935900000001</v>
      </c>
      <c r="F1357" s="1">
        <v>135.4461665</v>
      </c>
      <c r="G1357" s="1" t="s">
        <v>1597</v>
      </c>
      <c r="H1357">
        <v>102155.71692667114</v>
      </c>
      <c r="I1357">
        <v>-162571.57328915797</v>
      </c>
    </row>
    <row r="1358" spans="1:9" x14ac:dyDescent="0.25">
      <c r="A1358" s="1" t="s">
        <v>1596</v>
      </c>
      <c r="C1358" s="1" t="s">
        <v>1627</v>
      </c>
      <c r="D1358" s="1">
        <v>27207</v>
      </c>
      <c r="E1358" s="1">
        <v>34.976817500000003</v>
      </c>
      <c r="F1358" s="1">
        <v>135.67204520000001</v>
      </c>
      <c r="G1358" s="1" t="s">
        <v>1597</v>
      </c>
      <c r="H1358">
        <v>122234.66481768031</v>
      </c>
      <c r="I1358">
        <v>-112879.23798847056</v>
      </c>
    </row>
    <row r="1359" spans="1:9" x14ac:dyDescent="0.25">
      <c r="A1359" s="1" t="s">
        <v>1596</v>
      </c>
      <c r="C1359" s="1" t="s">
        <v>1628</v>
      </c>
      <c r="D1359" s="1">
        <v>27208</v>
      </c>
      <c r="E1359" s="1">
        <v>34.474127000000003</v>
      </c>
      <c r="F1359" s="1">
        <v>135.4343743</v>
      </c>
      <c r="G1359" s="1" t="s">
        <v>1597</v>
      </c>
      <c r="H1359">
        <v>101142.98233867295</v>
      </c>
      <c r="I1359">
        <v>-169007.6895710807</v>
      </c>
    </row>
    <row r="1360" spans="1:9" x14ac:dyDescent="0.25">
      <c r="A1360" s="1" t="s">
        <v>1596</v>
      </c>
      <c r="C1360" s="1" t="s">
        <v>1629</v>
      </c>
      <c r="D1360" s="1">
        <v>27209</v>
      </c>
      <c r="E1360" s="1">
        <v>34.766998100000002</v>
      </c>
      <c r="F1360" s="1">
        <v>135.60681819999999</v>
      </c>
      <c r="G1360" s="1" t="s">
        <v>1597</v>
      </c>
      <c r="H1360">
        <v>116574.43885199762</v>
      </c>
      <c r="I1360">
        <v>-136274.6080030929</v>
      </c>
    </row>
    <row r="1361" spans="1:9" x14ac:dyDescent="0.25">
      <c r="A1361" s="1" t="s">
        <v>1596</v>
      </c>
      <c r="C1361" s="1" t="s">
        <v>1630</v>
      </c>
      <c r="D1361" s="1">
        <v>27210</v>
      </c>
      <c r="E1361" s="1">
        <v>34.881357000000001</v>
      </c>
      <c r="F1361" s="1">
        <v>135.74679190000001</v>
      </c>
      <c r="G1361" s="1" t="s">
        <v>1597</v>
      </c>
      <c r="H1361">
        <v>129209.69422467229</v>
      </c>
      <c r="I1361">
        <v>-123394.11459844909</v>
      </c>
    </row>
    <row r="1362" spans="1:9" x14ac:dyDescent="0.25">
      <c r="A1362" s="1" t="s">
        <v>1596</v>
      </c>
      <c r="C1362" s="1" t="s">
        <v>1631</v>
      </c>
      <c r="D1362" s="1">
        <v>27211</v>
      </c>
      <c r="E1362" s="1">
        <v>34.928879299999998</v>
      </c>
      <c r="F1362" s="1">
        <v>135.60623699999999</v>
      </c>
      <c r="G1362" s="1" t="s">
        <v>1597</v>
      </c>
      <c r="H1362">
        <v>116293.22202294496</v>
      </c>
      <c r="I1362">
        <v>-118285.19464654232</v>
      </c>
    </row>
    <row r="1363" spans="1:9" x14ac:dyDescent="0.25">
      <c r="A1363" s="1" t="s">
        <v>1596</v>
      </c>
      <c r="C1363" s="1" t="s">
        <v>1632</v>
      </c>
      <c r="D1363" s="1">
        <v>27212</v>
      </c>
      <c r="E1363" s="1">
        <v>34.650594900000002</v>
      </c>
      <c r="F1363" s="1">
        <v>135.66422259999999</v>
      </c>
      <c r="G1363" s="1" t="s">
        <v>1597</v>
      </c>
      <c r="H1363">
        <v>122000.371304114</v>
      </c>
      <c r="I1363">
        <v>-149142.66210217337</v>
      </c>
    </row>
    <row r="1364" spans="1:9" x14ac:dyDescent="0.25">
      <c r="A1364" s="1" t="s">
        <v>1596</v>
      </c>
      <c r="C1364" s="1" t="s">
        <v>1633</v>
      </c>
      <c r="D1364" s="1">
        <v>27213</v>
      </c>
      <c r="E1364" s="1">
        <v>34.456459700000003</v>
      </c>
      <c r="F1364" s="1">
        <v>135.40905900000001</v>
      </c>
      <c r="G1364" s="1" t="s">
        <v>1597</v>
      </c>
      <c r="H1364">
        <v>98838.213053229731</v>
      </c>
      <c r="I1364">
        <v>-170996.04622232402</v>
      </c>
    </row>
    <row r="1365" spans="1:9" x14ac:dyDescent="0.25">
      <c r="A1365" s="1" t="s">
        <v>1596</v>
      </c>
      <c r="C1365" s="1" t="s">
        <v>1634</v>
      </c>
      <c r="D1365" s="1">
        <v>27214</v>
      </c>
      <c r="E1365" s="1">
        <v>34.532423100000003</v>
      </c>
      <c r="F1365" s="1">
        <v>135.6279773</v>
      </c>
      <c r="G1365" s="1" t="s">
        <v>1597</v>
      </c>
      <c r="H1365">
        <v>118845.81584220032</v>
      </c>
      <c r="I1365">
        <v>-162318.62278117068</v>
      </c>
    </row>
    <row r="1366" spans="1:9" x14ac:dyDescent="0.25">
      <c r="A1366" s="1" t="s">
        <v>1596</v>
      </c>
      <c r="C1366" s="1" t="s">
        <v>1635</v>
      </c>
      <c r="D1366" s="1">
        <v>27215</v>
      </c>
      <c r="E1366" s="1">
        <v>34.791605799999999</v>
      </c>
      <c r="F1366" s="1">
        <v>135.66260700000001</v>
      </c>
      <c r="G1366" s="1" t="s">
        <v>1597</v>
      </c>
      <c r="H1366">
        <v>121645.5113720161</v>
      </c>
      <c r="I1366">
        <v>-133473.73594579817</v>
      </c>
    </row>
    <row r="1367" spans="1:9" x14ac:dyDescent="0.25">
      <c r="A1367" s="1" t="s">
        <v>1596</v>
      </c>
      <c r="C1367" s="1" t="s">
        <v>1636</v>
      </c>
      <c r="D1367" s="1">
        <v>27216</v>
      </c>
      <c r="E1367" s="1">
        <v>34.479833999999997</v>
      </c>
      <c r="F1367" s="1">
        <v>135.6634521</v>
      </c>
      <c r="G1367" s="1" t="s">
        <v>1597</v>
      </c>
      <c r="H1367">
        <v>122179.27584283063</v>
      </c>
      <c r="I1367">
        <v>-168120.69387000211</v>
      </c>
    </row>
    <row r="1368" spans="1:9" x14ac:dyDescent="0.25">
      <c r="A1368" s="1" t="s">
        <v>1596</v>
      </c>
      <c r="C1368" s="1" t="s">
        <v>1637</v>
      </c>
      <c r="D1368" s="1">
        <v>27217</v>
      </c>
      <c r="E1368" s="1">
        <v>34.599255999999997</v>
      </c>
      <c r="F1368" s="1">
        <v>135.5855492</v>
      </c>
      <c r="G1368" s="1" t="s">
        <v>1597</v>
      </c>
      <c r="H1368">
        <v>114858.82800404624</v>
      </c>
      <c r="I1368">
        <v>-154940.47398058709</v>
      </c>
    </row>
    <row r="1369" spans="1:9" x14ac:dyDescent="0.25">
      <c r="A1369" s="1" t="s">
        <v>1596</v>
      </c>
      <c r="C1369" s="1" t="s">
        <v>1638</v>
      </c>
      <c r="D1369" s="1">
        <v>27218</v>
      </c>
      <c r="E1369" s="1">
        <v>34.732205499999999</v>
      </c>
      <c r="F1369" s="1">
        <v>135.67524449999999</v>
      </c>
      <c r="G1369" s="1" t="s">
        <v>1597</v>
      </c>
      <c r="H1369">
        <v>122890.09023157455</v>
      </c>
      <c r="I1369">
        <v>-140059.65803773317</v>
      </c>
    </row>
    <row r="1370" spans="1:9" x14ac:dyDescent="0.25">
      <c r="A1370" s="1" t="s">
        <v>1596</v>
      </c>
      <c r="C1370" s="1" t="s">
        <v>1639</v>
      </c>
      <c r="D1370" s="1">
        <v>27219</v>
      </c>
      <c r="E1370" s="1">
        <v>34.516792100000004</v>
      </c>
      <c r="F1370" s="1">
        <v>135.5269782</v>
      </c>
      <c r="G1370" s="1" t="s">
        <v>1597</v>
      </c>
      <c r="H1370">
        <v>109594.2683226501</v>
      </c>
      <c r="I1370">
        <v>-164169.85428679749</v>
      </c>
    </row>
    <row r="1371" spans="1:9" x14ac:dyDescent="0.25">
      <c r="A1371" s="1" t="s">
        <v>1596</v>
      </c>
      <c r="C1371" s="1" t="s">
        <v>1640</v>
      </c>
      <c r="D1371" s="1">
        <v>27220</v>
      </c>
      <c r="E1371" s="1">
        <v>34.910463100000001</v>
      </c>
      <c r="F1371" s="1">
        <v>135.52639099999999</v>
      </c>
      <c r="G1371" s="1" t="s">
        <v>1597</v>
      </c>
      <c r="H1371">
        <v>109022.42381625406</v>
      </c>
      <c r="I1371">
        <v>-120421.68993373416</v>
      </c>
    </row>
    <row r="1372" spans="1:9" x14ac:dyDescent="0.25">
      <c r="A1372" s="1" t="s">
        <v>1596</v>
      </c>
      <c r="C1372" s="1" t="s">
        <v>1641</v>
      </c>
      <c r="D1372" s="1">
        <v>27221</v>
      </c>
      <c r="E1372" s="1">
        <v>34.606811899999997</v>
      </c>
      <c r="F1372" s="1">
        <v>135.68185700000001</v>
      </c>
      <c r="G1372" s="1" t="s">
        <v>1597</v>
      </c>
      <c r="H1372">
        <v>123681.96482001718</v>
      </c>
      <c r="I1372">
        <v>-153986.8939675428</v>
      </c>
    </row>
    <row r="1373" spans="1:9" x14ac:dyDescent="0.25">
      <c r="A1373" s="1" t="s">
        <v>1596</v>
      </c>
      <c r="C1373" s="1" t="s">
        <v>1642</v>
      </c>
      <c r="D1373" s="1">
        <v>27222</v>
      </c>
      <c r="E1373" s="1">
        <v>34.582110100000001</v>
      </c>
      <c r="F1373" s="1">
        <v>135.66000969999999</v>
      </c>
      <c r="G1373" s="1" t="s">
        <v>1597</v>
      </c>
      <c r="H1373">
        <v>121714.10775375612</v>
      </c>
      <c r="I1373">
        <v>-156758.64082419086</v>
      </c>
    </row>
    <row r="1374" spans="1:9" x14ac:dyDescent="0.25">
      <c r="A1374" s="1" t="s">
        <v>1596</v>
      </c>
      <c r="C1374" s="1" t="s">
        <v>1643</v>
      </c>
      <c r="D1374" s="1">
        <v>27223</v>
      </c>
      <c r="E1374" s="1">
        <v>34.7497963</v>
      </c>
      <c r="F1374" s="1">
        <v>135.62428070000001</v>
      </c>
      <c r="G1374" s="1" t="s">
        <v>1597</v>
      </c>
      <c r="H1374">
        <v>118197.56237878503</v>
      </c>
      <c r="I1374">
        <v>-138165.870773726</v>
      </c>
    </row>
    <row r="1375" spans="1:9" x14ac:dyDescent="0.25">
      <c r="A1375" s="1" t="s">
        <v>1596</v>
      </c>
      <c r="C1375" s="1" t="s">
        <v>1644</v>
      </c>
      <c r="D1375" s="1">
        <v>27224</v>
      </c>
      <c r="E1375" s="1">
        <v>34.798928500000002</v>
      </c>
      <c r="F1375" s="1">
        <v>135.60178250000001</v>
      </c>
      <c r="G1375" s="1" t="s">
        <v>1597</v>
      </c>
      <c r="H1375">
        <v>116068.70255682773</v>
      </c>
      <c r="I1375">
        <v>-132731.96983590801</v>
      </c>
    </row>
    <row r="1376" spans="1:9" x14ac:dyDescent="0.25">
      <c r="A1376" s="1" t="s">
        <v>1596</v>
      </c>
      <c r="C1376" s="1" t="s">
        <v>1645</v>
      </c>
      <c r="D1376" s="1">
        <v>27225</v>
      </c>
      <c r="E1376" s="1">
        <v>34.5473949</v>
      </c>
      <c r="F1376" s="1">
        <v>135.4599589</v>
      </c>
      <c r="G1376" s="1" t="s">
        <v>1597</v>
      </c>
      <c r="H1376">
        <v>103402.76723513954</v>
      </c>
      <c r="I1376">
        <v>-160839.59265101864</v>
      </c>
    </row>
    <row r="1377" spans="1:9" x14ac:dyDescent="0.25">
      <c r="A1377" s="1" t="s">
        <v>1596</v>
      </c>
      <c r="C1377" s="1" t="s">
        <v>1646</v>
      </c>
      <c r="D1377" s="1">
        <v>27226</v>
      </c>
      <c r="E1377" s="1">
        <v>34.589573600000001</v>
      </c>
      <c r="F1377" s="1">
        <v>135.62813589999999</v>
      </c>
      <c r="G1377" s="1" t="s">
        <v>1597</v>
      </c>
      <c r="H1377">
        <v>118779.08702680122</v>
      </c>
      <c r="I1377">
        <v>-155967.18578142548</v>
      </c>
    </row>
    <row r="1378" spans="1:9" x14ac:dyDescent="0.25">
      <c r="A1378" s="1" t="s">
        <v>1596</v>
      </c>
      <c r="C1378" s="1" t="s">
        <v>1647</v>
      </c>
      <c r="D1378" s="1">
        <v>27227</v>
      </c>
      <c r="E1378" s="1">
        <v>34.704236299999998</v>
      </c>
      <c r="F1378" s="1">
        <v>135.6790939</v>
      </c>
      <c r="G1378" s="1" t="s">
        <v>1597</v>
      </c>
      <c r="H1378">
        <v>123284.14950487175</v>
      </c>
      <c r="I1378">
        <v>-143163.2382456671</v>
      </c>
    </row>
    <row r="1379" spans="1:9" x14ac:dyDescent="0.25">
      <c r="A1379" s="1" t="s">
        <v>1596</v>
      </c>
      <c r="C1379" s="1" t="s">
        <v>1648</v>
      </c>
      <c r="D1379" s="1">
        <v>27228</v>
      </c>
      <c r="E1379" s="1">
        <v>34.438694099999999</v>
      </c>
      <c r="F1379" s="1">
        <v>135.3406224</v>
      </c>
      <c r="G1379" s="1" t="s">
        <v>1597</v>
      </c>
      <c r="H1379">
        <v>92569.58205236611</v>
      </c>
      <c r="I1379">
        <v>-173034.9820749526</v>
      </c>
    </row>
    <row r="1380" spans="1:9" x14ac:dyDescent="0.25">
      <c r="A1380" s="1" t="s">
        <v>1596</v>
      </c>
      <c r="C1380" s="1" t="s">
        <v>1649</v>
      </c>
      <c r="D1380" s="1">
        <v>27229</v>
      </c>
      <c r="E1380" s="1">
        <v>34.750010400000001</v>
      </c>
      <c r="F1380" s="1">
        <v>135.70421809999999</v>
      </c>
      <c r="G1380" s="1" t="s">
        <v>1597</v>
      </c>
      <c r="H1380">
        <v>125516.68600289461</v>
      </c>
      <c r="I1380">
        <v>-138045.14778023894</v>
      </c>
    </row>
    <row r="1381" spans="1:9" x14ac:dyDescent="0.25">
      <c r="A1381" s="1" t="s">
        <v>1596</v>
      </c>
      <c r="C1381" s="1" t="s">
        <v>1650</v>
      </c>
      <c r="D1381" s="1">
        <v>27230</v>
      </c>
      <c r="E1381" s="1">
        <v>34.803364700000003</v>
      </c>
      <c r="F1381" s="1">
        <v>135.7164645</v>
      </c>
      <c r="G1381" s="1" t="s">
        <v>1597</v>
      </c>
      <c r="H1381">
        <v>126556.51459893439</v>
      </c>
      <c r="I1381">
        <v>-132100.3480858547</v>
      </c>
    </row>
    <row r="1382" spans="1:9" x14ac:dyDescent="0.25">
      <c r="A1382" s="1" t="s">
        <v>1596</v>
      </c>
      <c r="C1382" s="1" t="s">
        <v>1651</v>
      </c>
      <c r="D1382" s="1">
        <v>27231</v>
      </c>
      <c r="E1382" s="1">
        <v>34.529264499999996</v>
      </c>
      <c r="F1382" s="1">
        <v>135.5668144</v>
      </c>
      <c r="G1382" s="1" t="s">
        <v>1597</v>
      </c>
      <c r="H1382">
        <v>113235.13740630739</v>
      </c>
      <c r="I1382">
        <v>-162739.87572483841</v>
      </c>
    </row>
    <row r="1383" spans="1:9" x14ac:dyDescent="0.25">
      <c r="A1383" s="1" t="s">
        <v>1596</v>
      </c>
      <c r="C1383" s="1" t="s">
        <v>1652</v>
      </c>
      <c r="D1383" s="1">
        <v>27232</v>
      </c>
      <c r="E1383" s="1">
        <v>34.376989399999999</v>
      </c>
      <c r="F1383" s="1">
        <v>135.28258020000001</v>
      </c>
      <c r="G1383" s="1" t="s">
        <v>1597</v>
      </c>
      <c r="H1383">
        <v>87299.423418208564</v>
      </c>
      <c r="I1383">
        <v>-179943.57539393788</v>
      </c>
    </row>
    <row r="1384" spans="1:9" x14ac:dyDescent="0.25">
      <c r="A1384" s="1" t="s">
        <v>1596</v>
      </c>
      <c r="B1384" s="1" t="s">
        <v>1068</v>
      </c>
      <c r="C1384" s="1" t="s">
        <v>1653</v>
      </c>
      <c r="D1384" s="1">
        <v>27301</v>
      </c>
      <c r="E1384" s="1">
        <v>34.935256600000002</v>
      </c>
      <c r="F1384" s="1">
        <v>135.68267169999999</v>
      </c>
      <c r="G1384" s="1" t="s">
        <v>1597</v>
      </c>
      <c r="H1384">
        <v>123267.23232388058</v>
      </c>
      <c r="I1384">
        <v>-117484.95393667543</v>
      </c>
    </row>
    <row r="1385" spans="1:9" x14ac:dyDescent="0.25">
      <c r="A1385" s="1" t="s">
        <v>1596</v>
      </c>
      <c r="B1385" s="1" t="s">
        <v>1654</v>
      </c>
      <c r="C1385" s="1" t="s">
        <v>1655</v>
      </c>
      <c r="D1385" s="1">
        <v>27321</v>
      </c>
      <c r="E1385" s="1">
        <v>34.946710099999997</v>
      </c>
      <c r="F1385" s="1">
        <v>135.52564989999999</v>
      </c>
      <c r="G1385" s="1" t="s">
        <v>1597</v>
      </c>
      <c r="H1385">
        <v>108906.78049020731</v>
      </c>
      <c r="I1385">
        <v>-116394.36116212844</v>
      </c>
    </row>
    <row r="1386" spans="1:9" x14ac:dyDescent="0.25">
      <c r="A1386" s="1" t="s">
        <v>1596</v>
      </c>
      <c r="B1386" s="1" t="s">
        <v>1654</v>
      </c>
      <c r="C1386" s="1" t="s">
        <v>1656</v>
      </c>
      <c r="D1386" s="1">
        <v>27322</v>
      </c>
      <c r="E1386" s="1">
        <v>35.051282</v>
      </c>
      <c r="F1386" s="1">
        <v>135.49365399999999</v>
      </c>
      <c r="G1386" s="1" t="s">
        <v>1597</v>
      </c>
      <c r="H1386">
        <v>105849.35113972316</v>
      </c>
      <c r="I1386">
        <v>-104807.69464728</v>
      </c>
    </row>
    <row r="1387" spans="1:9" x14ac:dyDescent="0.25">
      <c r="A1387" s="1" t="s">
        <v>1596</v>
      </c>
      <c r="B1387" s="1" t="s">
        <v>1657</v>
      </c>
      <c r="C1387" s="1" t="s">
        <v>1658</v>
      </c>
      <c r="D1387" s="1">
        <v>27341</v>
      </c>
      <c r="E1387" s="1">
        <v>34.507287099999999</v>
      </c>
      <c r="F1387" s="1">
        <v>135.41869199999999</v>
      </c>
      <c r="G1387" s="1" t="s">
        <v>1597</v>
      </c>
      <c r="H1387">
        <v>99662.862078616643</v>
      </c>
      <c r="I1387">
        <v>-165338.20041165926</v>
      </c>
    </row>
    <row r="1388" spans="1:9" x14ac:dyDescent="0.25">
      <c r="A1388" s="1" t="s">
        <v>1596</v>
      </c>
      <c r="B1388" s="1" t="s">
        <v>1659</v>
      </c>
      <c r="C1388" s="1" t="s">
        <v>1660</v>
      </c>
      <c r="D1388" s="1">
        <v>27361</v>
      </c>
      <c r="E1388" s="1">
        <v>34.421043300000001</v>
      </c>
      <c r="F1388" s="1">
        <v>135.38835449999999</v>
      </c>
      <c r="G1388" s="1" t="s">
        <v>1597</v>
      </c>
      <c r="H1388">
        <v>96976.709609956131</v>
      </c>
      <c r="I1388">
        <v>-174951.84004681374</v>
      </c>
    </row>
    <row r="1389" spans="1:9" x14ac:dyDescent="0.25">
      <c r="A1389" s="1" t="s">
        <v>1596</v>
      </c>
      <c r="B1389" s="1" t="s">
        <v>1659</v>
      </c>
      <c r="C1389" s="1" t="s">
        <v>1661</v>
      </c>
      <c r="D1389" s="1">
        <v>27362</v>
      </c>
      <c r="E1389" s="1">
        <v>34.446148899999997</v>
      </c>
      <c r="F1389" s="1">
        <v>135.30036100000001</v>
      </c>
      <c r="G1389" s="1" t="s">
        <v>1597</v>
      </c>
      <c r="H1389">
        <v>88861.547250337375</v>
      </c>
      <c r="I1389">
        <v>-172242.60415932018</v>
      </c>
    </row>
    <row r="1390" spans="1:9" x14ac:dyDescent="0.25">
      <c r="A1390" s="1" t="s">
        <v>1596</v>
      </c>
      <c r="B1390" s="1" t="s">
        <v>1659</v>
      </c>
      <c r="C1390" s="1" t="s">
        <v>1662</v>
      </c>
      <c r="D1390" s="1">
        <v>27366</v>
      </c>
      <c r="E1390" s="1">
        <v>34.340694499999998</v>
      </c>
      <c r="F1390" s="1">
        <v>135.20886999999999</v>
      </c>
      <c r="G1390" s="1" t="s">
        <v>1597</v>
      </c>
      <c r="H1390">
        <v>80555.039125702635</v>
      </c>
      <c r="I1390">
        <v>-184037.86234861249</v>
      </c>
    </row>
    <row r="1391" spans="1:9" x14ac:dyDescent="0.25">
      <c r="A1391" s="1" t="s">
        <v>1596</v>
      </c>
      <c r="B1391" s="1" t="s">
        <v>1663</v>
      </c>
      <c r="C1391" s="1" t="s">
        <v>1664</v>
      </c>
      <c r="D1391" s="1">
        <v>27381</v>
      </c>
      <c r="E1391" s="1">
        <v>34.541458400000003</v>
      </c>
      <c r="F1391" s="1">
        <v>135.678586</v>
      </c>
      <c r="G1391" s="1" t="s">
        <v>1597</v>
      </c>
      <c r="H1391">
        <v>123478.55305875123</v>
      </c>
      <c r="I1391">
        <v>-161253.81872503145</v>
      </c>
    </row>
    <row r="1392" spans="1:9" x14ac:dyDescent="0.25">
      <c r="A1392" s="1" t="s">
        <v>1596</v>
      </c>
      <c r="B1392" s="1" t="s">
        <v>1663</v>
      </c>
      <c r="C1392" s="1" t="s">
        <v>1665</v>
      </c>
      <c r="D1392" s="1">
        <v>27382</v>
      </c>
      <c r="E1392" s="1">
        <v>34.514915999999999</v>
      </c>
      <c r="F1392" s="1">
        <v>135.6851202</v>
      </c>
      <c r="G1392" s="1" t="s">
        <v>1597</v>
      </c>
      <c r="H1392">
        <v>124117.73891797452</v>
      </c>
      <c r="I1392">
        <v>-164195.54852006093</v>
      </c>
    </row>
    <row r="1393" spans="1:9" x14ac:dyDescent="0.25">
      <c r="A1393" s="1" t="s">
        <v>1596</v>
      </c>
      <c r="B1393" s="1" t="s">
        <v>1663</v>
      </c>
      <c r="C1393" s="1" t="s">
        <v>1666</v>
      </c>
      <c r="D1393" s="1">
        <v>27383</v>
      </c>
      <c r="E1393" s="1">
        <v>34.476381600000003</v>
      </c>
      <c r="F1393" s="1">
        <v>135.68722310000001</v>
      </c>
      <c r="G1393" s="1" t="s">
        <v>1597</v>
      </c>
      <c r="H1393">
        <v>124368.05201829787</v>
      </c>
      <c r="I1393">
        <v>-168475.40948868066</v>
      </c>
    </row>
    <row r="1394" spans="1:9" x14ac:dyDescent="0.25">
      <c r="A1394" s="1" t="s">
        <v>1667</v>
      </c>
      <c r="D1394" s="1">
        <v>28000</v>
      </c>
      <c r="E1394" s="1">
        <v>34.650429600000002</v>
      </c>
      <c r="F1394" s="1">
        <v>135.24055480000001</v>
      </c>
      <c r="G1394" s="1" t="s">
        <v>1668</v>
      </c>
      <c r="H1394">
        <v>83162.207307639066</v>
      </c>
      <c r="I1394">
        <v>-149592.38383585098</v>
      </c>
    </row>
    <row r="1395" spans="1:9" x14ac:dyDescent="0.25">
      <c r="A1395" s="1" t="s">
        <v>1669</v>
      </c>
      <c r="B1395" s="1" t="s">
        <v>1670</v>
      </c>
      <c r="C1395" s="1" t="s">
        <v>1671</v>
      </c>
      <c r="D1395" s="1">
        <v>28100</v>
      </c>
      <c r="E1395" s="1">
        <v>34.650429600000002</v>
      </c>
      <c r="F1395" s="1">
        <v>135.24055480000001</v>
      </c>
      <c r="G1395" s="1" t="s">
        <v>1668</v>
      </c>
      <c r="H1395">
        <v>83162.207307639066</v>
      </c>
      <c r="I1395">
        <v>-149592.38383585098</v>
      </c>
    </row>
    <row r="1396" spans="1:9" x14ac:dyDescent="0.25">
      <c r="A1396" s="1" t="s">
        <v>1669</v>
      </c>
      <c r="B1396" s="1" t="s">
        <v>1670</v>
      </c>
      <c r="C1396" s="1" t="s">
        <v>1672</v>
      </c>
      <c r="D1396" s="1">
        <v>28101</v>
      </c>
      <c r="E1396" s="1">
        <v>34.780276999999998</v>
      </c>
      <c r="F1396" s="1">
        <v>135.30495759999999</v>
      </c>
      <c r="G1396" s="1" t="s">
        <v>1668</v>
      </c>
      <c r="H1396">
        <v>88926.885981924221</v>
      </c>
      <c r="I1396">
        <v>-135107.72627958216</v>
      </c>
    </row>
    <row r="1397" spans="1:9" x14ac:dyDescent="0.25">
      <c r="A1397" s="1" t="s">
        <v>1669</v>
      </c>
      <c r="B1397" s="1" t="s">
        <v>1670</v>
      </c>
      <c r="C1397" s="1" t="s">
        <v>1673</v>
      </c>
      <c r="D1397" s="1">
        <v>28102</v>
      </c>
      <c r="E1397" s="1">
        <v>34.771354100000003</v>
      </c>
      <c r="F1397" s="1">
        <v>135.2619613</v>
      </c>
      <c r="G1397" s="1" t="s">
        <v>1668</v>
      </c>
      <c r="H1397">
        <v>85000.723163399729</v>
      </c>
      <c r="I1397">
        <v>-136136.53015092059</v>
      </c>
    </row>
    <row r="1398" spans="1:9" x14ac:dyDescent="0.25">
      <c r="A1398" s="1" t="s">
        <v>1669</v>
      </c>
      <c r="B1398" s="1" t="s">
        <v>1670</v>
      </c>
      <c r="C1398" s="1" t="s">
        <v>1674</v>
      </c>
      <c r="D1398" s="1">
        <v>28105</v>
      </c>
      <c r="E1398" s="1">
        <v>34.714062200000001</v>
      </c>
      <c r="F1398" s="1">
        <v>135.18762409999999</v>
      </c>
      <c r="G1398" s="1" t="s">
        <v>1668</v>
      </c>
      <c r="H1398">
        <v>78250.190248901927</v>
      </c>
      <c r="I1398">
        <v>-142563.54474740766</v>
      </c>
    </row>
    <row r="1399" spans="1:9" x14ac:dyDescent="0.25">
      <c r="A1399" s="1" t="s">
        <v>1669</v>
      </c>
      <c r="B1399" s="1" t="s">
        <v>1670</v>
      </c>
      <c r="C1399" s="1" t="s">
        <v>1675</v>
      </c>
      <c r="D1399" s="1">
        <v>28106</v>
      </c>
      <c r="E1399" s="1">
        <v>34.694451000000001</v>
      </c>
      <c r="F1399" s="1">
        <v>135.16650089999999</v>
      </c>
      <c r="G1399" s="1" t="s">
        <v>1668</v>
      </c>
      <c r="H1399">
        <v>76333.339144408557</v>
      </c>
      <c r="I1399">
        <v>-144759.08609239088</v>
      </c>
    </row>
    <row r="1400" spans="1:9" x14ac:dyDescent="0.25">
      <c r="A1400" s="1" t="s">
        <v>1669</v>
      </c>
      <c r="B1400" s="1" t="s">
        <v>1670</v>
      </c>
      <c r="C1400" s="1" t="s">
        <v>1676</v>
      </c>
      <c r="D1400" s="1">
        <v>28107</v>
      </c>
      <c r="E1400" s="1">
        <v>34.719393400000001</v>
      </c>
      <c r="F1400" s="1">
        <v>135.1416653</v>
      </c>
      <c r="G1400" s="1" t="s">
        <v>1668</v>
      </c>
      <c r="H1400">
        <v>74035.665057426464</v>
      </c>
      <c r="I1400">
        <v>-142005.89760240508</v>
      </c>
    </row>
    <row r="1401" spans="1:9" x14ac:dyDescent="0.25">
      <c r="A1401" s="1" t="s">
        <v>1669</v>
      </c>
      <c r="B1401" s="1" t="s">
        <v>1670</v>
      </c>
      <c r="C1401" s="1" t="s">
        <v>1677</v>
      </c>
      <c r="D1401" s="1">
        <v>28108</v>
      </c>
      <c r="E1401" s="1">
        <v>34.678470799999999</v>
      </c>
      <c r="F1401" s="1">
        <v>135.100886</v>
      </c>
      <c r="G1401" s="1" t="s">
        <v>1668</v>
      </c>
      <c r="H1401">
        <v>70335.202104019496</v>
      </c>
      <c r="I1401">
        <v>-146582.69428150079</v>
      </c>
    </row>
    <row r="1402" spans="1:9" x14ac:dyDescent="0.25">
      <c r="A1402" s="1" t="s">
        <v>1669</v>
      </c>
      <c r="B1402" s="1" t="s">
        <v>1670</v>
      </c>
      <c r="C1402" s="1" t="s">
        <v>59</v>
      </c>
      <c r="D1402" s="1">
        <v>28109</v>
      </c>
      <c r="E1402" s="1">
        <v>34.890664690000001</v>
      </c>
      <c r="F1402" s="1">
        <v>135.29371789999999</v>
      </c>
      <c r="G1402" s="1" t="s">
        <v>1668</v>
      </c>
      <c r="H1402">
        <v>87780.891651768456</v>
      </c>
      <c r="I1402">
        <v>-122850.53508530646</v>
      </c>
    </row>
    <row r="1403" spans="1:9" x14ac:dyDescent="0.25">
      <c r="A1403" s="1" t="s">
        <v>1669</v>
      </c>
      <c r="B1403" s="1" t="s">
        <v>1670</v>
      </c>
      <c r="C1403" s="1" t="s">
        <v>58</v>
      </c>
      <c r="D1403" s="1">
        <v>28110</v>
      </c>
      <c r="E1403" s="1">
        <v>34.735050800000003</v>
      </c>
      <c r="F1403" s="1">
        <v>135.2464501</v>
      </c>
      <c r="G1403" s="1" t="s">
        <v>1668</v>
      </c>
      <c r="H1403">
        <v>83617.472304367402</v>
      </c>
      <c r="I1403">
        <v>-140183.81566983549</v>
      </c>
    </row>
    <row r="1404" spans="1:9" x14ac:dyDescent="0.25">
      <c r="A1404" s="1" t="s">
        <v>1669</v>
      </c>
      <c r="B1404" s="1" t="s">
        <v>1670</v>
      </c>
      <c r="C1404" s="1" t="s">
        <v>64</v>
      </c>
      <c r="D1404" s="1">
        <v>28111</v>
      </c>
      <c r="E1404" s="1">
        <v>34.775801700000002</v>
      </c>
      <c r="F1404" s="1">
        <v>135.09933599999999</v>
      </c>
      <c r="G1404" s="1" t="s">
        <v>1668</v>
      </c>
      <c r="H1404">
        <v>70110.930456174174</v>
      </c>
      <c r="I1404">
        <v>-135767.8456959475</v>
      </c>
    </row>
    <row r="1405" spans="1:9" x14ac:dyDescent="0.25">
      <c r="A1405" s="1" t="s">
        <v>1669</v>
      </c>
      <c r="C1405" s="1" t="s">
        <v>1678</v>
      </c>
      <c r="D1405" s="1">
        <v>28201</v>
      </c>
      <c r="E1405" s="1">
        <v>35.094579199999998</v>
      </c>
      <c r="F1405" s="1">
        <v>134.8134426</v>
      </c>
      <c r="G1405" s="1" t="s">
        <v>1668</v>
      </c>
      <c r="H1405">
        <v>43773.633461122139</v>
      </c>
      <c r="I1405">
        <v>-100506.58111617368</v>
      </c>
    </row>
    <row r="1406" spans="1:9" x14ac:dyDescent="0.25">
      <c r="A1406" s="1" t="s">
        <v>1669</v>
      </c>
      <c r="C1406" s="1" t="s">
        <v>1679</v>
      </c>
      <c r="D1406" s="1">
        <v>28202</v>
      </c>
      <c r="E1406" s="1">
        <v>34.7816489</v>
      </c>
      <c r="F1406" s="1">
        <v>135.46012569999999</v>
      </c>
      <c r="G1406" s="1" t="s">
        <v>1668</v>
      </c>
      <c r="H1406">
        <v>103127.37069924281</v>
      </c>
      <c r="I1406">
        <v>-134806.89755653747</v>
      </c>
    </row>
    <row r="1407" spans="1:9" x14ac:dyDescent="0.25">
      <c r="A1407" s="1" t="s">
        <v>1669</v>
      </c>
      <c r="C1407" s="1" t="s">
        <v>1680</v>
      </c>
      <c r="D1407" s="1">
        <v>28203</v>
      </c>
      <c r="E1407" s="1">
        <v>34.725797399999998</v>
      </c>
      <c r="F1407" s="1">
        <v>135.03250560000001</v>
      </c>
      <c r="G1407" s="1" t="s">
        <v>1668</v>
      </c>
      <c r="H1407">
        <v>64032.531830362001</v>
      </c>
      <c r="I1407">
        <v>-141369.17343886301</v>
      </c>
    </row>
    <row r="1408" spans="1:9" x14ac:dyDescent="0.25">
      <c r="A1408" s="1" t="s">
        <v>1669</v>
      </c>
      <c r="C1408" s="1" t="s">
        <v>1681</v>
      </c>
      <c r="D1408" s="1">
        <v>28204</v>
      </c>
      <c r="E1408" s="1">
        <v>34.861519100000002</v>
      </c>
      <c r="F1408" s="1">
        <v>135.38424760000001</v>
      </c>
      <c r="G1408" s="1" t="s">
        <v>1668</v>
      </c>
      <c r="H1408">
        <v>96089.690998526348</v>
      </c>
      <c r="I1408">
        <v>-126006.34883365923</v>
      </c>
    </row>
    <row r="1409" spans="1:9" x14ac:dyDescent="0.25">
      <c r="A1409" s="1" t="s">
        <v>1669</v>
      </c>
      <c r="C1409" s="1" t="s">
        <v>1682</v>
      </c>
      <c r="D1409" s="1">
        <v>28205</v>
      </c>
      <c r="E1409" s="1">
        <v>34.4280404</v>
      </c>
      <c r="F1409" s="1">
        <v>134.95851250000001</v>
      </c>
      <c r="G1409" s="1" t="s">
        <v>1668</v>
      </c>
      <c r="H1409">
        <v>57460.431345703524</v>
      </c>
      <c r="I1409">
        <v>-174501.80081495125</v>
      </c>
    </row>
    <row r="1410" spans="1:9" x14ac:dyDescent="0.25">
      <c r="A1410" s="1" t="s">
        <v>1669</v>
      </c>
      <c r="C1410" s="1" t="s">
        <v>1683</v>
      </c>
      <c r="D1410" s="1">
        <v>28206</v>
      </c>
      <c r="E1410" s="1">
        <v>34.781100700000003</v>
      </c>
      <c r="F1410" s="1">
        <v>135.32437619999999</v>
      </c>
      <c r="G1410" s="1" t="s">
        <v>1668</v>
      </c>
      <c r="H1410">
        <v>90703.312407245554</v>
      </c>
      <c r="I1410">
        <v>-134998.82409179301</v>
      </c>
    </row>
    <row r="1411" spans="1:9" x14ac:dyDescent="0.25">
      <c r="A1411" s="1" t="s">
        <v>1669</v>
      </c>
      <c r="C1411" s="1" t="s">
        <v>1684</v>
      </c>
      <c r="D1411" s="1">
        <v>28207</v>
      </c>
      <c r="E1411" s="1">
        <v>34.815517200000002</v>
      </c>
      <c r="F1411" s="1">
        <v>135.44655700000001</v>
      </c>
      <c r="G1411" s="1" t="s">
        <v>1668</v>
      </c>
      <c r="H1411">
        <v>101843.80301854509</v>
      </c>
      <c r="I1411">
        <v>-131056.9907465531</v>
      </c>
    </row>
    <row r="1412" spans="1:9" x14ac:dyDescent="0.25">
      <c r="A1412" s="1" t="s">
        <v>1669</v>
      </c>
      <c r="C1412" s="1" t="s">
        <v>1685</v>
      </c>
      <c r="D1412" s="1">
        <v>28208</v>
      </c>
      <c r="E1412" s="1">
        <v>34.922003199999999</v>
      </c>
      <c r="F1412" s="1">
        <v>134.50363329999999</v>
      </c>
      <c r="G1412" s="1" t="s">
        <v>1668</v>
      </c>
      <c r="H1412">
        <v>15559.592100892869</v>
      </c>
      <c r="I1412">
        <v>-119775.74957176392</v>
      </c>
    </row>
    <row r="1413" spans="1:9" x14ac:dyDescent="0.25">
      <c r="A1413" s="1" t="s">
        <v>1669</v>
      </c>
      <c r="C1413" s="1" t="s">
        <v>1686</v>
      </c>
      <c r="D1413" s="1">
        <v>28209</v>
      </c>
      <c r="E1413" s="1">
        <v>35.674731000000001</v>
      </c>
      <c r="F1413" s="1">
        <v>135.0518538</v>
      </c>
      <c r="G1413" s="1" t="s">
        <v>1668</v>
      </c>
      <c r="H1413">
        <v>65043.518481558807</v>
      </c>
      <c r="I1413">
        <v>-35906.636371950779</v>
      </c>
    </row>
    <row r="1414" spans="1:9" x14ac:dyDescent="0.25">
      <c r="A1414" s="1" t="s">
        <v>1669</v>
      </c>
      <c r="C1414" s="1" t="s">
        <v>1687</v>
      </c>
      <c r="D1414" s="1">
        <v>28210</v>
      </c>
      <c r="E1414" s="1">
        <v>34.867226299999999</v>
      </c>
      <c r="F1414" s="1">
        <v>134.93513440000001</v>
      </c>
      <c r="G1414" s="1" t="s">
        <v>1668</v>
      </c>
      <c r="H1414">
        <v>55020.7923029589</v>
      </c>
      <c r="I1414">
        <v>-125710.70564145916</v>
      </c>
    </row>
    <row r="1415" spans="1:9" x14ac:dyDescent="0.25">
      <c r="A1415" s="1" t="s">
        <v>1669</v>
      </c>
      <c r="C1415" s="1" t="s">
        <v>1688</v>
      </c>
      <c r="D1415" s="1">
        <v>28212</v>
      </c>
      <c r="E1415" s="1">
        <v>34.860026699999999</v>
      </c>
      <c r="F1415" s="1">
        <v>134.45940100000001</v>
      </c>
      <c r="G1415" s="1" t="s">
        <v>1668</v>
      </c>
      <c r="H1415">
        <v>11526.93086420645</v>
      </c>
      <c r="I1415">
        <v>-126668.6814499709</v>
      </c>
    </row>
    <row r="1416" spans="1:9" x14ac:dyDescent="0.25">
      <c r="A1416" s="1" t="s">
        <v>1669</v>
      </c>
      <c r="C1416" s="1" t="s">
        <v>1689</v>
      </c>
      <c r="D1416" s="1">
        <v>28213</v>
      </c>
      <c r="E1416" s="1">
        <v>35.072283800000001</v>
      </c>
      <c r="F1416" s="1">
        <v>135.1009153</v>
      </c>
      <c r="G1416" s="1" t="s">
        <v>1668</v>
      </c>
      <c r="H1416">
        <v>70003.223443818089</v>
      </c>
      <c r="I1416">
        <v>-102820.0802904134</v>
      </c>
    </row>
    <row r="1417" spans="1:9" x14ac:dyDescent="0.25">
      <c r="A1417" s="1" t="s">
        <v>1669</v>
      </c>
      <c r="C1417" s="1" t="s">
        <v>1690</v>
      </c>
      <c r="D1417" s="1">
        <v>28214</v>
      </c>
      <c r="E1417" s="1">
        <v>34.962371990000001</v>
      </c>
      <c r="F1417" s="1">
        <v>135.41322959999999</v>
      </c>
      <c r="G1417" s="1" t="s">
        <v>1668</v>
      </c>
      <c r="H1417">
        <v>98619.050448286042</v>
      </c>
      <c r="I1417">
        <v>-114770.5288921553</v>
      </c>
    </row>
    <row r="1418" spans="1:9" x14ac:dyDescent="0.25">
      <c r="A1418" s="1" t="s">
        <v>1669</v>
      </c>
      <c r="C1418" s="1" t="s">
        <v>1691</v>
      </c>
      <c r="D1418" s="1">
        <v>28215</v>
      </c>
      <c r="E1418" s="1">
        <v>34.943029799999998</v>
      </c>
      <c r="F1418" s="1">
        <v>135.16596770000001</v>
      </c>
      <c r="G1418" s="1" t="s">
        <v>1668</v>
      </c>
      <c r="H1418">
        <v>76055.664408373414</v>
      </c>
      <c r="I1418">
        <v>-117135.93494271518</v>
      </c>
    </row>
    <row r="1419" spans="1:9" x14ac:dyDescent="0.25">
      <c r="A1419" s="1" t="s">
        <v>1669</v>
      </c>
      <c r="C1419" s="1" t="s">
        <v>1692</v>
      </c>
      <c r="D1419" s="1">
        <v>28216</v>
      </c>
      <c r="E1419" s="1">
        <v>34.8157876</v>
      </c>
      <c r="F1419" s="1">
        <v>134.82331769999999</v>
      </c>
      <c r="G1419" s="1" t="s">
        <v>1668</v>
      </c>
      <c r="H1419">
        <v>44825.527918817126</v>
      </c>
      <c r="I1419">
        <v>-131482.42604053312</v>
      </c>
    </row>
    <row r="1420" spans="1:9" x14ac:dyDescent="0.25">
      <c r="A1420" s="1" t="s">
        <v>1669</v>
      </c>
      <c r="C1420" s="1" t="s">
        <v>1693</v>
      </c>
      <c r="D1420" s="1">
        <v>28217</v>
      </c>
      <c r="E1420" s="1">
        <v>34.938600200000003</v>
      </c>
      <c r="F1420" s="1">
        <v>135.46855289999999</v>
      </c>
      <c r="G1420" s="1" t="s">
        <v>1668</v>
      </c>
      <c r="H1420">
        <v>103701.48246134979</v>
      </c>
      <c r="I1420">
        <v>-117356.29909659742</v>
      </c>
    </row>
    <row r="1421" spans="1:9" x14ac:dyDescent="0.25">
      <c r="A1421" s="1" t="s">
        <v>1669</v>
      </c>
      <c r="C1421" s="1" t="s">
        <v>1694</v>
      </c>
      <c r="D1421" s="1">
        <v>28218</v>
      </c>
      <c r="E1421" s="1">
        <v>34.917249300000002</v>
      </c>
      <c r="F1421" s="1">
        <v>135.0270022</v>
      </c>
      <c r="G1421" s="1" t="s">
        <v>1668</v>
      </c>
      <c r="H1421">
        <v>63381.675560067801</v>
      </c>
      <c r="I1421">
        <v>-120097.63009147608</v>
      </c>
    </row>
    <row r="1422" spans="1:9" x14ac:dyDescent="0.25">
      <c r="A1422" s="1" t="s">
        <v>1669</v>
      </c>
      <c r="C1422" s="1" t="s">
        <v>1695</v>
      </c>
      <c r="D1422" s="1">
        <v>28219</v>
      </c>
      <c r="E1422" s="1">
        <v>35.037012400000002</v>
      </c>
      <c r="F1422" s="1">
        <v>135.31062299999999</v>
      </c>
      <c r="G1422" s="1" t="s">
        <v>1668</v>
      </c>
      <c r="H1422">
        <v>89167.393109001088</v>
      </c>
      <c r="I1422">
        <v>-106572.34350298485</v>
      </c>
    </row>
    <row r="1423" spans="1:9" x14ac:dyDescent="0.25">
      <c r="A1423" s="1" t="s">
        <v>1669</v>
      </c>
      <c r="C1423" s="1" t="s">
        <v>1696</v>
      </c>
      <c r="D1423" s="1">
        <v>28220</v>
      </c>
      <c r="E1423" s="1">
        <v>35.018321800000002</v>
      </c>
      <c r="F1423" s="1">
        <v>134.9341464</v>
      </c>
      <c r="G1423" s="1" t="s">
        <v>1668</v>
      </c>
      <c r="H1423">
        <v>54829.789886006278</v>
      </c>
      <c r="I1423">
        <v>-108920.91805839157</v>
      </c>
    </row>
    <row r="1424" spans="1:9" x14ac:dyDescent="0.25">
      <c r="A1424" s="1" t="s">
        <v>1669</v>
      </c>
      <c r="C1424" s="1" t="s">
        <v>1697</v>
      </c>
      <c r="D1424" s="1">
        <v>28221</v>
      </c>
      <c r="E1424" s="1">
        <v>35.178137499999998</v>
      </c>
      <c r="F1424" s="1">
        <v>135.40405699999999</v>
      </c>
      <c r="G1424" s="1" t="s">
        <v>1668</v>
      </c>
      <c r="H1424">
        <v>97524.30077269068</v>
      </c>
      <c r="I1424">
        <v>-90801.846549843249</v>
      </c>
    </row>
    <row r="1425" spans="1:9" x14ac:dyDescent="0.25">
      <c r="A1425" s="1" t="s">
        <v>1669</v>
      </c>
      <c r="C1425" s="1" t="s">
        <v>1698</v>
      </c>
      <c r="D1425" s="1">
        <v>28222</v>
      </c>
      <c r="E1425" s="1">
        <v>35.451977599999999</v>
      </c>
      <c r="F1425" s="1">
        <v>134.86311000000001</v>
      </c>
      <c r="G1425" s="1" t="s">
        <v>1668</v>
      </c>
      <c r="H1425">
        <v>48090.353060534682</v>
      </c>
      <c r="I1425">
        <v>-60768.298833675748</v>
      </c>
    </row>
    <row r="1426" spans="1:9" x14ac:dyDescent="0.25">
      <c r="A1426" s="1" t="s">
        <v>1669</v>
      </c>
      <c r="C1426" s="1" t="s">
        <v>1699</v>
      </c>
      <c r="D1426" s="1">
        <v>28223</v>
      </c>
      <c r="E1426" s="1">
        <v>35.308803099999999</v>
      </c>
      <c r="F1426" s="1">
        <v>135.22870560000001</v>
      </c>
      <c r="G1426" s="1" t="s">
        <v>1668</v>
      </c>
      <c r="H1426">
        <v>81421.629333946155</v>
      </c>
      <c r="I1426">
        <v>-76439.34269946313</v>
      </c>
    </row>
    <row r="1427" spans="1:9" x14ac:dyDescent="0.25">
      <c r="A1427" s="1" t="s">
        <v>1669</v>
      </c>
      <c r="C1427" s="1" t="s">
        <v>1700</v>
      </c>
      <c r="D1427" s="1">
        <v>28224</v>
      </c>
      <c r="E1427" s="1">
        <v>34.356476800000003</v>
      </c>
      <c r="F1427" s="1">
        <v>134.87090430000001</v>
      </c>
      <c r="G1427" s="1" t="s">
        <v>1668</v>
      </c>
      <c r="H1427">
        <v>49450.312413085034</v>
      </c>
      <c r="I1427">
        <v>-182500.4023445932</v>
      </c>
    </row>
    <row r="1428" spans="1:9" x14ac:dyDescent="0.25">
      <c r="A1428" s="1" t="s">
        <v>1669</v>
      </c>
      <c r="C1428" s="1" t="s">
        <v>1701</v>
      </c>
      <c r="D1428" s="1">
        <v>28225</v>
      </c>
      <c r="E1428" s="1">
        <v>35.421917999999998</v>
      </c>
      <c r="F1428" s="1">
        <v>134.93876539999999</v>
      </c>
      <c r="G1428" s="1" t="s">
        <v>1668</v>
      </c>
      <c r="H1428">
        <v>54978.461150932133</v>
      </c>
      <c r="I1428">
        <v>-64069.175354624909</v>
      </c>
    </row>
    <row r="1429" spans="1:9" x14ac:dyDescent="0.25">
      <c r="A1429" s="1" t="s">
        <v>1669</v>
      </c>
      <c r="C1429" s="1" t="s">
        <v>1702</v>
      </c>
      <c r="D1429" s="1">
        <v>28226</v>
      </c>
      <c r="E1429" s="1">
        <v>34.614570800000003</v>
      </c>
      <c r="F1429" s="1">
        <v>135.0257048</v>
      </c>
      <c r="G1429" s="1" t="s">
        <v>1668</v>
      </c>
      <c r="H1429">
        <v>63494.497856448535</v>
      </c>
      <c r="I1429">
        <v>-153733.50719844273</v>
      </c>
    </row>
    <row r="1430" spans="1:9" x14ac:dyDescent="0.25">
      <c r="A1430" s="1" t="s">
        <v>1669</v>
      </c>
      <c r="C1430" s="1" t="s">
        <v>1703</v>
      </c>
      <c r="D1430" s="1">
        <v>28227</v>
      </c>
      <c r="E1430" s="1">
        <v>35.337755700000002</v>
      </c>
      <c r="F1430" s="1">
        <v>134.72851159999999</v>
      </c>
      <c r="G1430" s="1" t="s">
        <v>1668</v>
      </c>
      <c r="H1430">
        <v>35922.769746434577</v>
      </c>
      <c r="I1430">
        <v>-73518.150816458598</v>
      </c>
    </row>
    <row r="1431" spans="1:9" x14ac:dyDescent="0.25">
      <c r="A1431" s="1" t="s">
        <v>1669</v>
      </c>
      <c r="C1431" s="1" t="s">
        <v>1704</v>
      </c>
      <c r="D1431" s="1">
        <v>28228</v>
      </c>
      <c r="E1431" s="1">
        <v>35.009040400000004</v>
      </c>
      <c r="F1431" s="1">
        <v>135.117661</v>
      </c>
      <c r="G1431" s="1" t="s">
        <v>1668</v>
      </c>
      <c r="H1431">
        <v>71585.603291334701</v>
      </c>
      <c r="I1431">
        <v>-109836.14359111608</v>
      </c>
    </row>
    <row r="1432" spans="1:9" x14ac:dyDescent="0.25">
      <c r="A1432" s="1" t="s">
        <v>1669</v>
      </c>
      <c r="C1432" s="1" t="s">
        <v>1705</v>
      </c>
      <c r="D1432" s="1">
        <v>28229</v>
      </c>
      <c r="E1432" s="1">
        <v>35.008797700000002</v>
      </c>
      <c r="F1432" s="1">
        <v>134.5985427</v>
      </c>
      <c r="G1432" s="1" t="s">
        <v>1668</v>
      </c>
      <c r="H1432">
        <v>24205.525508488674</v>
      </c>
      <c r="I1432">
        <v>-110112.08310242722</v>
      </c>
    </row>
    <row r="1433" spans="1:9" x14ac:dyDescent="0.25">
      <c r="A1433" s="1" t="s">
        <v>1669</v>
      </c>
      <c r="B1433" s="1" t="s">
        <v>1706</v>
      </c>
      <c r="C1433" s="1" t="s">
        <v>1707</v>
      </c>
      <c r="D1433" s="1">
        <v>28301</v>
      </c>
      <c r="E1433" s="1">
        <v>35.027014800000003</v>
      </c>
      <c r="F1433" s="1">
        <v>135.41841980000001</v>
      </c>
      <c r="G1433" s="1" t="s">
        <v>1668</v>
      </c>
      <c r="H1433">
        <v>99015.15580019787</v>
      </c>
      <c r="I1433">
        <v>-107581.72469409241</v>
      </c>
    </row>
    <row r="1434" spans="1:9" x14ac:dyDescent="0.25">
      <c r="A1434" s="1" t="s">
        <v>1669</v>
      </c>
      <c r="B1434" s="1" t="s">
        <v>1708</v>
      </c>
      <c r="C1434" s="1" t="s">
        <v>1709</v>
      </c>
      <c r="D1434" s="1">
        <v>28365</v>
      </c>
      <c r="E1434" s="1">
        <v>35.216154899999999</v>
      </c>
      <c r="F1434" s="1">
        <v>134.9785277</v>
      </c>
      <c r="G1434" s="1" t="s">
        <v>1668</v>
      </c>
      <c r="H1434">
        <v>58737.881711179289</v>
      </c>
      <c r="I1434">
        <v>-86911.59232641141</v>
      </c>
    </row>
    <row r="1435" spans="1:9" x14ac:dyDescent="0.25">
      <c r="A1435" s="1" t="s">
        <v>1669</v>
      </c>
      <c r="B1435" s="1" t="s">
        <v>1710</v>
      </c>
      <c r="C1435" s="1" t="s">
        <v>1711</v>
      </c>
      <c r="D1435" s="1">
        <v>28381</v>
      </c>
      <c r="E1435" s="1">
        <v>34.780090100000002</v>
      </c>
      <c r="F1435" s="1">
        <v>134.96634800000001</v>
      </c>
      <c r="G1435" s="1" t="s">
        <v>1668</v>
      </c>
      <c r="H1435">
        <v>57935.577902956669</v>
      </c>
      <c r="I1435">
        <v>-135376.06653122004</v>
      </c>
    </row>
    <row r="1436" spans="1:9" x14ac:dyDescent="0.25">
      <c r="A1436" s="1" t="s">
        <v>1669</v>
      </c>
      <c r="B1436" s="1" t="s">
        <v>1710</v>
      </c>
      <c r="C1436" s="1" t="s">
        <v>1712</v>
      </c>
      <c r="D1436" s="1">
        <v>28382</v>
      </c>
      <c r="E1436" s="1">
        <v>34.730649190000001</v>
      </c>
      <c r="F1436" s="1">
        <v>134.8916863</v>
      </c>
      <c r="G1436" s="1" t="s">
        <v>1668</v>
      </c>
      <c r="H1436">
        <v>51132.68535769343</v>
      </c>
      <c r="I1436">
        <v>-140910.65035100831</v>
      </c>
    </row>
    <row r="1437" spans="1:9" x14ac:dyDescent="0.25">
      <c r="A1437" s="1" t="s">
        <v>1669</v>
      </c>
      <c r="B1437" s="1" t="s">
        <v>1713</v>
      </c>
      <c r="C1437" s="1" t="s">
        <v>1714</v>
      </c>
      <c r="D1437" s="1">
        <v>28442</v>
      </c>
      <c r="E1437" s="1">
        <v>35.059956190000001</v>
      </c>
      <c r="F1437" s="1">
        <v>134.84842520000001</v>
      </c>
      <c r="G1437" s="1" t="s">
        <v>1668</v>
      </c>
      <c r="H1437">
        <v>46983.017980394194</v>
      </c>
      <c r="I1437">
        <v>-104338.08066609495</v>
      </c>
    </row>
    <row r="1438" spans="1:9" x14ac:dyDescent="0.25">
      <c r="A1438" s="1" t="s">
        <v>1669</v>
      </c>
      <c r="B1438" s="1" t="s">
        <v>1713</v>
      </c>
      <c r="C1438" s="1" t="s">
        <v>1715</v>
      </c>
      <c r="D1438" s="1">
        <v>28443</v>
      </c>
      <c r="E1438" s="1">
        <v>35.019819900000002</v>
      </c>
      <c r="F1438" s="1">
        <v>134.80552220000001</v>
      </c>
      <c r="G1438" s="1" t="s">
        <v>1668</v>
      </c>
      <c r="H1438">
        <v>43090.749855538314</v>
      </c>
      <c r="I1438">
        <v>-108817.51905439336</v>
      </c>
    </row>
    <row r="1439" spans="1:9" x14ac:dyDescent="0.25">
      <c r="A1439" s="1" t="s">
        <v>1669</v>
      </c>
      <c r="B1439" s="1" t="s">
        <v>1713</v>
      </c>
      <c r="C1439" s="1" t="s">
        <v>1716</v>
      </c>
      <c r="D1439" s="1">
        <v>28446</v>
      </c>
      <c r="E1439" s="1">
        <v>35.1956378</v>
      </c>
      <c r="F1439" s="1">
        <v>134.90762119999999</v>
      </c>
      <c r="G1439" s="1" t="s">
        <v>1668</v>
      </c>
      <c r="H1439">
        <v>52295.699961532453</v>
      </c>
      <c r="I1439">
        <v>-89231.145770629941</v>
      </c>
    </row>
    <row r="1440" spans="1:9" x14ac:dyDescent="0.25">
      <c r="A1440" s="1" t="s">
        <v>1669</v>
      </c>
      <c r="B1440" s="1" t="s">
        <v>1717</v>
      </c>
      <c r="C1440" s="1" t="s">
        <v>1664</v>
      </c>
      <c r="D1440" s="1">
        <v>28464</v>
      </c>
      <c r="E1440" s="1">
        <v>34.860029900000001</v>
      </c>
      <c r="F1440" s="1">
        <v>134.63165620000001</v>
      </c>
      <c r="G1440" s="1" t="s">
        <v>1668</v>
      </c>
      <c r="H1440">
        <v>27276.987268927584</v>
      </c>
      <c r="I1440">
        <v>-126634.98548570203</v>
      </c>
    </row>
    <row r="1441" spans="1:9" x14ac:dyDescent="0.25">
      <c r="A1441" s="1" t="s">
        <v>1669</v>
      </c>
      <c r="B1441" s="1" t="s">
        <v>1718</v>
      </c>
      <c r="C1441" s="1" t="s">
        <v>1719</v>
      </c>
      <c r="D1441" s="1">
        <v>28481</v>
      </c>
      <c r="E1441" s="1">
        <v>34.946111600000002</v>
      </c>
      <c r="F1441" s="1">
        <v>134.45182890000001</v>
      </c>
      <c r="G1441" s="1" t="s">
        <v>1668</v>
      </c>
      <c r="H1441">
        <v>10823.281085959483</v>
      </c>
      <c r="I1441">
        <v>-117103.60649307958</v>
      </c>
    </row>
    <row r="1442" spans="1:9" x14ac:dyDescent="0.25">
      <c r="A1442" s="1" t="s">
        <v>1669</v>
      </c>
      <c r="B1442" s="1" t="s">
        <v>1720</v>
      </c>
      <c r="C1442" s="1" t="s">
        <v>1721</v>
      </c>
      <c r="D1442" s="1">
        <v>28501</v>
      </c>
      <c r="E1442" s="1">
        <v>35.152595400000003</v>
      </c>
      <c r="F1442" s="1">
        <v>134.48656339999999</v>
      </c>
      <c r="G1442" s="1" t="s">
        <v>1668</v>
      </c>
      <c r="H1442">
        <v>13960.714098858505</v>
      </c>
      <c r="I1442">
        <v>-94154.409456186375</v>
      </c>
    </row>
    <row r="1443" spans="1:9" x14ac:dyDescent="0.25">
      <c r="A1443" s="1" t="s">
        <v>1669</v>
      </c>
      <c r="B1443" s="1" t="s">
        <v>1722</v>
      </c>
      <c r="C1443" s="1" t="s">
        <v>1723</v>
      </c>
      <c r="D1443" s="1">
        <v>28585</v>
      </c>
      <c r="E1443" s="1">
        <v>35.670403800000003</v>
      </c>
      <c r="F1443" s="1">
        <v>134.73311369999999</v>
      </c>
      <c r="G1443" s="1" t="s">
        <v>1668</v>
      </c>
      <c r="H1443">
        <v>36191.568928196713</v>
      </c>
      <c r="I1443">
        <v>-36551.70847941134</v>
      </c>
    </row>
    <row r="1444" spans="1:9" x14ac:dyDescent="0.25">
      <c r="A1444" s="1" t="s">
        <v>1669</v>
      </c>
      <c r="B1444" s="1" t="s">
        <v>1722</v>
      </c>
      <c r="C1444" s="1" t="s">
        <v>1724</v>
      </c>
      <c r="D1444" s="1">
        <v>28586</v>
      </c>
      <c r="E1444" s="1">
        <v>35.666292599999998</v>
      </c>
      <c r="F1444" s="1">
        <v>134.58652699999999</v>
      </c>
      <c r="G1444" s="1" t="s">
        <v>1668</v>
      </c>
      <c r="H1444">
        <v>22922.426156394322</v>
      </c>
      <c r="I1444">
        <v>-37052.649016532523</v>
      </c>
    </row>
    <row r="1445" spans="1:9" x14ac:dyDescent="0.25">
      <c r="A1445" s="1" t="s">
        <v>1725</v>
      </c>
      <c r="D1445" s="1">
        <v>29000</v>
      </c>
      <c r="E1445" s="1">
        <v>34.757771400000003</v>
      </c>
      <c r="F1445" s="1">
        <v>136.0710847</v>
      </c>
      <c r="G1445" s="1" t="s">
        <v>1726</v>
      </c>
      <c r="H1445">
        <v>159094.938133772</v>
      </c>
      <c r="I1445">
        <v>-136663.01422632844</v>
      </c>
    </row>
    <row r="1446" spans="1:9" x14ac:dyDescent="0.25">
      <c r="A1446" s="1" t="s">
        <v>1725</v>
      </c>
      <c r="C1446" s="1" t="s">
        <v>1727</v>
      </c>
      <c r="D1446" s="1">
        <v>29201</v>
      </c>
      <c r="E1446" s="1">
        <v>34.757771400000003</v>
      </c>
      <c r="F1446" s="1">
        <v>136.0710847</v>
      </c>
      <c r="G1446" s="1" t="s">
        <v>1726</v>
      </c>
      <c r="H1446">
        <v>159094.938133772</v>
      </c>
      <c r="I1446">
        <v>-136663.01422632844</v>
      </c>
    </row>
    <row r="1447" spans="1:9" x14ac:dyDescent="0.25">
      <c r="A1447" s="1" t="s">
        <v>1725</v>
      </c>
      <c r="C1447" s="1" t="s">
        <v>1728</v>
      </c>
      <c r="D1447" s="1">
        <v>29202</v>
      </c>
      <c r="E1447" s="1">
        <v>34.5323858</v>
      </c>
      <c r="F1447" s="1">
        <v>135.76604560000001</v>
      </c>
      <c r="G1447" s="1" t="s">
        <v>1726</v>
      </c>
      <c r="H1447">
        <v>131521.18051244193</v>
      </c>
      <c r="I1447">
        <v>-162151.72077522497</v>
      </c>
    </row>
    <row r="1448" spans="1:9" x14ac:dyDescent="0.25">
      <c r="A1448" s="1" t="s">
        <v>1725</v>
      </c>
      <c r="C1448" s="1" t="s">
        <v>1729</v>
      </c>
      <c r="D1448" s="1">
        <v>29203</v>
      </c>
      <c r="E1448" s="1">
        <v>34.666998999999997</v>
      </c>
      <c r="F1448" s="1">
        <v>135.8237886</v>
      </c>
      <c r="G1448" s="1" t="s">
        <v>1726</v>
      </c>
      <c r="H1448">
        <v>136601.69887813987</v>
      </c>
      <c r="I1448">
        <v>-147114.77048184487</v>
      </c>
    </row>
    <row r="1449" spans="1:9" x14ac:dyDescent="0.25">
      <c r="A1449" s="1" t="s">
        <v>1725</v>
      </c>
      <c r="C1449" s="1" t="s">
        <v>1730</v>
      </c>
      <c r="D1449" s="1">
        <v>29204</v>
      </c>
      <c r="E1449" s="1">
        <v>34.644912599999998</v>
      </c>
      <c r="F1449" s="1">
        <v>135.95144869999999</v>
      </c>
      <c r="G1449" s="1" t="s">
        <v>1726</v>
      </c>
      <c r="H1449">
        <v>148342.29400348055</v>
      </c>
      <c r="I1449">
        <v>-149388.80241695614</v>
      </c>
    </row>
    <row r="1450" spans="1:9" x14ac:dyDescent="0.25">
      <c r="A1450" s="1" t="s">
        <v>1725</v>
      </c>
      <c r="C1450" s="1" t="s">
        <v>1731</v>
      </c>
      <c r="D1450" s="1">
        <v>29205</v>
      </c>
      <c r="E1450" s="1">
        <v>34.537673400000003</v>
      </c>
      <c r="F1450" s="1">
        <v>135.8322087</v>
      </c>
      <c r="G1450" s="1" t="s">
        <v>1726</v>
      </c>
      <c r="H1450">
        <v>137586.65521286122</v>
      </c>
      <c r="I1450">
        <v>-161475.97201641582</v>
      </c>
    </row>
    <row r="1451" spans="1:9" x14ac:dyDescent="0.25">
      <c r="A1451" s="1" t="s">
        <v>1725</v>
      </c>
      <c r="C1451" s="1" t="s">
        <v>1732</v>
      </c>
      <c r="D1451" s="1">
        <v>29206</v>
      </c>
      <c r="E1451" s="1">
        <v>34.591762299999999</v>
      </c>
      <c r="F1451" s="1">
        <v>135.94737000000001</v>
      </c>
      <c r="G1451" s="1" t="s">
        <v>1726</v>
      </c>
      <c r="H1451">
        <v>148062.72957760535</v>
      </c>
      <c r="I1451">
        <v>-155301.7956333464</v>
      </c>
    </row>
    <row r="1452" spans="1:9" x14ac:dyDescent="0.25">
      <c r="A1452" s="1" t="s">
        <v>1725</v>
      </c>
      <c r="C1452" s="1" t="s">
        <v>1733</v>
      </c>
      <c r="D1452" s="1">
        <v>29207</v>
      </c>
      <c r="E1452" s="1">
        <v>34.408297099999999</v>
      </c>
      <c r="F1452" s="1">
        <v>135.910695</v>
      </c>
      <c r="G1452" s="1" t="s">
        <v>1726</v>
      </c>
      <c r="H1452">
        <v>145015.50967810705</v>
      </c>
      <c r="I1452">
        <v>-175744.78650877115</v>
      </c>
    </row>
    <row r="1453" spans="1:9" x14ac:dyDescent="0.25">
      <c r="A1453" s="1" t="s">
        <v>1725</v>
      </c>
      <c r="C1453" s="1" t="s">
        <v>1734</v>
      </c>
      <c r="D1453" s="1">
        <v>29208</v>
      </c>
      <c r="E1453" s="1">
        <v>34.481687899999997</v>
      </c>
      <c r="F1453" s="1">
        <v>135.77248929999999</v>
      </c>
      <c r="G1453" s="1" t="s">
        <v>1726</v>
      </c>
      <c r="H1453">
        <v>132192.79366146532</v>
      </c>
      <c r="I1453">
        <v>-167777.59927969234</v>
      </c>
    </row>
    <row r="1454" spans="1:9" x14ac:dyDescent="0.25">
      <c r="A1454" s="1" t="s">
        <v>1725</v>
      </c>
      <c r="C1454" s="1" t="s">
        <v>1735</v>
      </c>
      <c r="D1454" s="1">
        <v>29209</v>
      </c>
      <c r="E1454" s="1">
        <v>34.781219800000002</v>
      </c>
      <c r="F1454" s="1">
        <v>135.75729100000001</v>
      </c>
      <c r="G1454" s="1" t="s">
        <v>1726</v>
      </c>
      <c r="H1454">
        <v>130327.25115383397</v>
      </c>
      <c r="I1454">
        <v>-134509.15251525963</v>
      </c>
    </row>
    <row r="1455" spans="1:9" x14ac:dyDescent="0.25">
      <c r="A1455" s="1" t="s">
        <v>1725</v>
      </c>
      <c r="C1455" s="1" t="s">
        <v>1736</v>
      </c>
      <c r="D1455" s="1">
        <v>29210</v>
      </c>
      <c r="E1455" s="1">
        <v>34.575722399999997</v>
      </c>
      <c r="F1455" s="1">
        <v>135.72966310000001</v>
      </c>
      <c r="G1455" s="1" t="s">
        <v>1726</v>
      </c>
      <c r="H1455">
        <v>128114.60742933989</v>
      </c>
      <c r="I1455">
        <v>-157382.31900383567</v>
      </c>
    </row>
    <row r="1456" spans="1:9" x14ac:dyDescent="0.25">
      <c r="A1456" s="1" t="s">
        <v>1725</v>
      </c>
      <c r="C1456" s="1" t="s">
        <v>1737</v>
      </c>
      <c r="D1456" s="1">
        <v>29211</v>
      </c>
      <c r="E1456" s="1">
        <v>34.541496100000003</v>
      </c>
      <c r="F1456" s="1">
        <v>135.75049100000001</v>
      </c>
      <c r="G1456" s="1" t="s">
        <v>1726</v>
      </c>
      <c r="H1456">
        <v>130079.00795223465</v>
      </c>
      <c r="I1456">
        <v>-161159.39225044826</v>
      </c>
    </row>
    <row r="1457" spans="1:9" x14ac:dyDescent="0.25">
      <c r="A1457" s="1" t="s">
        <v>1725</v>
      </c>
      <c r="C1457" s="1" t="s">
        <v>1738</v>
      </c>
      <c r="D1457" s="1">
        <v>29212</v>
      </c>
      <c r="E1457" s="1">
        <v>34.636156100000001</v>
      </c>
      <c r="F1457" s="1">
        <v>136.1072686</v>
      </c>
      <c r="G1457" s="1" t="s">
        <v>1726</v>
      </c>
      <c r="H1457">
        <v>162645.88977069649</v>
      </c>
      <c r="I1457">
        <v>-150121.52311414163</v>
      </c>
    </row>
    <row r="1458" spans="1:9" x14ac:dyDescent="0.25">
      <c r="A1458" s="1" t="s">
        <v>1725</v>
      </c>
      <c r="B1458" s="1" t="s">
        <v>1739</v>
      </c>
      <c r="C1458" s="1" t="s">
        <v>1740</v>
      </c>
      <c r="D1458" s="1">
        <v>29322</v>
      </c>
      <c r="E1458" s="1">
        <v>34.703586999999999</v>
      </c>
      <c r="F1458" s="1">
        <v>136.08633230000001</v>
      </c>
      <c r="G1458" s="1" t="s">
        <v>1726</v>
      </c>
      <c r="H1458">
        <v>160595.85884248008</v>
      </c>
      <c r="I1458">
        <v>-142660.82603198965</v>
      </c>
    </row>
    <row r="1459" spans="1:9" x14ac:dyDescent="0.25">
      <c r="A1459" s="1" t="s">
        <v>1725</v>
      </c>
      <c r="B1459" s="1" t="s">
        <v>1741</v>
      </c>
      <c r="C1459" s="1" t="s">
        <v>1742</v>
      </c>
      <c r="D1459" s="1">
        <v>29342</v>
      </c>
      <c r="E1459" s="1">
        <v>34.662307599999998</v>
      </c>
      <c r="F1459" s="1">
        <v>135.72155950000001</v>
      </c>
      <c r="G1459" s="1" t="s">
        <v>1726</v>
      </c>
      <c r="H1459">
        <v>127238.79987947077</v>
      </c>
      <c r="I1459">
        <v>-147770.06033194374</v>
      </c>
    </row>
    <row r="1460" spans="1:9" x14ac:dyDescent="0.25">
      <c r="A1460" s="1" t="s">
        <v>1725</v>
      </c>
      <c r="B1460" s="1" t="s">
        <v>1741</v>
      </c>
      <c r="C1460" s="1" t="s">
        <v>1743</v>
      </c>
      <c r="D1460" s="1">
        <v>29343</v>
      </c>
      <c r="E1460" s="1">
        <v>34.616262800000001</v>
      </c>
      <c r="F1460" s="1">
        <v>135.71210429999999</v>
      </c>
      <c r="G1460" s="1" t="s">
        <v>1726</v>
      </c>
      <c r="H1460">
        <v>126441.99893775996</v>
      </c>
      <c r="I1460">
        <v>-152899.07546472366</v>
      </c>
    </row>
    <row r="1461" spans="1:9" x14ac:dyDescent="0.25">
      <c r="A1461" s="1" t="s">
        <v>1725</v>
      </c>
      <c r="B1461" s="1" t="s">
        <v>1741</v>
      </c>
      <c r="C1461" s="1" t="s">
        <v>1744</v>
      </c>
      <c r="D1461" s="1">
        <v>29344</v>
      </c>
      <c r="E1461" s="1">
        <v>34.6482247</v>
      </c>
      <c r="F1461" s="1">
        <v>135.7566908</v>
      </c>
      <c r="G1461" s="1" t="s">
        <v>1726</v>
      </c>
      <c r="H1461">
        <v>130481.08880171031</v>
      </c>
      <c r="I1461">
        <v>-149290.20455904552</v>
      </c>
    </row>
    <row r="1462" spans="1:9" x14ac:dyDescent="0.25">
      <c r="A1462" s="1" t="s">
        <v>1725</v>
      </c>
      <c r="B1462" s="1" t="s">
        <v>1741</v>
      </c>
      <c r="C1462" s="1" t="s">
        <v>1745</v>
      </c>
      <c r="D1462" s="1">
        <v>29345</v>
      </c>
      <c r="E1462" s="1">
        <v>34.619117000000003</v>
      </c>
      <c r="F1462" s="1">
        <v>135.76896579999999</v>
      </c>
      <c r="G1462" s="1" t="s">
        <v>1726</v>
      </c>
      <c r="H1462">
        <v>131652.4305008681</v>
      </c>
      <c r="I1462">
        <v>-152509.10155148068</v>
      </c>
    </row>
    <row r="1463" spans="1:9" x14ac:dyDescent="0.25">
      <c r="A1463" s="1" t="s">
        <v>1725</v>
      </c>
      <c r="B1463" s="1" t="s">
        <v>1746</v>
      </c>
      <c r="C1463" s="1" t="s">
        <v>533</v>
      </c>
      <c r="D1463" s="1">
        <v>29361</v>
      </c>
      <c r="E1463" s="1">
        <v>34.597667000000001</v>
      </c>
      <c r="F1463" s="1">
        <v>135.7950755</v>
      </c>
      <c r="G1463" s="1" t="s">
        <v>1726</v>
      </c>
      <c r="H1463">
        <v>134081.45065173332</v>
      </c>
      <c r="I1463">
        <v>-154858.538381903</v>
      </c>
    </row>
    <row r="1464" spans="1:9" x14ac:dyDescent="0.25">
      <c r="A1464" s="1" t="s">
        <v>1725</v>
      </c>
      <c r="B1464" s="1" t="s">
        <v>1746</v>
      </c>
      <c r="C1464" s="1" t="s">
        <v>1747</v>
      </c>
      <c r="D1464" s="1">
        <v>29362</v>
      </c>
      <c r="E1464" s="1">
        <v>34.5817142</v>
      </c>
      <c r="F1464" s="1">
        <v>135.79391649999999</v>
      </c>
      <c r="G1464" s="1" t="s">
        <v>1726</v>
      </c>
      <c r="H1464">
        <v>134000.74712959782</v>
      </c>
      <c r="I1464">
        <v>-156632.98884172851</v>
      </c>
    </row>
    <row r="1465" spans="1:9" x14ac:dyDescent="0.25">
      <c r="A1465" s="1" t="s">
        <v>1725</v>
      </c>
      <c r="B1465" s="1" t="s">
        <v>1746</v>
      </c>
      <c r="C1465" s="1" t="s">
        <v>1748</v>
      </c>
      <c r="D1465" s="1">
        <v>29363</v>
      </c>
      <c r="E1465" s="1">
        <v>34.589786699999998</v>
      </c>
      <c r="F1465" s="1">
        <v>135.82598290000001</v>
      </c>
      <c r="G1465" s="1" t="s">
        <v>1726</v>
      </c>
      <c r="H1465">
        <v>136929.65847536322</v>
      </c>
      <c r="I1465">
        <v>-155692.80252349356</v>
      </c>
    </row>
    <row r="1466" spans="1:9" x14ac:dyDescent="0.25">
      <c r="A1466" s="1" t="s">
        <v>1725</v>
      </c>
      <c r="B1466" s="1" t="s">
        <v>1749</v>
      </c>
      <c r="C1466" s="1" t="s">
        <v>1750</v>
      </c>
      <c r="D1466" s="1">
        <v>29385</v>
      </c>
      <c r="E1466" s="1">
        <v>34.5609362</v>
      </c>
      <c r="F1466" s="1">
        <v>136.17177340000001</v>
      </c>
      <c r="G1466" s="1" t="s">
        <v>1726</v>
      </c>
      <c r="H1466">
        <v>168712.91585817249</v>
      </c>
      <c r="I1466">
        <v>-158375.62143777715</v>
      </c>
    </row>
    <row r="1467" spans="1:9" x14ac:dyDescent="0.25">
      <c r="A1467" s="1" t="s">
        <v>1725</v>
      </c>
      <c r="B1467" s="1" t="s">
        <v>1749</v>
      </c>
      <c r="C1467" s="1" t="s">
        <v>1751</v>
      </c>
      <c r="D1467" s="1">
        <v>29386</v>
      </c>
      <c r="E1467" s="1">
        <v>34.529349099999997</v>
      </c>
      <c r="F1467" s="1">
        <v>136.23005240000001</v>
      </c>
      <c r="G1467" s="1" t="s">
        <v>1726</v>
      </c>
      <c r="H1467">
        <v>174127.65434676589</v>
      </c>
      <c r="I1467">
        <v>-161787.38750583652</v>
      </c>
    </row>
    <row r="1468" spans="1:9" x14ac:dyDescent="0.25">
      <c r="A1468" s="1" t="s">
        <v>1725</v>
      </c>
      <c r="B1468" s="1" t="s">
        <v>1752</v>
      </c>
      <c r="C1468" s="1" t="s">
        <v>1753</v>
      </c>
      <c r="D1468" s="1">
        <v>29401</v>
      </c>
      <c r="E1468" s="1">
        <v>34.471559800000001</v>
      </c>
      <c r="F1468" s="1">
        <v>135.84670929999999</v>
      </c>
      <c r="G1468" s="1" t="s">
        <v>1726</v>
      </c>
      <c r="H1468">
        <v>139027.58778826747</v>
      </c>
      <c r="I1468">
        <v>-168803.71754804213</v>
      </c>
    </row>
    <row r="1469" spans="1:9" x14ac:dyDescent="0.25">
      <c r="A1469" s="1" t="s">
        <v>1725</v>
      </c>
      <c r="B1469" s="1" t="s">
        <v>1752</v>
      </c>
      <c r="C1469" s="1" t="s">
        <v>1754</v>
      </c>
      <c r="D1469" s="1">
        <v>29402</v>
      </c>
      <c r="E1469" s="1">
        <v>34.495252000000001</v>
      </c>
      <c r="F1469" s="1">
        <v>135.86966390000001</v>
      </c>
      <c r="G1469" s="1" t="s">
        <v>1726</v>
      </c>
      <c r="H1469">
        <v>141096.60294682812</v>
      </c>
      <c r="I1469">
        <v>-166138.879863685</v>
      </c>
    </row>
    <row r="1470" spans="1:9" x14ac:dyDescent="0.25">
      <c r="A1470" s="1" t="s">
        <v>1725</v>
      </c>
      <c r="B1470" s="1" t="s">
        <v>1755</v>
      </c>
      <c r="C1470" s="1" t="s">
        <v>1756</v>
      </c>
      <c r="D1470" s="1">
        <v>29424</v>
      </c>
      <c r="E1470" s="1">
        <v>34.582979999999999</v>
      </c>
      <c r="F1470" s="1">
        <v>135.72929679999999</v>
      </c>
      <c r="G1470" s="1" t="s">
        <v>1726</v>
      </c>
      <c r="H1470">
        <v>128069.86151419785</v>
      </c>
      <c r="I1470">
        <v>-156576.22028697474</v>
      </c>
    </row>
    <row r="1471" spans="1:9" x14ac:dyDescent="0.25">
      <c r="A1471" s="1" t="s">
        <v>1725</v>
      </c>
      <c r="B1471" s="1" t="s">
        <v>1755</v>
      </c>
      <c r="C1471" s="1" t="s">
        <v>1757</v>
      </c>
      <c r="D1471" s="1">
        <v>29425</v>
      </c>
      <c r="E1471" s="1">
        <v>34.601145600000002</v>
      </c>
      <c r="F1471" s="1">
        <v>135.7164339</v>
      </c>
      <c r="G1471" s="1" t="s">
        <v>1726</v>
      </c>
      <c r="H1471">
        <v>126862.07530003187</v>
      </c>
      <c r="I1471">
        <v>-154573.66359741156</v>
      </c>
    </row>
    <row r="1472" spans="1:9" x14ac:dyDescent="0.25">
      <c r="A1472" s="1" t="s">
        <v>1725</v>
      </c>
      <c r="B1472" s="1" t="s">
        <v>1755</v>
      </c>
      <c r="C1472" s="1" t="s">
        <v>1758</v>
      </c>
      <c r="D1472" s="1">
        <v>29426</v>
      </c>
      <c r="E1472" s="1">
        <v>34.578527800000003</v>
      </c>
      <c r="F1472" s="1">
        <v>135.76978320000001</v>
      </c>
      <c r="G1472" s="1" t="s">
        <v>1726</v>
      </c>
      <c r="H1472">
        <v>131791.50855670197</v>
      </c>
      <c r="I1472">
        <v>-157018.88722983777</v>
      </c>
    </row>
    <row r="1473" spans="1:9" x14ac:dyDescent="0.25">
      <c r="A1473" s="1" t="s">
        <v>1725</v>
      </c>
      <c r="B1473" s="1" t="s">
        <v>1755</v>
      </c>
      <c r="C1473" s="1" t="s">
        <v>1759</v>
      </c>
      <c r="D1473" s="1">
        <v>29427</v>
      </c>
      <c r="E1473" s="1">
        <v>34.595933500000001</v>
      </c>
      <c r="F1473" s="1">
        <v>135.75364730000001</v>
      </c>
      <c r="G1473" s="1" t="s">
        <v>1726</v>
      </c>
      <c r="H1473">
        <v>130283.78502024959</v>
      </c>
      <c r="I1473">
        <v>-155105.47324851845</v>
      </c>
    </row>
    <row r="1474" spans="1:9" x14ac:dyDescent="0.25">
      <c r="A1474" s="1" t="s">
        <v>1725</v>
      </c>
      <c r="B1474" s="1" t="s">
        <v>1760</v>
      </c>
      <c r="C1474" s="1" t="s">
        <v>1761</v>
      </c>
      <c r="D1474" s="1">
        <v>29441</v>
      </c>
      <c r="E1474" s="1">
        <v>34.453258400000003</v>
      </c>
      <c r="F1474" s="1">
        <v>135.97960090000001</v>
      </c>
      <c r="G1474" s="1" t="s">
        <v>1726</v>
      </c>
      <c r="H1474">
        <v>151269.97389624259</v>
      </c>
      <c r="I1474">
        <v>-170647.1147945018</v>
      </c>
    </row>
    <row r="1475" spans="1:9" x14ac:dyDescent="0.25">
      <c r="A1475" s="1" t="s">
        <v>1725</v>
      </c>
      <c r="B1475" s="1" t="s">
        <v>1760</v>
      </c>
      <c r="C1475" s="1" t="s">
        <v>1762</v>
      </c>
      <c r="D1475" s="1">
        <v>29442</v>
      </c>
      <c r="E1475" s="1">
        <v>34.428983600000002</v>
      </c>
      <c r="F1475" s="1">
        <v>135.8584166</v>
      </c>
      <c r="G1475" s="1" t="s">
        <v>1726</v>
      </c>
      <c r="H1475">
        <v>140174.31554776672</v>
      </c>
      <c r="I1475">
        <v>-173519.32448300449</v>
      </c>
    </row>
    <row r="1476" spans="1:9" x14ac:dyDescent="0.25">
      <c r="A1476" s="1" t="s">
        <v>1725</v>
      </c>
      <c r="B1476" s="1" t="s">
        <v>1760</v>
      </c>
      <c r="C1476" s="1" t="s">
        <v>1763</v>
      </c>
      <c r="D1476" s="1">
        <v>29443</v>
      </c>
      <c r="E1476" s="1">
        <v>34.387079399999998</v>
      </c>
      <c r="F1476" s="1">
        <v>135.870632</v>
      </c>
      <c r="G1476" s="1" t="s">
        <v>1726</v>
      </c>
      <c r="H1476">
        <v>141367.65888799098</v>
      </c>
      <c r="I1476">
        <v>-178159.43616151396</v>
      </c>
    </row>
    <row r="1477" spans="1:9" x14ac:dyDescent="0.25">
      <c r="A1477" s="1" t="s">
        <v>1725</v>
      </c>
      <c r="B1477" s="1" t="s">
        <v>1760</v>
      </c>
      <c r="C1477" s="1" t="s">
        <v>1764</v>
      </c>
      <c r="D1477" s="1">
        <v>29444</v>
      </c>
      <c r="E1477" s="1">
        <v>34.346094800000003</v>
      </c>
      <c r="F1477" s="1">
        <v>135.91679730000001</v>
      </c>
      <c r="G1477" s="1" t="s">
        <v>1726</v>
      </c>
      <c r="H1477">
        <v>145684.28477583983</v>
      </c>
      <c r="I1477">
        <v>-182649.03560326013</v>
      </c>
    </row>
    <row r="1478" spans="1:9" x14ac:dyDescent="0.25">
      <c r="A1478" s="1" t="s">
        <v>1725</v>
      </c>
      <c r="B1478" s="1" t="s">
        <v>1760</v>
      </c>
      <c r="C1478" s="1" t="s">
        <v>1765</v>
      </c>
      <c r="D1478" s="1">
        <v>29446</v>
      </c>
      <c r="E1478" s="1">
        <v>34.292415699999999</v>
      </c>
      <c r="F1478" s="1">
        <v>135.97315889999999</v>
      </c>
      <c r="G1478" s="1" t="s">
        <v>1726</v>
      </c>
      <c r="H1478">
        <v>150966.37512367402</v>
      </c>
      <c r="I1478">
        <v>-188532.52902947791</v>
      </c>
    </row>
    <row r="1479" spans="1:9" x14ac:dyDescent="0.25">
      <c r="A1479" s="1" t="s">
        <v>1725</v>
      </c>
      <c r="B1479" s="1" t="s">
        <v>1760</v>
      </c>
      <c r="C1479" s="1" t="s">
        <v>1766</v>
      </c>
      <c r="D1479" s="1">
        <v>29447</v>
      </c>
      <c r="E1479" s="1">
        <v>34.224834999999999</v>
      </c>
      <c r="F1479" s="1">
        <v>135.73006649999999</v>
      </c>
      <c r="G1479" s="1" t="s">
        <v>1726</v>
      </c>
      <c r="H1479">
        <v>128687.81678246376</v>
      </c>
      <c r="I1479">
        <v>-196377.27726020876</v>
      </c>
    </row>
    <row r="1480" spans="1:9" x14ac:dyDescent="0.25">
      <c r="A1480" s="1" t="s">
        <v>1725</v>
      </c>
      <c r="B1480" s="1" t="s">
        <v>1760</v>
      </c>
      <c r="C1480" s="1" t="s">
        <v>1767</v>
      </c>
      <c r="D1480" s="1">
        <v>29449</v>
      </c>
      <c r="E1480" s="1">
        <v>34.1542903</v>
      </c>
      <c r="F1480" s="1">
        <v>135.9156523</v>
      </c>
      <c r="G1480" s="1" t="s">
        <v>1726</v>
      </c>
      <c r="H1480">
        <v>145909.72391888688</v>
      </c>
      <c r="I1480">
        <v>-203967.34497319508</v>
      </c>
    </row>
    <row r="1481" spans="1:9" x14ac:dyDescent="0.25">
      <c r="A1481" s="1" t="s">
        <v>1725</v>
      </c>
      <c r="B1481" s="1" t="s">
        <v>1760</v>
      </c>
      <c r="C1481" s="1" t="s">
        <v>1768</v>
      </c>
      <c r="D1481" s="1">
        <v>29450</v>
      </c>
      <c r="E1481" s="1">
        <v>34.127731599999997</v>
      </c>
      <c r="F1481" s="1">
        <v>136.05651639999999</v>
      </c>
      <c r="G1481" s="1" t="s">
        <v>1726</v>
      </c>
      <c r="H1481">
        <v>158950.30879145837</v>
      </c>
      <c r="I1481">
        <v>-206708.65058491152</v>
      </c>
    </row>
    <row r="1482" spans="1:9" x14ac:dyDescent="0.25">
      <c r="A1482" s="1" t="s">
        <v>1725</v>
      </c>
      <c r="B1482" s="1" t="s">
        <v>1760</v>
      </c>
      <c r="C1482" s="1" t="s">
        <v>1769</v>
      </c>
      <c r="D1482" s="1">
        <v>29451</v>
      </c>
      <c r="E1482" s="1">
        <v>34.236667699999998</v>
      </c>
      <c r="F1482" s="1">
        <v>136.1183163</v>
      </c>
      <c r="G1482" s="1" t="s">
        <v>1726</v>
      </c>
      <c r="H1482">
        <v>164439.95769379393</v>
      </c>
      <c r="I1482">
        <v>-194503.33592387818</v>
      </c>
    </row>
    <row r="1483" spans="1:9" x14ac:dyDescent="0.25">
      <c r="A1483" s="1" t="s">
        <v>1725</v>
      </c>
      <c r="B1483" s="1" t="s">
        <v>1760</v>
      </c>
      <c r="C1483" s="1" t="s">
        <v>1209</v>
      </c>
      <c r="D1483" s="1">
        <v>29452</v>
      </c>
      <c r="E1483" s="1">
        <v>34.381398900000001</v>
      </c>
      <c r="F1483" s="1">
        <v>136.13138290000001</v>
      </c>
      <c r="G1483" s="1" t="s">
        <v>1726</v>
      </c>
      <c r="H1483">
        <v>165359.74899341175</v>
      </c>
      <c r="I1483">
        <v>-178396.44751469145</v>
      </c>
    </row>
    <row r="1484" spans="1:9" x14ac:dyDescent="0.25">
      <c r="A1484" s="1" t="s">
        <v>1725</v>
      </c>
      <c r="B1484" s="1" t="s">
        <v>1760</v>
      </c>
      <c r="C1484" s="1" t="s">
        <v>1770</v>
      </c>
      <c r="D1484" s="1">
        <v>29453</v>
      </c>
      <c r="E1484" s="1">
        <v>34.479992299999999</v>
      </c>
      <c r="F1484" s="1">
        <v>136.0962825</v>
      </c>
      <c r="G1484" s="1" t="s">
        <v>1726</v>
      </c>
      <c r="H1484">
        <v>161940.97668652463</v>
      </c>
      <c r="I1484">
        <v>-167495.35712970421</v>
      </c>
    </row>
    <row r="1485" spans="1:9" x14ac:dyDescent="0.25">
      <c r="A1485" s="1" t="s">
        <v>1771</v>
      </c>
      <c r="D1485" s="1">
        <v>30000</v>
      </c>
      <c r="E1485" s="1">
        <v>34.315729900000001</v>
      </c>
      <c r="F1485" s="1">
        <v>135.31483030000001</v>
      </c>
      <c r="G1485" s="1" t="s">
        <v>1772</v>
      </c>
      <c r="H1485">
        <v>90331.153159890047</v>
      </c>
      <c r="I1485">
        <v>-186722.98884035758</v>
      </c>
    </row>
    <row r="1486" spans="1:9" x14ac:dyDescent="0.25">
      <c r="A1486" s="1" t="s">
        <v>1771</v>
      </c>
      <c r="C1486" s="1" t="s">
        <v>1773</v>
      </c>
      <c r="D1486" s="1">
        <v>30201</v>
      </c>
      <c r="E1486" s="1">
        <v>34.315729900000001</v>
      </c>
      <c r="F1486" s="1">
        <v>135.31483030000001</v>
      </c>
      <c r="G1486" s="1" t="s">
        <v>1772</v>
      </c>
      <c r="H1486">
        <v>90331.153159890047</v>
      </c>
      <c r="I1486">
        <v>-186722.98884035758</v>
      </c>
    </row>
    <row r="1487" spans="1:9" x14ac:dyDescent="0.25">
      <c r="A1487" s="1" t="s">
        <v>1771</v>
      </c>
      <c r="C1487" s="1" t="s">
        <v>1774</v>
      </c>
      <c r="D1487" s="1">
        <v>30202</v>
      </c>
      <c r="E1487" s="1">
        <v>34.203287500000002</v>
      </c>
      <c r="F1487" s="1">
        <v>135.31822600000001</v>
      </c>
      <c r="G1487" s="1" t="s">
        <v>1772</v>
      </c>
      <c r="H1487">
        <v>90764.38828837857</v>
      </c>
      <c r="I1487">
        <v>-199215.45187891903</v>
      </c>
    </row>
    <row r="1488" spans="1:9" x14ac:dyDescent="0.25">
      <c r="A1488" s="1" t="s">
        <v>1771</v>
      </c>
      <c r="C1488" s="1" t="s">
        <v>1775</v>
      </c>
      <c r="D1488" s="1">
        <v>30203</v>
      </c>
      <c r="E1488" s="1">
        <v>34.384593700000003</v>
      </c>
      <c r="F1488" s="1">
        <v>135.6809547</v>
      </c>
      <c r="G1488" s="1" t="s">
        <v>1772</v>
      </c>
      <c r="H1488">
        <v>123927.63182179748</v>
      </c>
      <c r="I1488">
        <v>-178683.76017180303</v>
      </c>
    </row>
    <row r="1489" spans="1:9" x14ac:dyDescent="0.25">
      <c r="A1489" s="1" t="s">
        <v>1771</v>
      </c>
      <c r="C1489" s="1" t="s">
        <v>1776</v>
      </c>
      <c r="D1489" s="1">
        <v>30204</v>
      </c>
      <c r="E1489" s="1">
        <v>34.118099800000003</v>
      </c>
      <c r="F1489" s="1">
        <v>135.19305969999999</v>
      </c>
      <c r="G1489" s="1" t="s">
        <v>1772</v>
      </c>
      <c r="H1489">
        <v>79308.761893028364</v>
      </c>
      <c r="I1489">
        <v>-208786.45147454712</v>
      </c>
    </row>
    <row r="1490" spans="1:9" x14ac:dyDescent="0.25">
      <c r="A1490" s="1" t="s">
        <v>1771</v>
      </c>
      <c r="C1490" s="1" t="s">
        <v>1777</v>
      </c>
      <c r="D1490" s="1">
        <v>30205</v>
      </c>
      <c r="E1490" s="1">
        <v>33.952816290000001</v>
      </c>
      <c r="F1490" s="1">
        <v>135.2162208</v>
      </c>
      <c r="G1490" s="1" t="s">
        <v>1772</v>
      </c>
      <c r="H1490">
        <v>81603.534572380289</v>
      </c>
      <c r="I1490">
        <v>-227135.65235769411</v>
      </c>
    </row>
    <row r="1491" spans="1:9" x14ac:dyDescent="0.25">
      <c r="A1491" s="1" t="s">
        <v>1771</v>
      </c>
      <c r="C1491" s="1" t="s">
        <v>1778</v>
      </c>
      <c r="D1491" s="1">
        <v>30206</v>
      </c>
      <c r="E1491" s="1">
        <v>34.068641499999998</v>
      </c>
      <c r="F1491" s="1">
        <v>135.83045480000001</v>
      </c>
      <c r="G1491" s="1" t="s">
        <v>1772</v>
      </c>
      <c r="H1491">
        <v>138192.01208721305</v>
      </c>
      <c r="I1491">
        <v>-213604.57904776512</v>
      </c>
    </row>
    <row r="1492" spans="1:9" x14ac:dyDescent="0.25">
      <c r="A1492" s="1" t="s">
        <v>1771</v>
      </c>
      <c r="C1492" s="1" t="s">
        <v>1779</v>
      </c>
      <c r="D1492" s="1">
        <v>30207</v>
      </c>
      <c r="E1492" s="1">
        <v>33.921124900000002</v>
      </c>
      <c r="F1492" s="1">
        <v>136.01347809999999</v>
      </c>
      <c r="G1492" s="1" t="s">
        <v>1772</v>
      </c>
      <c r="H1492">
        <v>155356.09346988905</v>
      </c>
      <c r="I1492">
        <v>-229737.05717909947</v>
      </c>
    </row>
    <row r="1493" spans="1:9" x14ac:dyDescent="0.25">
      <c r="A1493" s="1" t="s">
        <v>1771</v>
      </c>
      <c r="C1493" s="1" t="s">
        <v>1780</v>
      </c>
      <c r="D1493" s="1">
        <v>30208</v>
      </c>
      <c r="E1493" s="1">
        <v>34.348885799999998</v>
      </c>
      <c r="F1493" s="1">
        <v>135.48795999999999</v>
      </c>
      <c r="G1493" s="1" t="s">
        <v>1772</v>
      </c>
      <c r="H1493">
        <v>106223.90401814613</v>
      </c>
      <c r="I1493">
        <v>-182870.89376957068</v>
      </c>
    </row>
    <row r="1494" spans="1:9" x14ac:dyDescent="0.25">
      <c r="A1494" s="1" t="s">
        <v>1771</v>
      </c>
      <c r="C1494" s="1" t="s">
        <v>1781</v>
      </c>
      <c r="D1494" s="1">
        <v>30209</v>
      </c>
      <c r="E1494" s="1">
        <v>34.319237999999999</v>
      </c>
      <c r="F1494" s="1">
        <v>135.33867649999999</v>
      </c>
      <c r="G1494" s="1" t="s">
        <v>1772</v>
      </c>
      <c r="H1494">
        <v>92522.047040513833</v>
      </c>
      <c r="I1494">
        <v>-186311.6853874214</v>
      </c>
    </row>
    <row r="1495" spans="1:9" x14ac:dyDescent="0.25">
      <c r="A1495" s="1" t="s">
        <v>1771</v>
      </c>
      <c r="B1495" s="1" t="s">
        <v>1782</v>
      </c>
      <c r="C1495" s="1" t="s">
        <v>1783</v>
      </c>
      <c r="D1495" s="1">
        <v>30304</v>
      </c>
      <c r="E1495" s="1">
        <v>34.2019381</v>
      </c>
      <c r="F1495" s="1">
        <v>135.50840249999999</v>
      </c>
      <c r="G1495" s="1" t="s">
        <v>1772</v>
      </c>
      <c r="H1495">
        <v>108292.97148610506</v>
      </c>
      <c r="I1495">
        <v>-199179.67903547231</v>
      </c>
    </row>
    <row r="1496" spans="1:9" x14ac:dyDescent="0.25">
      <c r="A1496" s="1" t="s">
        <v>1771</v>
      </c>
      <c r="B1496" s="1" t="s">
        <v>1784</v>
      </c>
      <c r="C1496" s="1" t="s">
        <v>1785</v>
      </c>
      <c r="D1496" s="1">
        <v>30341</v>
      </c>
      <c r="E1496" s="1">
        <v>34.363014190000001</v>
      </c>
      <c r="F1496" s="1">
        <v>135.6048376</v>
      </c>
      <c r="G1496" s="1" t="s">
        <v>1772</v>
      </c>
      <c r="H1496">
        <v>116957.44929513294</v>
      </c>
      <c r="I1496">
        <v>-181172.30413409122</v>
      </c>
    </row>
    <row r="1497" spans="1:9" x14ac:dyDescent="0.25">
      <c r="A1497" s="1" t="s">
        <v>1771</v>
      </c>
      <c r="B1497" s="1" t="s">
        <v>1784</v>
      </c>
      <c r="C1497" s="1" t="s">
        <v>1786</v>
      </c>
      <c r="D1497" s="1">
        <v>30343</v>
      </c>
      <c r="E1497" s="1">
        <v>34.304399500000002</v>
      </c>
      <c r="F1497" s="1">
        <v>135.6455727</v>
      </c>
      <c r="G1497" s="1" t="s">
        <v>1772</v>
      </c>
      <c r="H1497">
        <v>120788.64715182596</v>
      </c>
      <c r="I1497">
        <v>-187638.60486017726</v>
      </c>
    </row>
    <row r="1498" spans="1:9" x14ac:dyDescent="0.25">
      <c r="A1498" s="1" t="s">
        <v>1771</v>
      </c>
      <c r="B1498" s="1" t="s">
        <v>1784</v>
      </c>
      <c r="C1498" s="1" t="s">
        <v>1787</v>
      </c>
      <c r="D1498" s="1">
        <v>30344</v>
      </c>
      <c r="E1498" s="1">
        <v>34.278311590000001</v>
      </c>
      <c r="F1498" s="1">
        <v>135.73019059999999</v>
      </c>
      <c r="G1498" s="1" t="s">
        <v>1772</v>
      </c>
      <c r="H1498">
        <v>128617.8379933986</v>
      </c>
      <c r="I1498">
        <v>-190434.05203376754</v>
      </c>
    </row>
    <row r="1499" spans="1:9" x14ac:dyDescent="0.25">
      <c r="A1499" s="1" t="s">
        <v>1771</v>
      </c>
      <c r="B1499" s="1" t="s">
        <v>1788</v>
      </c>
      <c r="C1499" s="1" t="s">
        <v>1789</v>
      </c>
      <c r="D1499" s="1">
        <v>30361</v>
      </c>
      <c r="E1499" s="1">
        <v>34.063293600000002</v>
      </c>
      <c r="F1499" s="1">
        <v>135.2424992</v>
      </c>
      <c r="G1499" s="1" t="s">
        <v>1772</v>
      </c>
      <c r="H1499">
        <v>83923.707555291257</v>
      </c>
      <c r="I1499">
        <v>-214837.4112744811</v>
      </c>
    </row>
    <row r="1500" spans="1:9" x14ac:dyDescent="0.25">
      <c r="A1500" s="1" t="s">
        <v>1771</v>
      </c>
      <c r="B1500" s="1" t="s">
        <v>1788</v>
      </c>
      <c r="C1500" s="1" t="s">
        <v>1790</v>
      </c>
      <c r="D1500" s="1">
        <v>30362</v>
      </c>
      <c r="E1500" s="1">
        <v>34.0321043</v>
      </c>
      <c r="F1500" s="1">
        <v>135.27950670000001</v>
      </c>
      <c r="G1500" s="1" t="s">
        <v>1772</v>
      </c>
      <c r="H1500">
        <v>87371.914669715494</v>
      </c>
      <c r="I1500">
        <v>-218272.41785826912</v>
      </c>
    </row>
    <row r="1501" spans="1:9" x14ac:dyDescent="0.25">
      <c r="A1501" s="1" t="s">
        <v>1771</v>
      </c>
      <c r="B1501" s="1" t="s">
        <v>1788</v>
      </c>
      <c r="C1501" s="1" t="s">
        <v>1791</v>
      </c>
      <c r="D1501" s="1">
        <v>30366</v>
      </c>
      <c r="E1501" s="1">
        <v>34.154722599999999</v>
      </c>
      <c r="F1501" s="1">
        <v>135.54991219999999</v>
      </c>
      <c r="G1501" s="1" t="s">
        <v>1772</v>
      </c>
      <c r="H1501">
        <v>112181.14610591769</v>
      </c>
      <c r="I1501">
        <v>-204381.90220824481</v>
      </c>
    </row>
    <row r="1502" spans="1:9" x14ac:dyDescent="0.25">
      <c r="A1502" s="1" t="s">
        <v>1771</v>
      </c>
      <c r="B1502" s="1" t="s">
        <v>264</v>
      </c>
      <c r="C1502" s="1" t="s">
        <v>1146</v>
      </c>
      <c r="D1502" s="1">
        <v>30381</v>
      </c>
      <c r="E1502" s="1">
        <v>33.916552500000002</v>
      </c>
      <c r="F1502" s="1">
        <v>135.15386000000001</v>
      </c>
      <c r="G1502" s="1" t="s">
        <v>1772</v>
      </c>
      <c r="H1502">
        <v>75871.654701995983</v>
      </c>
      <c r="I1502">
        <v>-231213.36645089672</v>
      </c>
    </row>
    <row r="1503" spans="1:9" x14ac:dyDescent="0.25">
      <c r="A1503" s="1" t="s">
        <v>1771</v>
      </c>
      <c r="B1503" s="1" t="s">
        <v>264</v>
      </c>
      <c r="C1503" s="1" t="s">
        <v>254</v>
      </c>
      <c r="D1503" s="1">
        <v>30382</v>
      </c>
      <c r="E1503" s="1">
        <v>33.984035300000002</v>
      </c>
      <c r="F1503" s="1">
        <v>135.1779612</v>
      </c>
      <c r="G1503" s="1" t="s">
        <v>1772</v>
      </c>
      <c r="H1503">
        <v>78038.654948710813</v>
      </c>
      <c r="I1503">
        <v>-223696.17363814177</v>
      </c>
    </row>
    <row r="1504" spans="1:9" x14ac:dyDescent="0.25">
      <c r="A1504" s="1" t="s">
        <v>1771</v>
      </c>
      <c r="B1504" s="1" t="s">
        <v>264</v>
      </c>
      <c r="C1504" s="1" t="s">
        <v>1792</v>
      </c>
      <c r="D1504" s="1">
        <v>30383</v>
      </c>
      <c r="E1504" s="1">
        <v>34.007854999999999</v>
      </c>
      <c r="F1504" s="1">
        <v>135.1760496</v>
      </c>
      <c r="G1504" s="1" t="s">
        <v>1772</v>
      </c>
      <c r="H1504">
        <v>77840.300761042134</v>
      </c>
      <c r="I1504">
        <v>-221050.63062189161</v>
      </c>
    </row>
    <row r="1505" spans="1:9" x14ac:dyDescent="0.25">
      <c r="A1505" s="1" t="s">
        <v>1771</v>
      </c>
      <c r="B1505" s="1" t="s">
        <v>264</v>
      </c>
      <c r="C1505" s="1" t="s">
        <v>1793</v>
      </c>
      <c r="D1505" s="1">
        <v>30390</v>
      </c>
      <c r="E1505" s="1">
        <v>33.919118699999999</v>
      </c>
      <c r="F1505" s="1">
        <v>135.40320059999999</v>
      </c>
      <c r="G1505" s="1" t="s">
        <v>1772</v>
      </c>
      <c r="H1505">
        <v>98925.36187216641</v>
      </c>
      <c r="I1505">
        <v>-230715.93087437842</v>
      </c>
    </row>
    <row r="1506" spans="1:9" x14ac:dyDescent="0.25">
      <c r="A1506" s="1" t="s">
        <v>1771</v>
      </c>
      <c r="B1506" s="1" t="s">
        <v>264</v>
      </c>
      <c r="C1506" s="1" t="s">
        <v>1794</v>
      </c>
      <c r="D1506" s="1">
        <v>30391</v>
      </c>
      <c r="E1506" s="1">
        <v>33.888113400000002</v>
      </c>
      <c r="F1506" s="1">
        <v>135.464685</v>
      </c>
      <c r="G1506" s="1" t="s">
        <v>1772</v>
      </c>
      <c r="H1506">
        <v>104648.67656134568</v>
      </c>
      <c r="I1506">
        <v>-234100.60135462051</v>
      </c>
    </row>
    <row r="1507" spans="1:9" x14ac:dyDescent="0.25">
      <c r="A1507" s="1" t="s">
        <v>1771</v>
      </c>
      <c r="B1507" s="1" t="s">
        <v>264</v>
      </c>
      <c r="C1507" s="1" t="s">
        <v>1795</v>
      </c>
      <c r="D1507" s="1">
        <v>30392</v>
      </c>
      <c r="E1507" s="1">
        <v>34.043087700000001</v>
      </c>
      <c r="F1507" s="1">
        <v>135.54765370000001</v>
      </c>
      <c r="G1507" s="1" t="s">
        <v>1772</v>
      </c>
      <c r="H1507">
        <v>112120.0296614781</v>
      </c>
      <c r="I1507">
        <v>-216790.49993260266</v>
      </c>
    </row>
    <row r="1508" spans="1:9" x14ac:dyDescent="0.25">
      <c r="A1508" s="1" t="s">
        <v>1771</v>
      </c>
      <c r="B1508" s="1" t="s">
        <v>1796</v>
      </c>
      <c r="C1508" s="1" t="s">
        <v>1797</v>
      </c>
      <c r="D1508" s="1">
        <v>30401</v>
      </c>
      <c r="E1508" s="1">
        <v>33.705008399999997</v>
      </c>
      <c r="F1508" s="1">
        <v>135.6682567</v>
      </c>
      <c r="G1508" s="1" t="s">
        <v>1772</v>
      </c>
      <c r="H1508">
        <v>123743.27118802312</v>
      </c>
      <c r="I1508">
        <v>-254223.66765383733</v>
      </c>
    </row>
    <row r="1509" spans="1:9" x14ac:dyDescent="0.25">
      <c r="A1509" s="1" t="s">
        <v>1771</v>
      </c>
      <c r="B1509" s="1" t="s">
        <v>1796</v>
      </c>
      <c r="C1509" s="1" t="s">
        <v>1798</v>
      </c>
      <c r="D1509" s="1">
        <v>30404</v>
      </c>
      <c r="E1509" s="1">
        <v>33.7686852</v>
      </c>
      <c r="F1509" s="1">
        <v>135.51200220000001</v>
      </c>
      <c r="G1509" s="1" t="s">
        <v>1772</v>
      </c>
      <c r="H1509">
        <v>109177.41777753668</v>
      </c>
      <c r="I1509">
        <v>-247323.55269495613</v>
      </c>
    </row>
    <row r="1510" spans="1:9" x14ac:dyDescent="0.25">
      <c r="A1510" s="1" t="s">
        <v>1771</v>
      </c>
      <c r="B1510" s="1" t="s">
        <v>1796</v>
      </c>
      <c r="C1510" s="1" t="s">
        <v>1799</v>
      </c>
      <c r="D1510" s="1">
        <v>30406</v>
      </c>
      <c r="E1510" s="1">
        <v>33.6362557</v>
      </c>
      <c r="F1510" s="1">
        <v>135.66739480000001</v>
      </c>
      <c r="G1510" s="1" t="s">
        <v>1772</v>
      </c>
      <c r="H1510">
        <v>123761.82969232714</v>
      </c>
      <c r="I1510">
        <v>-261865.42982904371</v>
      </c>
    </row>
    <row r="1511" spans="1:9" x14ac:dyDescent="0.25">
      <c r="A1511" s="1" t="s">
        <v>1771</v>
      </c>
      <c r="B1511" s="1" t="s">
        <v>1800</v>
      </c>
      <c r="C1511" s="1" t="s">
        <v>1801</v>
      </c>
      <c r="D1511" s="1">
        <v>30421</v>
      </c>
      <c r="E1511" s="1">
        <v>33.7231193</v>
      </c>
      <c r="F1511" s="1">
        <v>135.98903709999999</v>
      </c>
      <c r="G1511" s="1" t="s">
        <v>1772</v>
      </c>
      <c r="H1511">
        <v>153449.27903773636</v>
      </c>
      <c r="I1511">
        <v>-251780.04782293309</v>
      </c>
    </row>
    <row r="1512" spans="1:9" x14ac:dyDescent="0.25">
      <c r="A1512" s="1" t="s">
        <v>1771</v>
      </c>
      <c r="B1512" s="1" t="s">
        <v>1800</v>
      </c>
      <c r="C1512" s="1" t="s">
        <v>1802</v>
      </c>
      <c r="D1512" s="1">
        <v>30422</v>
      </c>
      <c r="E1512" s="1">
        <v>33.618541499999999</v>
      </c>
      <c r="F1512" s="1">
        <v>135.96326490000001</v>
      </c>
      <c r="G1512" s="1" t="s">
        <v>1772</v>
      </c>
      <c r="H1512">
        <v>151243.48769967869</v>
      </c>
      <c r="I1512">
        <v>-263440.7844398715</v>
      </c>
    </row>
    <row r="1513" spans="1:9" x14ac:dyDescent="0.25">
      <c r="A1513" s="1" t="s">
        <v>1771</v>
      </c>
      <c r="B1513" s="1" t="s">
        <v>1800</v>
      </c>
      <c r="C1513" s="1" t="s">
        <v>1803</v>
      </c>
      <c r="D1513" s="1">
        <v>30424</v>
      </c>
      <c r="E1513" s="1">
        <v>33.728210400000002</v>
      </c>
      <c r="F1513" s="1">
        <v>135.84014149999999</v>
      </c>
      <c r="G1513" s="1" t="s">
        <v>1772</v>
      </c>
      <c r="H1513">
        <v>139640.22025026739</v>
      </c>
      <c r="I1513">
        <v>-251425.74940996902</v>
      </c>
    </row>
    <row r="1514" spans="1:9" x14ac:dyDescent="0.25">
      <c r="A1514" s="1" t="s">
        <v>1771</v>
      </c>
      <c r="B1514" s="1" t="s">
        <v>1800</v>
      </c>
      <c r="C1514" s="1" t="s">
        <v>1804</v>
      </c>
      <c r="D1514" s="1">
        <v>30427</v>
      </c>
      <c r="E1514" s="1">
        <v>34.009726299999997</v>
      </c>
      <c r="F1514" s="1">
        <v>136.01273810000001</v>
      </c>
      <c r="G1514" s="1" t="s">
        <v>1772</v>
      </c>
      <c r="H1514">
        <v>155126.66499266427</v>
      </c>
      <c r="I1514">
        <v>-219891.02748560265</v>
      </c>
    </row>
    <row r="1515" spans="1:9" x14ac:dyDescent="0.25">
      <c r="A1515" s="1" t="s">
        <v>1771</v>
      </c>
      <c r="B1515" s="1" t="s">
        <v>1800</v>
      </c>
      <c r="C1515" s="1" t="s">
        <v>1805</v>
      </c>
      <c r="D1515" s="1">
        <v>30428</v>
      </c>
      <c r="E1515" s="1">
        <v>33.587543199999999</v>
      </c>
      <c r="F1515" s="1">
        <v>135.8993226</v>
      </c>
      <c r="G1515" s="1" t="s">
        <v>1772</v>
      </c>
      <c r="H1515">
        <v>145361.63358116173</v>
      </c>
      <c r="I1515">
        <v>-266977.52561481897</v>
      </c>
    </row>
    <row r="1516" spans="1:9" x14ac:dyDescent="0.25">
      <c r="A1516" s="1" t="s">
        <v>1806</v>
      </c>
      <c r="D1516" s="1">
        <v>31000</v>
      </c>
      <c r="E1516" s="1">
        <v>35.572866900000001</v>
      </c>
      <c r="F1516" s="1">
        <v>134.44080450000001</v>
      </c>
      <c r="G1516" s="1" t="s">
        <v>1807</v>
      </c>
      <c r="H1516">
        <v>9741.0374951978065</v>
      </c>
      <c r="I1516">
        <v>-47458.50103928375</v>
      </c>
    </row>
    <row r="1517" spans="1:9" x14ac:dyDescent="0.25">
      <c r="A1517" s="1" t="s">
        <v>1806</v>
      </c>
      <c r="C1517" s="1" t="s">
        <v>1808</v>
      </c>
      <c r="D1517" s="1">
        <v>31201</v>
      </c>
      <c r="E1517" s="1">
        <v>35.572866900000001</v>
      </c>
      <c r="F1517" s="1">
        <v>134.44080450000001</v>
      </c>
      <c r="G1517" s="1" t="s">
        <v>1807</v>
      </c>
      <c r="H1517">
        <v>9741.0374951978065</v>
      </c>
      <c r="I1517">
        <v>-47458.50103928375</v>
      </c>
    </row>
    <row r="1518" spans="1:9" x14ac:dyDescent="0.25">
      <c r="A1518" s="1" t="s">
        <v>1806</v>
      </c>
      <c r="C1518" s="1" t="s">
        <v>1809</v>
      </c>
      <c r="D1518" s="1">
        <v>31202</v>
      </c>
      <c r="E1518" s="1">
        <v>35.501165499999999</v>
      </c>
      <c r="F1518" s="1">
        <v>133.48056969999999</v>
      </c>
      <c r="G1518" s="1" t="s">
        <v>1807</v>
      </c>
      <c r="H1518">
        <v>-77362.77879937095</v>
      </c>
      <c r="I1518">
        <v>-55097.063402408181</v>
      </c>
    </row>
    <row r="1519" spans="1:9" x14ac:dyDescent="0.25">
      <c r="A1519" s="1" t="s">
        <v>1806</v>
      </c>
      <c r="C1519" s="1" t="s">
        <v>1810</v>
      </c>
      <c r="D1519" s="1">
        <v>31203</v>
      </c>
      <c r="E1519" s="1">
        <v>35.481401900000002</v>
      </c>
      <c r="F1519" s="1">
        <v>133.8873998</v>
      </c>
      <c r="G1519" s="1" t="s">
        <v>1807</v>
      </c>
      <c r="H1519">
        <v>-40464.659331065901</v>
      </c>
      <c r="I1519">
        <v>-57536.172944296908</v>
      </c>
    </row>
    <row r="1520" spans="1:9" x14ac:dyDescent="0.25">
      <c r="A1520" s="1" t="s">
        <v>1806</v>
      </c>
      <c r="C1520" s="1" t="s">
        <v>1811</v>
      </c>
      <c r="D1520" s="1">
        <v>31204</v>
      </c>
      <c r="E1520" s="1">
        <v>35.5525254</v>
      </c>
      <c r="F1520" s="1">
        <v>133.27238059999999</v>
      </c>
      <c r="G1520" s="1" t="s">
        <v>1807</v>
      </c>
      <c r="H1520">
        <v>-96189.03676909834</v>
      </c>
      <c r="I1520">
        <v>-49206.343862473354</v>
      </c>
    </row>
    <row r="1521" spans="1:9" x14ac:dyDescent="0.25">
      <c r="A1521" s="1" t="s">
        <v>1806</v>
      </c>
      <c r="B1521" s="1" t="s">
        <v>1812</v>
      </c>
      <c r="C1521" s="1" t="s">
        <v>1813</v>
      </c>
      <c r="D1521" s="1">
        <v>31302</v>
      </c>
      <c r="E1521" s="1">
        <v>35.614223199999998</v>
      </c>
      <c r="F1521" s="1">
        <v>134.43819060000001</v>
      </c>
      <c r="G1521" s="1" t="s">
        <v>1807</v>
      </c>
      <c r="H1521">
        <v>9499.2307210445779</v>
      </c>
      <c r="I1521">
        <v>-42863.165797786649</v>
      </c>
    </row>
    <row r="1522" spans="1:9" x14ac:dyDescent="0.25">
      <c r="A1522" s="1" t="s">
        <v>1806</v>
      </c>
      <c r="B1522" s="1" t="s">
        <v>1814</v>
      </c>
      <c r="C1522" s="1" t="s">
        <v>1815</v>
      </c>
      <c r="D1522" s="1">
        <v>31325</v>
      </c>
      <c r="E1522" s="1">
        <v>35.4432507</v>
      </c>
      <c r="F1522" s="1">
        <v>134.51533240000001</v>
      </c>
      <c r="G1522" s="1" t="s">
        <v>1807</v>
      </c>
      <c r="H1522">
        <v>16522.657601609561</v>
      </c>
      <c r="I1522">
        <v>-61851.7885355853</v>
      </c>
    </row>
    <row r="1523" spans="1:9" x14ac:dyDescent="0.25">
      <c r="A1523" s="1" t="s">
        <v>1806</v>
      </c>
      <c r="B1523" s="1" t="s">
        <v>1814</v>
      </c>
      <c r="C1523" s="1" t="s">
        <v>1816</v>
      </c>
      <c r="D1523" s="1">
        <v>31328</v>
      </c>
      <c r="E1523" s="1">
        <v>35.314108099999999</v>
      </c>
      <c r="F1523" s="1">
        <v>134.3877665</v>
      </c>
      <c r="G1523" s="1" t="s">
        <v>1807</v>
      </c>
      <c r="H1523">
        <v>4949.5759835044601</v>
      </c>
      <c r="I1523">
        <v>-76216.210345830783</v>
      </c>
    </row>
    <row r="1524" spans="1:9" x14ac:dyDescent="0.25">
      <c r="A1524" s="1" t="s">
        <v>1806</v>
      </c>
      <c r="B1524" s="1" t="s">
        <v>1814</v>
      </c>
      <c r="C1524" s="1" t="s">
        <v>1817</v>
      </c>
      <c r="D1524" s="1">
        <v>31329</v>
      </c>
      <c r="E1524" s="1">
        <v>35.451636299999997</v>
      </c>
      <c r="F1524" s="1">
        <v>134.4473734</v>
      </c>
      <c r="G1524" s="1" t="s">
        <v>1807</v>
      </c>
      <c r="H1524">
        <v>10351.9814090727</v>
      </c>
      <c r="I1524">
        <v>-60929.207484736246</v>
      </c>
    </row>
    <row r="1525" spans="1:9" x14ac:dyDescent="0.25">
      <c r="A1525" s="1" t="s">
        <v>1806</v>
      </c>
      <c r="B1525" s="1" t="s">
        <v>1818</v>
      </c>
      <c r="C1525" s="1" t="s">
        <v>1819</v>
      </c>
      <c r="D1525" s="1">
        <v>31364</v>
      </c>
      <c r="E1525" s="1">
        <v>35.431717300000003</v>
      </c>
      <c r="F1525" s="1">
        <v>134.0422744</v>
      </c>
      <c r="G1525" s="1" t="s">
        <v>1807</v>
      </c>
      <c r="H1525">
        <v>-26427.29397681354</v>
      </c>
      <c r="I1525">
        <v>-63109.704448010212</v>
      </c>
    </row>
    <row r="1526" spans="1:9" x14ac:dyDescent="0.25">
      <c r="A1526" s="1" t="s">
        <v>1806</v>
      </c>
      <c r="B1526" s="1" t="s">
        <v>1818</v>
      </c>
      <c r="C1526" s="1" t="s">
        <v>1820</v>
      </c>
      <c r="D1526" s="1">
        <v>31370</v>
      </c>
      <c r="E1526" s="1">
        <v>35.525835299999997</v>
      </c>
      <c r="F1526" s="1">
        <v>133.97099180000001</v>
      </c>
      <c r="G1526" s="1" t="s">
        <v>1807</v>
      </c>
      <c r="H1526">
        <v>-32861.251915179193</v>
      </c>
      <c r="I1526">
        <v>-52629.675248300591</v>
      </c>
    </row>
    <row r="1527" spans="1:9" x14ac:dyDescent="0.25">
      <c r="A1527" s="1" t="s">
        <v>1806</v>
      </c>
      <c r="B1527" s="1" t="s">
        <v>1818</v>
      </c>
      <c r="C1527" s="1" t="s">
        <v>1821</v>
      </c>
      <c r="D1527" s="1">
        <v>31371</v>
      </c>
      <c r="E1527" s="1">
        <v>35.522248300000001</v>
      </c>
      <c r="F1527" s="1">
        <v>133.72500360000001</v>
      </c>
      <c r="G1527" s="1" t="s">
        <v>1807</v>
      </c>
      <c r="H1527">
        <v>-55172.954775036058</v>
      </c>
      <c r="I1527">
        <v>-52918.466104830346</v>
      </c>
    </row>
    <row r="1528" spans="1:9" x14ac:dyDescent="0.25">
      <c r="A1528" s="1" t="s">
        <v>1806</v>
      </c>
      <c r="B1528" s="1" t="s">
        <v>1818</v>
      </c>
      <c r="C1528" s="1" t="s">
        <v>1822</v>
      </c>
      <c r="D1528" s="1">
        <v>31372</v>
      </c>
      <c r="E1528" s="1">
        <v>35.5044325</v>
      </c>
      <c r="F1528" s="1">
        <v>133.85561659999999</v>
      </c>
      <c r="G1528" s="1" t="s">
        <v>1807</v>
      </c>
      <c r="H1528">
        <v>-43336.367841216881</v>
      </c>
      <c r="I1528">
        <v>-54963.447531987105</v>
      </c>
    </row>
    <row r="1529" spans="1:9" x14ac:dyDescent="0.25">
      <c r="A1529" s="1" t="s">
        <v>1806</v>
      </c>
      <c r="B1529" s="1" t="s">
        <v>1823</v>
      </c>
      <c r="C1529" s="1" t="s">
        <v>1824</v>
      </c>
      <c r="D1529" s="1">
        <v>31384</v>
      </c>
      <c r="E1529" s="1">
        <v>35.4565275</v>
      </c>
      <c r="F1529" s="1">
        <v>133.39172540000001</v>
      </c>
      <c r="G1529" s="1" t="s">
        <v>1807</v>
      </c>
      <c r="H1529">
        <v>-85470.211631610262</v>
      </c>
      <c r="I1529">
        <v>-59984.239640025131</v>
      </c>
    </row>
    <row r="1530" spans="1:9" x14ac:dyDescent="0.25">
      <c r="A1530" s="1" t="s">
        <v>1806</v>
      </c>
      <c r="B1530" s="1" t="s">
        <v>1823</v>
      </c>
      <c r="C1530" s="1" t="s">
        <v>1825</v>
      </c>
      <c r="D1530" s="1">
        <v>31386</v>
      </c>
      <c r="E1530" s="1">
        <v>35.5320331</v>
      </c>
      <c r="F1530" s="1">
        <v>133.60762389999999</v>
      </c>
      <c r="G1530" s="1" t="s">
        <v>1807</v>
      </c>
      <c r="H1530">
        <v>-65810.988346010068</v>
      </c>
      <c r="I1530">
        <v>-51759.119171698534</v>
      </c>
    </row>
    <row r="1531" spans="1:9" x14ac:dyDescent="0.25">
      <c r="A1531" s="1" t="s">
        <v>1806</v>
      </c>
      <c r="B1531" s="1" t="s">
        <v>1823</v>
      </c>
      <c r="C1531" s="1" t="s">
        <v>365</v>
      </c>
      <c r="D1531" s="1">
        <v>31389</v>
      </c>
      <c r="E1531" s="1">
        <v>35.388691899999998</v>
      </c>
      <c r="F1531" s="1">
        <v>133.42789540000001</v>
      </c>
      <c r="G1531" s="1" t="s">
        <v>1807</v>
      </c>
      <c r="H1531">
        <v>-82255.887489779314</v>
      </c>
      <c r="I1531">
        <v>-67553.268897060407</v>
      </c>
    </row>
    <row r="1532" spans="1:9" x14ac:dyDescent="0.25">
      <c r="A1532" s="1" t="s">
        <v>1806</v>
      </c>
      <c r="B1532" s="1" t="s">
        <v>1823</v>
      </c>
      <c r="C1532" s="1" t="s">
        <v>1826</v>
      </c>
      <c r="D1532" s="1">
        <v>31390</v>
      </c>
      <c r="E1532" s="1">
        <v>35.404819799999999</v>
      </c>
      <c r="F1532" s="1">
        <v>133.5290464</v>
      </c>
      <c r="G1532" s="1" t="s">
        <v>1807</v>
      </c>
      <c r="H1532">
        <v>-73051.905213224789</v>
      </c>
      <c r="I1532">
        <v>-65840.456354024936</v>
      </c>
    </row>
    <row r="1533" spans="1:9" x14ac:dyDescent="0.25">
      <c r="A1533" s="1" t="s">
        <v>1806</v>
      </c>
      <c r="B1533" s="1" t="s">
        <v>1827</v>
      </c>
      <c r="C1533" s="1" t="s">
        <v>1828</v>
      </c>
      <c r="D1533" s="1">
        <v>31401</v>
      </c>
      <c r="E1533" s="1">
        <v>35.269064999999998</v>
      </c>
      <c r="F1533" s="1">
        <v>133.412722</v>
      </c>
      <c r="G1533" s="1" t="s">
        <v>1807</v>
      </c>
      <c r="H1533">
        <v>-83757.699309084084</v>
      </c>
      <c r="I1533">
        <v>-80834.28008157805</v>
      </c>
    </row>
    <row r="1534" spans="1:9" x14ac:dyDescent="0.25">
      <c r="A1534" s="1" t="s">
        <v>1806</v>
      </c>
      <c r="B1534" s="1" t="s">
        <v>1827</v>
      </c>
      <c r="C1534" s="1" t="s">
        <v>1539</v>
      </c>
      <c r="D1534" s="1">
        <v>31402</v>
      </c>
      <c r="E1534" s="1">
        <v>35.270946500000001</v>
      </c>
      <c r="F1534" s="1">
        <v>133.5291751</v>
      </c>
      <c r="G1534" s="1" t="s">
        <v>1807</v>
      </c>
      <c r="H1534">
        <v>-73160.789183212313</v>
      </c>
      <c r="I1534">
        <v>-80717.287114111459</v>
      </c>
    </row>
    <row r="1535" spans="1:9" x14ac:dyDescent="0.25">
      <c r="A1535" s="1" t="s">
        <v>1806</v>
      </c>
      <c r="B1535" s="1" t="s">
        <v>1827</v>
      </c>
      <c r="C1535" s="1" t="s">
        <v>1829</v>
      </c>
      <c r="D1535" s="1">
        <v>31403</v>
      </c>
      <c r="E1535" s="1">
        <v>35.363152200000002</v>
      </c>
      <c r="F1535" s="1">
        <v>133.59608800000001</v>
      </c>
      <c r="G1535" s="1" t="s">
        <v>1807</v>
      </c>
      <c r="H1535">
        <v>-66996.965016729402</v>
      </c>
      <c r="I1535">
        <v>-70518.225278626676</v>
      </c>
    </row>
    <row r="1536" spans="1:9" x14ac:dyDescent="0.25">
      <c r="A1536" s="1" t="s">
        <v>1830</v>
      </c>
      <c r="C1536" s="1" t="s">
        <v>1831</v>
      </c>
      <c r="D1536" s="1">
        <v>32201</v>
      </c>
      <c r="E1536" s="1">
        <v>35.604464800000002</v>
      </c>
      <c r="F1536" s="1">
        <v>133.32663439999999</v>
      </c>
      <c r="G1536" s="1" t="s">
        <v>1832</v>
      </c>
      <c r="H1536">
        <v>-91211.145611553933</v>
      </c>
      <c r="I1536">
        <v>-43486.065311489292</v>
      </c>
    </row>
    <row r="1537" spans="1:9" x14ac:dyDescent="0.25">
      <c r="A1537" s="1" t="s">
        <v>1833</v>
      </c>
      <c r="C1537" s="1" t="s">
        <v>1834</v>
      </c>
      <c r="D1537" s="1">
        <v>32202</v>
      </c>
      <c r="E1537" s="1">
        <v>34.9639545</v>
      </c>
      <c r="F1537" s="1">
        <v>132.39336209999999</v>
      </c>
      <c r="G1537" s="1" t="s">
        <v>1832</v>
      </c>
      <c r="H1537">
        <v>-177168.01842694229</v>
      </c>
      <c r="I1537">
        <v>-113408.07962880026</v>
      </c>
    </row>
    <row r="1538" spans="1:9" x14ac:dyDescent="0.25">
      <c r="A1538" s="1" t="s">
        <v>1833</v>
      </c>
      <c r="C1538" s="1" t="s">
        <v>1835</v>
      </c>
      <c r="D1538" s="1">
        <v>32203</v>
      </c>
      <c r="E1538" s="1">
        <v>35.5133218</v>
      </c>
      <c r="F1538" s="1">
        <v>132.91271760000001</v>
      </c>
      <c r="G1538" s="1" t="s">
        <v>1832</v>
      </c>
      <c r="H1538">
        <v>-128861.72985891989</v>
      </c>
      <c r="I1538">
        <v>-53152.474911737278</v>
      </c>
    </row>
    <row r="1539" spans="1:9" x14ac:dyDescent="0.25">
      <c r="A1539" s="1" t="s">
        <v>1833</v>
      </c>
      <c r="C1539" s="1" t="s">
        <v>1836</v>
      </c>
      <c r="D1539" s="1">
        <v>32204</v>
      </c>
      <c r="E1539" s="1">
        <v>34.838072799999999</v>
      </c>
      <c r="F1539" s="1">
        <v>132.16180589999999</v>
      </c>
      <c r="G1539" s="1" t="s">
        <v>1832</v>
      </c>
      <c r="H1539">
        <v>-198621.25304321511</v>
      </c>
      <c r="I1539">
        <v>-126964.71424332268</v>
      </c>
    </row>
    <row r="1540" spans="1:9" x14ac:dyDescent="0.25">
      <c r="A1540" s="1" t="s">
        <v>1833</v>
      </c>
      <c r="C1540" s="1" t="s">
        <v>1837</v>
      </c>
      <c r="D1540" s="1">
        <v>32205</v>
      </c>
      <c r="E1540" s="1">
        <v>35.272327699999998</v>
      </c>
      <c r="F1540" s="1">
        <v>132.67200940000001</v>
      </c>
      <c r="G1540" s="1" t="s">
        <v>1832</v>
      </c>
      <c r="H1540">
        <v>-151147.011897455</v>
      </c>
      <c r="I1540">
        <v>-79594.682029412026</v>
      </c>
    </row>
    <row r="1541" spans="1:9" x14ac:dyDescent="0.25">
      <c r="A1541" s="1" t="s">
        <v>1833</v>
      </c>
      <c r="C1541" s="1" t="s">
        <v>1838</v>
      </c>
      <c r="D1541" s="1">
        <v>32206</v>
      </c>
      <c r="E1541" s="1">
        <v>35.4560028</v>
      </c>
      <c r="F1541" s="1">
        <v>133.3246781</v>
      </c>
      <c r="G1541" s="1" t="s">
        <v>1832</v>
      </c>
      <c r="H1541">
        <v>-91556.924972472552</v>
      </c>
      <c r="I1541">
        <v>-59982.456482030975</v>
      </c>
    </row>
    <row r="1542" spans="1:9" x14ac:dyDescent="0.25">
      <c r="A1542" s="1" t="s">
        <v>1833</v>
      </c>
      <c r="C1542" s="1" t="s">
        <v>1839</v>
      </c>
      <c r="D1542" s="1">
        <v>32207</v>
      </c>
      <c r="E1542" s="1">
        <v>35.065555099999997</v>
      </c>
      <c r="F1542" s="1">
        <v>132.46489579999999</v>
      </c>
      <c r="G1542" s="1" t="s">
        <v>1832</v>
      </c>
      <c r="H1542">
        <v>-170423.37837245836</v>
      </c>
      <c r="I1542">
        <v>-102240.45254138275</v>
      </c>
    </row>
    <row r="1543" spans="1:9" x14ac:dyDescent="0.25">
      <c r="A1543" s="1" t="s">
        <v>1833</v>
      </c>
      <c r="C1543" s="1" t="s">
        <v>1840</v>
      </c>
      <c r="D1543" s="1">
        <v>32209</v>
      </c>
      <c r="E1543" s="1">
        <v>35.3808747</v>
      </c>
      <c r="F1543" s="1">
        <v>133.07296160000001</v>
      </c>
      <c r="G1543" s="1" t="s">
        <v>1832</v>
      </c>
      <c r="H1543">
        <v>-114512.93432466738</v>
      </c>
      <c r="I1543">
        <v>-68069.007200393884</v>
      </c>
    </row>
    <row r="1544" spans="1:9" x14ac:dyDescent="0.25">
      <c r="A1544" s="1" t="s">
        <v>1830</v>
      </c>
      <c r="B1544" s="1" t="s">
        <v>1831</v>
      </c>
      <c r="C1544" s="1" t="s">
        <v>1841</v>
      </c>
      <c r="D1544" s="1">
        <v>32304</v>
      </c>
      <c r="E1544" s="1">
        <v>35.425235000000001</v>
      </c>
      <c r="F1544" s="1">
        <v>133.152612</v>
      </c>
      <c r="G1544" s="1" t="s">
        <v>1832</v>
      </c>
      <c r="H1544">
        <v>-107217.06198441406</v>
      </c>
      <c r="I1544">
        <v>-63228.541305168168</v>
      </c>
    </row>
    <row r="1545" spans="1:9" x14ac:dyDescent="0.25">
      <c r="A1545" s="1" t="s">
        <v>1833</v>
      </c>
      <c r="B1545" s="1" t="s">
        <v>1842</v>
      </c>
      <c r="C1545" s="1" t="s">
        <v>1843</v>
      </c>
      <c r="D1545" s="1">
        <v>32343</v>
      </c>
      <c r="E1545" s="1">
        <v>35.250598400000001</v>
      </c>
      <c r="F1545" s="1">
        <v>133.19478549999999</v>
      </c>
      <c r="G1545" s="1" t="s">
        <v>1832</v>
      </c>
      <c r="H1545">
        <v>-103609.98107068085</v>
      </c>
      <c r="I1545">
        <v>-82680.69421611719</v>
      </c>
    </row>
    <row r="1546" spans="1:9" x14ac:dyDescent="0.25">
      <c r="A1546" s="1" t="s">
        <v>1833</v>
      </c>
      <c r="B1546" s="1" t="s">
        <v>1844</v>
      </c>
      <c r="C1546" s="1" t="s">
        <v>1845</v>
      </c>
      <c r="D1546" s="1">
        <v>32386</v>
      </c>
      <c r="E1546" s="1">
        <v>35.174710699999999</v>
      </c>
      <c r="F1546" s="1">
        <v>132.8598858</v>
      </c>
      <c r="G1546" s="1" t="s">
        <v>1832</v>
      </c>
      <c r="H1546">
        <v>-134213.36849682144</v>
      </c>
      <c r="I1546">
        <v>-90713.380562194361</v>
      </c>
    </row>
    <row r="1547" spans="1:9" x14ac:dyDescent="0.25">
      <c r="A1547" s="1" t="s">
        <v>1833</v>
      </c>
      <c r="B1547" s="1" t="s">
        <v>1846</v>
      </c>
      <c r="C1547" s="1" t="s">
        <v>1847</v>
      </c>
      <c r="D1547" s="1">
        <v>32401</v>
      </c>
      <c r="E1547" s="1">
        <v>36.356220200000003</v>
      </c>
      <c r="F1547" s="1">
        <v>133.38665940000001</v>
      </c>
      <c r="G1547" s="1" t="s">
        <v>1832</v>
      </c>
      <c r="H1547">
        <v>-84962.730098674569</v>
      </c>
      <c r="I1547">
        <v>39999.955465994055</v>
      </c>
    </row>
    <row r="1548" spans="1:9" x14ac:dyDescent="0.25">
      <c r="A1548" s="1" t="s">
        <v>1833</v>
      </c>
      <c r="B1548" s="1" t="s">
        <v>1848</v>
      </c>
      <c r="C1548" s="1" t="s">
        <v>1849</v>
      </c>
      <c r="D1548" s="1">
        <v>32441</v>
      </c>
      <c r="E1548" s="1">
        <v>35.057938100000001</v>
      </c>
      <c r="F1548" s="1">
        <v>132.57157910000001</v>
      </c>
      <c r="G1548" s="1" t="s">
        <v>1832</v>
      </c>
      <c r="H1548">
        <v>-160706.46010619661</v>
      </c>
      <c r="I1548">
        <v>-103264.18638419763</v>
      </c>
    </row>
    <row r="1549" spans="1:9" x14ac:dyDescent="0.25">
      <c r="A1549" s="1" t="s">
        <v>1833</v>
      </c>
      <c r="B1549" s="1" t="s">
        <v>1848</v>
      </c>
      <c r="C1549" s="1" t="s">
        <v>494</v>
      </c>
      <c r="D1549" s="1">
        <v>32448</v>
      </c>
      <c r="E1549" s="1">
        <v>35.123708600000001</v>
      </c>
      <c r="F1549" s="1">
        <v>132.72208599999999</v>
      </c>
      <c r="G1549" s="1" t="s">
        <v>1832</v>
      </c>
      <c r="H1549">
        <v>-146857.98677916691</v>
      </c>
      <c r="I1549">
        <v>-96186.878047158869</v>
      </c>
    </row>
    <row r="1550" spans="1:9" x14ac:dyDescent="0.25">
      <c r="A1550" s="1" t="s">
        <v>1833</v>
      </c>
      <c r="B1550" s="1" t="s">
        <v>1848</v>
      </c>
      <c r="C1550" s="1" t="s">
        <v>1850</v>
      </c>
      <c r="D1550" s="1">
        <v>32449</v>
      </c>
      <c r="E1550" s="1">
        <v>34.967801799999997</v>
      </c>
      <c r="F1550" s="1">
        <v>132.71100490000001</v>
      </c>
      <c r="G1550" s="1" t="s">
        <v>1832</v>
      </c>
      <c r="H1550">
        <v>-148149.38731893068</v>
      </c>
      <c r="I1550">
        <v>-113497.50611104819</v>
      </c>
    </row>
    <row r="1551" spans="1:9" x14ac:dyDescent="0.25">
      <c r="A1551" s="1" t="s">
        <v>1833</v>
      </c>
      <c r="B1551" s="1" t="s">
        <v>1851</v>
      </c>
      <c r="C1551" s="1" t="s">
        <v>1852</v>
      </c>
      <c r="D1551" s="1">
        <v>32501</v>
      </c>
      <c r="E1551" s="1">
        <v>34.601654799999999</v>
      </c>
      <c r="F1551" s="1">
        <v>131.9694739</v>
      </c>
      <c r="G1551" s="1" t="s">
        <v>1832</v>
      </c>
      <c r="H1551">
        <v>-216833.25328761328</v>
      </c>
      <c r="I1551">
        <v>-152845.7861600029</v>
      </c>
    </row>
    <row r="1552" spans="1:9" x14ac:dyDescent="0.25">
      <c r="A1552" s="1" t="s">
        <v>1833</v>
      </c>
      <c r="B1552" s="1" t="s">
        <v>1851</v>
      </c>
      <c r="C1552" s="1" t="s">
        <v>1853</v>
      </c>
      <c r="D1552" s="1">
        <v>32505</v>
      </c>
      <c r="E1552" s="1">
        <v>34.484509600000003</v>
      </c>
      <c r="F1552" s="1">
        <v>132.05533159999999</v>
      </c>
      <c r="G1552" s="1" t="s">
        <v>1832</v>
      </c>
      <c r="H1552">
        <v>-209249.31746692274</v>
      </c>
      <c r="I1552">
        <v>-166048.17019637511</v>
      </c>
    </row>
    <row r="1553" spans="1:9" x14ac:dyDescent="0.25">
      <c r="A1553" s="1" t="s">
        <v>1833</v>
      </c>
      <c r="B1553" s="1" t="s">
        <v>1854</v>
      </c>
      <c r="C1553" s="1" t="s">
        <v>1855</v>
      </c>
      <c r="D1553" s="1">
        <v>32525</v>
      </c>
      <c r="E1553" s="1">
        <v>36.148539700000001</v>
      </c>
      <c r="F1553" s="1">
        <v>133.16886099999999</v>
      </c>
      <c r="G1553" s="1" t="s">
        <v>1832</v>
      </c>
      <c r="H1553">
        <v>-104787.57779651477</v>
      </c>
      <c r="I1553">
        <v>17134.186140585563</v>
      </c>
    </row>
    <row r="1554" spans="1:9" x14ac:dyDescent="0.25">
      <c r="A1554" s="1" t="s">
        <v>1833</v>
      </c>
      <c r="B1554" s="1" t="s">
        <v>1854</v>
      </c>
      <c r="C1554" s="1" t="s">
        <v>1856</v>
      </c>
      <c r="D1554" s="1">
        <v>32526</v>
      </c>
      <c r="E1554" s="1">
        <v>36.154722999999997</v>
      </c>
      <c r="F1554" s="1">
        <v>133.09301239999999</v>
      </c>
      <c r="G1554" s="1" t="s">
        <v>1832</v>
      </c>
      <c r="H1554">
        <v>-111604.53519679552</v>
      </c>
      <c r="I1554">
        <v>17905.843943906977</v>
      </c>
    </row>
    <row r="1555" spans="1:9" x14ac:dyDescent="0.25">
      <c r="A1555" s="1" t="s">
        <v>1833</v>
      </c>
      <c r="B1555" s="1" t="s">
        <v>1854</v>
      </c>
      <c r="C1555" s="1" t="s">
        <v>1857</v>
      </c>
      <c r="D1555" s="1">
        <v>32527</v>
      </c>
      <c r="E1555" s="1">
        <v>36.032807900000002</v>
      </c>
      <c r="F1555" s="1">
        <v>133.07972359999999</v>
      </c>
      <c r="G1555" s="1" t="s">
        <v>1832</v>
      </c>
      <c r="H1555">
        <v>-112974.71428204206</v>
      </c>
      <c r="I1555">
        <v>4372.7705312419494</v>
      </c>
    </row>
    <row r="1556" spans="1:9" x14ac:dyDescent="0.25">
      <c r="A1556" s="1" t="s">
        <v>1833</v>
      </c>
      <c r="B1556" s="1" t="s">
        <v>1854</v>
      </c>
      <c r="C1556" s="1" t="s">
        <v>1858</v>
      </c>
      <c r="D1556" s="1">
        <v>32528</v>
      </c>
      <c r="E1556" s="1">
        <v>36.356229599999999</v>
      </c>
      <c r="F1556" s="1">
        <v>133.38666119999999</v>
      </c>
      <c r="G1556" s="1" t="s">
        <v>1832</v>
      </c>
      <c r="H1556">
        <v>-84962.558329717416</v>
      </c>
      <c r="I1556">
        <v>40000.998471497063</v>
      </c>
    </row>
    <row r="1557" spans="1:9" x14ac:dyDescent="0.25">
      <c r="A1557" s="1" t="s">
        <v>1859</v>
      </c>
      <c r="D1557" s="1">
        <v>33000</v>
      </c>
      <c r="E1557" s="1">
        <v>34.948912700000001</v>
      </c>
      <c r="F1557" s="1">
        <v>134.12300110000001</v>
      </c>
      <c r="G1557" s="1" t="s">
        <v>1860</v>
      </c>
      <c r="H1557">
        <v>-19210.833962899833</v>
      </c>
      <c r="I1557">
        <v>-116778.55462375077</v>
      </c>
    </row>
    <row r="1558" spans="1:9" x14ac:dyDescent="0.25">
      <c r="A1558" s="1" t="s">
        <v>1859</v>
      </c>
      <c r="C1558" s="1" t="s">
        <v>1861</v>
      </c>
      <c r="D1558" s="1">
        <v>33201</v>
      </c>
      <c r="E1558" s="1">
        <v>34.948912700000001</v>
      </c>
      <c r="F1558" s="1">
        <v>134.12300110000001</v>
      </c>
      <c r="G1558" s="1" t="s">
        <v>1860</v>
      </c>
      <c r="H1558">
        <v>-19210.833962899833</v>
      </c>
      <c r="I1558">
        <v>-116778.55462375077</v>
      </c>
    </row>
    <row r="1559" spans="1:9" x14ac:dyDescent="0.25">
      <c r="A1559" s="1" t="s">
        <v>1859</v>
      </c>
      <c r="C1559" s="1" t="s">
        <v>1862</v>
      </c>
      <c r="D1559" s="1">
        <v>33202</v>
      </c>
      <c r="E1559" s="1">
        <v>34.669449700000001</v>
      </c>
      <c r="F1559" s="1">
        <v>133.88214350000001</v>
      </c>
      <c r="G1559" s="1" t="s">
        <v>1860</v>
      </c>
      <c r="H1559">
        <v>-41349.228974184167</v>
      </c>
      <c r="I1559">
        <v>-147760.58395262356</v>
      </c>
    </row>
    <row r="1560" spans="1:9" x14ac:dyDescent="0.25">
      <c r="A1560" s="1" t="s">
        <v>1859</v>
      </c>
      <c r="C1560" s="1" t="s">
        <v>1863</v>
      </c>
      <c r="D1560" s="1">
        <v>33203</v>
      </c>
      <c r="E1560" s="1">
        <v>35.307351199999999</v>
      </c>
      <c r="F1560" s="1">
        <v>134.16889459999999</v>
      </c>
      <c r="G1560" s="1" t="s">
        <v>1860</v>
      </c>
      <c r="H1560">
        <v>-14953.445483748497</v>
      </c>
      <c r="I1560">
        <v>-76956.006596824562</v>
      </c>
    </row>
    <row r="1561" spans="1:9" x14ac:dyDescent="0.25">
      <c r="A1561" s="1" t="s">
        <v>1859</v>
      </c>
      <c r="C1561" s="1" t="s">
        <v>1864</v>
      </c>
      <c r="D1561" s="1">
        <v>33204</v>
      </c>
      <c r="E1561" s="1">
        <v>34.5787263</v>
      </c>
      <c r="F1561" s="1">
        <v>134.0341583</v>
      </c>
      <c r="G1561" s="1" t="s">
        <v>1860</v>
      </c>
      <c r="H1561">
        <v>-27447.643803098057</v>
      </c>
      <c r="I1561">
        <v>-157893.8775717926</v>
      </c>
    </row>
    <row r="1562" spans="1:9" x14ac:dyDescent="0.25">
      <c r="A1562" s="1" t="s">
        <v>1859</v>
      </c>
      <c r="C1562" s="1" t="s">
        <v>1865</v>
      </c>
      <c r="D1562" s="1">
        <v>33205</v>
      </c>
      <c r="E1562" s="1">
        <v>34.603586999999997</v>
      </c>
      <c r="F1562" s="1">
        <v>133.59406179999999</v>
      </c>
      <c r="G1562" s="1" t="s">
        <v>1860</v>
      </c>
      <c r="H1562">
        <v>-67804.456032812916</v>
      </c>
      <c r="I1562">
        <v>-154923.5578108957</v>
      </c>
    </row>
    <row r="1563" spans="1:9" x14ac:dyDescent="0.25">
      <c r="A1563" s="1" t="s">
        <v>1859</v>
      </c>
      <c r="C1563" s="1" t="s">
        <v>1866</v>
      </c>
      <c r="D1563" s="1">
        <v>33207</v>
      </c>
      <c r="E1563" s="1">
        <v>34.743920799999998</v>
      </c>
      <c r="F1563" s="1">
        <v>133.6091395</v>
      </c>
      <c r="G1563" s="1" t="s">
        <v>1860</v>
      </c>
      <c r="H1563">
        <v>-66309.591681124395</v>
      </c>
      <c r="I1563">
        <v>-139338.99591611218</v>
      </c>
    </row>
    <row r="1564" spans="1:9" x14ac:dyDescent="0.25">
      <c r="A1564" s="1" t="s">
        <v>1859</v>
      </c>
      <c r="C1564" s="1" t="s">
        <v>1867</v>
      </c>
      <c r="D1564" s="1">
        <v>33208</v>
      </c>
      <c r="E1564" s="1">
        <v>34.78192</v>
      </c>
      <c r="F1564" s="1">
        <v>133.80474469999999</v>
      </c>
      <c r="G1564" s="1" t="s">
        <v>1860</v>
      </c>
      <c r="H1564">
        <v>-48376.93571401314</v>
      </c>
      <c r="I1564">
        <v>-135227.98903436976</v>
      </c>
    </row>
    <row r="1565" spans="1:9" x14ac:dyDescent="0.25">
      <c r="A1565" s="1" t="s">
        <v>1859</v>
      </c>
      <c r="C1565" s="1" t="s">
        <v>1868</v>
      </c>
      <c r="D1565" s="1">
        <v>33209</v>
      </c>
      <c r="E1565" s="1">
        <v>34.960224500000002</v>
      </c>
      <c r="F1565" s="1">
        <v>133.72039169999999</v>
      </c>
      <c r="G1565" s="1" t="s">
        <v>1860</v>
      </c>
      <c r="H1565">
        <v>-55976.124094385879</v>
      </c>
      <c r="I1565">
        <v>-115370.19678154319</v>
      </c>
    </row>
    <row r="1566" spans="1:9" x14ac:dyDescent="0.25">
      <c r="A1566" s="1" t="s">
        <v>1859</v>
      </c>
      <c r="C1566" s="1" t="s">
        <v>1869</v>
      </c>
      <c r="D1566" s="1">
        <v>33210</v>
      </c>
      <c r="E1566" s="1">
        <v>35.193179100000002</v>
      </c>
      <c r="F1566" s="1">
        <v>133.62250499999999</v>
      </c>
      <c r="G1566" s="1" t="s">
        <v>1860</v>
      </c>
      <c r="H1566">
        <v>-64731.401487833566</v>
      </c>
      <c r="I1566">
        <v>-89423.994801450506</v>
      </c>
    </row>
    <row r="1567" spans="1:9" x14ac:dyDescent="0.25">
      <c r="A1567" s="1" t="s">
        <v>1859</v>
      </c>
      <c r="C1567" s="1" t="s">
        <v>1870</v>
      </c>
      <c r="D1567" s="1">
        <v>33211</v>
      </c>
      <c r="E1567" s="1">
        <v>34.949198799999998</v>
      </c>
      <c r="F1567" s="1">
        <v>134.381956</v>
      </c>
      <c r="G1567" s="1" t="s">
        <v>1860</v>
      </c>
      <c r="H1567">
        <v>4441.0022736980909</v>
      </c>
      <c r="I1567">
        <v>-116765.88255565701</v>
      </c>
    </row>
    <row r="1568" spans="1:9" x14ac:dyDescent="0.25">
      <c r="A1568" s="1" t="s">
        <v>1859</v>
      </c>
      <c r="C1568" s="1" t="s">
        <v>1871</v>
      </c>
      <c r="D1568" s="1">
        <v>33212</v>
      </c>
      <c r="E1568" s="1">
        <v>34.728339200000001</v>
      </c>
      <c r="F1568" s="1">
        <v>134.27362210000001</v>
      </c>
      <c r="G1568" s="1" t="s">
        <v>1860</v>
      </c>
      <c r="H1568">
        <v>-5468.3059953742422</v>
      </c>
      <c r="I1568">
        <v>-141307.66372877933</v>
      </c>
    </row>
    <row r="1569" spans="1:9" x14ac:dyDescent="0.25">
      <c r="A1569" s="1" t="s">
        <v>1859</v>
      </c>
      <c r="C1569" s="1" t="s">
        <v>1872</v>
      </c>
      <c r="D1569" s="1">
        <v>33213</v>
      </c>
      <c r="E1569" s="1">
        <v>34.951092299999999</v>
      </c>
      <c r="F1569" s="1">
        <v>134.15223370000001</v>
      </c>
      <c r="G1569" s="1" t="s">
        <v>1860</v>
      </c>
      <c r="H1569">
        <v>-16540.409709831602</v>
      </c>
      <c r="I1569">
        <v>-116541.57762361837</v>
      </c>
    </row>
    <row r="1570" spans="1:9" x14ac:dyDescent="0.25">
      <c r="A1570" s="1" t="s">
        <v>1859</v>
      </c>
      <c r="C1570" s="1" t="s">
        <v>1873</v>
      </c>
      <c r="D1570" s="1">
        <v>33214</v>
      </c>
      <c r="E1570" s="1">
        <v>35.345143800000002</v>
      </c>
      <c r="F1570" s="1">
        <v>133.84557280000001</v>
      </c>
      <c r="G1570" s="1" t="s">
        <v>1860</v>
      </c>
      <c r="H1570">
        <v>-44334.704947552782</v>
      </c>
      <c r="I1570">
        <v>-72659.654345377086</v>
      </c>
    </row>
    <row r="1571" spans="1:9" x14ac:dyDescent="0.25">
      <c r="A1571" s="1" t="s">
        <v>1859</v>
      </c>
      <c r="C1571" s="1" t="s">
        <v>1874</v>
      </c>
      <c r="D1571" s="1">
        <v>33215</v>
      </c>
      <c r="E1571" s="1">
        <v>35.210745699999997</v>
      </c>
      <c r="F1571" s="1">
        <v>134.41337200000001</v>
      </c>
      <c r="G1571" s="1" t="s">
        <v>1860</v>
      </c>
      <c r="H1571">
        <v>7287.1028169773126</v>
      </c>
      <c r="I1571">
        <v>-87700.454721505841</v>
      </c>
    </row>
    <row r="1572" spans="1:9" x14ac:dyDescent="0.25">
      <c r="A1572" s="1" t="s">
        <v>1859</v>
      </c>
      <c r="C1572" s="1" t="s">
        <v>1875</v>
      </c>
      <c r="D1572" s="1">
        <v>33216</v>
      </c>
      <c r="E1572" s="1">
        <v>34.5902545</v>
      </c>
      <c r="F1572" s="1">
        <v>133.6506827</v>
      </c>
      <c r="G1572" s="1" t="s">
        <v>1860</v>
      </c>
      <c r="H1572">
        <v>-62621.215563449281</v>
      </c>
      <c r="I1572">
        <v>-156441.7249463083</v>
      </c>
    </row>
    <row r="1573" spans="1:9" x14ac:dyDescent="0.25">
      <c r="A1573" s="1" t="s">
        <v>1859</v>
      </c>
      <c r="B1573" s="1" t="s">
        <v>1876</v>
      </c>
      <c r="C1573" s="1" t="s">
        <v>1877</v>
      </c>
      <c r="D1573" s="1">
        <v>33346</v>
      </c>
      <c r="E1573" s="1">
        <v>34.923079399999999</v>
      </c>
      <c r="F1573" s="1">
        <v>134.216263</v>
      </c>
      <c r="G1573" s="1" t="s">
        <v>1860</v>
      </c>
      <c r="H1573">
        <v>-10696.030334363701</v>
      </c>
      <c r="I1573">
        <v>-119663.14213093881</v>
      </c>
    </row>
    <row r="1574" spans="1:9" x14ac:dyDescent="0.25">
      <c r="A1574" s="1" t="s">
        <v>1859</v>
      </c>
      <c r="B1574" s="1" t="s">
        <v>1878</v>
      </c>
      <c r="C1574" s="1" t="s">
        <v>1879</v>
      </c>
      <c r="D1574" s="1">
        <v>33423</v>
      </c>
      <c r="E1574" s="1">
        <v>34.627769299999997</v>
      </c>
      <c r="F1574" s="1">
        <v>133.83971289999999</v>
      </c>
      <c r="G1574" s="1" t="s">
        <v>1860</v>
      </c>
      <c r="H1574">
        <v>-45260.457598907262</v>
      </c>
      <c r="I1574">
        <v>-152374.00956738603</v>
      </c>
    </row>
    <row r="1575" spans="1:9" x14ac:dyDescent="0.25">
      <c r="A1575" s="1" t="s">
        <v>1859</v>
      </c>
      <c r="B1575" s="1" t="s">
        <v>1880</v>
      </c>
      <c r="C1575" s="1" t="s">
        <v>1881</v>
      </c>
      <c r="D1575" s="1">
        <v>33445</v>
      </c>
      <c r="E1575" s="1">
        <v>34.538536999999998</v>
      </c>
      <c r="F1575" s="1">
        <v>133.5861917</v>
      </c>
      <c r="G1575" s="1" t="s">
        <v>1860</v>
      </c>
      <c r="H1575">
        <v>-68579.694233955001</v>
      </c>
      <c r="I1575">
        <v>-162146.93607776708</v>
      </c>
    </row>
    <row r="1576" spans="1:9" x14ac:dyDescent="0.25">
      <c r="A1576" s="1" t="s">
        <v>1859</v>
      </c>
      <c r="B1576" s="1" t="s">
        <v>1882</v>
      </c>
      <c r="C1576" s="1" t="s">
        <v>1883</v>
      </c>
      <c r="D1576" s="1">
        <v>33461</v>
      </c>
      <c r="E1576" s="1">
        <v>34.706928400000002</v>
      </c>
      <c r="F1576" s="1">
        <v>133.64954850000001</v>
      </c>
      <c r="G1576" s="1" t="s">
        <v>1860</v>
      </c>
      <c r="H1576">
        <v>-62637.441788494842</v>
      </c>
      <c r="I1576">
        <v>-143475.67357466978</v>
      </c>
    </row>
    <row r="1577" spans="1:9" x14ac:dyDescent="0.25">
      <c r="A1577" s="1" t="s">
        <v>1859</v>
      </c>
      <c r="B1577" s="1" t="s">
        <v>1884</v>
      </c>
      <c r="C1577" s="1" t="s">
        <v>1885</v>
      </c>
      <c r="D1577" s="1">
        <v>33586</v>
      </c>
      <c r="E1577" s="1">
        <v>35.255599699999998</v>
      </c>
      <c r="F1577" s="1">
        <v>133.60939540000001</v>
      </c>
      <c r="G1577" s="1" t="s">
        <v>1860</v>
      </c>
      <c r="H1577">
        <v>-65874.777909288183</v>
      </c>
      <c r="I1577">
        <v>-82478.900933289784</v>
      </c>
    </row>
    <row r="1578" spans="1:9" x14ac:dyDescent="0.25">
      <c r="A1578" s="1" t="s">
        <v>1859</v>
      </c>
      <c r="B1578" s="1" t="s">
        <v>1886</v>
      </c>
      <c r="C1578" s="1" t="s">
        <v>1887</v>
      </c>
      <c r="D1578" s="1">
        <v>33606</v>
      </c>
      <c r="E1578" s="1">
        <v>35.352790499999998</v>
      </c>
      <c r="F1578" s="1">
        <v>134.0302538</v>
      </c>
      <c r="G1578" s="1" t="s">
        <v>1860</v>
      </c>
      <c r="H1578">
        <v>-27545.558994818501</v>
      </c>
      <c r="I1578">
        <v>-71876.95561757515</v>
      </c>
    </row>
    <row r="1579" spans="1:9" x14ac:dyDescent="0.25">
      <c r="A1579" s="1" t="s">
        <v>1859</v>
      </c>
      <c r="B1579" s="1" t="s">
        <v>1888</v>
      </c>
      <c r="C1579" s="1" t="s">
        <v>1889</v>
      </c>
      <c r="D1579" s="1">
        <v>33622</v>
      </c>
      <c r="E1579" s="1">
        <v>35.103689000000003</v>
      </c>
      <c r="F1579" s="1">
        <v>134.18524590000001</v>
      </c>
      <c r="G1579" s="1" t="s">
        <v>1860</v>
      </c>
      <c r="H1579">
        <v>-13500.179793413712</v>
      </c>
      <c r="I1579">
        <v>-99589.694192006267</v>
      </c>
    </row>
    <row r="1580" spans="1:9" x14ac:dyDescent="0.25">
      <c r="A1580" s="1" t="s">
        <v>1859</v>
      </c>
      <c r="B1580" s="1" t="s">
        <v>1888</v>
      </c>
      <c r="C1580" s="1" t="s">
        <v>1890</v>
      </c>
      <c r="D1580" s="1">
        <v>33623</v>
      </c>
      <c r="E1580" s="1">
        <v>35.190958999999999</v>
      </c>
      <c r="F1580" s="1">
        <v>134.23491110000001</v>
      </c>
      <c r="G1580" s="1" t="s">
        <v>1860</v>
      </c>
      <c r="H1580">
        <v>-8962.9369537462608</v>
      </c>
      <c r="I1580">
        <v>-89897.68744220541</v>
      </c>
    </row>
    <row r="1581" spans="1:9" x14ac:dyDescent="0.25">
      <c r="A1581" s="1" t="s">
        <v>1859</v>
      </c>
      <c r="B1581" s="1" t="s">
        <v>1891</v>
      </c>
      <c r="C1581" s="1" t="s">
        <v>1892</v>
      </c>
      <c r="D1581" s="1">
        <v>33643</v>
      </c>
      <c r="E1581" s="1">
        <v>35.252725499999997</v>
      </c>
      <c r="F1581" s="1">
        <v>134.40287979999999</v>
      </c>
      <c r="G1581" s="1" t="s">
        <v>1860</v>
      </c>
      <c r="H1581">
        <v>6328.5856030110035</v>
      </c>
      <c r="I1581">
        <v>-83036.299964732389</v>
      </c>
    </row>
    <row r="1582" spans="1:9" x14ac:dyDescent="0.25">
      <c r="A1582" s="1" t="s">
        <v>1859</v>
      </c>
      <c r="B1582" s="1" t="s">
        <v>1893</v>
      </c>
      <c r="C1582" s="1" t="s">
        <v>1894</v>
      </c>
      <c r="D1582" s="1">
        <v>33663</v>
      </c>
      <c r="E1582" s="1">
        <v>34.975606300000003</v>
      </c>
      <c r="F1582" s="1">
        <v>134.0153708</v>
      </c>
      <c r="G1582" s="1" t="s">
        <v>1860</v>
      </c>
      <c r="H1582">
        <v>-29031.946822854828</v>
      </c>
      <c r="I1582">
        <v>-113786.33473140693</v>
      </c>
    </row>
    <row r="1583" spans="1:9" x14ac:dyDescent="0.25">
      <c r="A1583" s="1" t="s">
        <v>1859</v>
      </c>
      <c r="B1583" s="1" t="s">
        <v>1893</v>
      </c>
      <c r="C1583" s="1" t="s">
        <v>1895</v>
      </c>
      <c r="D1583" s="1">
        <v>33666</v>
      </c>
      <c r="E1583" s="1">
        <v>35.051680900000001</v>
      </c>
      <c r="F1583" s="1">
        <v>134.12163029999999</v>
      </c>
      <c r="G1583" s="1" t="s">
        <v>1860</v>
      </c>
      <c r="H1583">
        <v>-19311.876725312555</v>
      </c>
      <c r="I1583">
        <v>-105358.47222268421</v>
      </c>
    </row>
    <row r="1584" spans="1:9" x14ac:dyDescent="0.25">
      <c r="A1584" s="1" t="s">
        <v>1859</v>
      </c>
      <c r="B1584" s="1" t="s">
        <v>1896</v>
      </c>
      <c r="C1584" s="1" t="s">
        <v>1897</v>
      </c>
      <c r="D1584" s="1">
        <v>33681</v>
      </c>
      <c r="E1584" s="1">
        <v>34.955464599999999</v>
      </c>
      <c r="F1584" s="1">
        <v>133.877745</v>
      </c>
      <c r="G1584" s="1" t="s">
        <v>1860</v>
      </c>
      <c r="H1584">
        <v>-41608.306659995316</v>
      </c>
      <c r="I1584">
        <v>-115975.91541843025</v>
      </c>
    </row>
    <row r="1585" spans="1:9" x14ac:dyDescent="0.25">
      <c r="A1585" s="1" t="s">
        <v>1898</v>
      </c>
      <c r="D1585" s="1">
        <v>34000</v>
      </c>
      <c r="E1585" s="1">
        <v>34.615654599999999</v>
      </c>
      <c r="F1585" s="1">
        <v>132.69607980000001</v>
      </c>
      <c r="G1585" s="1" t="s">
        <v>1899</v>
      </c>
      <c r="H1585">
        <v>-150149.63506499774</v>
      </c>
      <c r="I1585">
        <v>-152612.13377875387</v>
      </c>
    </row>
    <row r="1586" spans="1:9" x14ac:dyDescent="0.25">
      <c r="A1586" s="1" t="s">
        <v>1898</v>
      </c>
      <c r="B1586" s="1" t="s">
        <v>1900</v>
      </c>
      <c r="C1586" s="1" t="s">
        <v>1901</v>
      </c>
      <c r="D1586" s="1">
        <v>34100</v>
      </c>
      <c r="E1586" s="1">
        <v>34.615654599999999</v>
      </c>
      <c r="F1586" s="1">
        <v>132.69607980000001</v>
      </c>
      <c r="G1586" s="1" t="s">
        <v>1899</v>
      </c>
      <c r="H1586">
        <v>-150149.63506499774</v>
      </c>
      <c r="I1586">
        <v>-152612.13377875387</v>
      </c>
    </row>
    <row r="1587" spans="1:9" x14ac:dyDescent="0.25">
      <c r="A1587" s="1" t="s">
        <v>1898</v>
      </c>
      <c r="B1587" s="1" t="s">
        <v>1900</v>
      </c>
      <c r="C1587" s="1" t="s">
        <v>978</v>
      </c>
      <c r="D1587" s="1">
        <v>34101</v>
      </c>
      <c r="E1587" s="1">
        <v>34.415010500000001</v>
      </c>
      <c r="F1587" s="1">
        <v>132.47050540000001</v>
      </c>
      <c r="G1587" s="1" t="s">
        <v>1899</v>
      </c>
      <c r="H1587">
        <v>-171249.34384947488</v>
      </c>
      <c r="I1587">
        <v>-174553.22164444078</v>
      </c>
    </row>
    <row r="1588" spans="1:9" x14ac:dyDescent="0.25">
      <c r="A1588" s="1" t="s">
        <v>1898</v>
      </c>
      <c r="B1588" s="1" t="s">
        <v>1900</v>
      </c>
      <c r="C1588" s="1" t="s">
        <v>60</v>
      </c>
      <c r="D1588" s="1">
        <v>34102</v>
      </c>
      <c r="E1588" s="1">
        <v>34.463524999999997</v>
      </c>
      <c r="F1588" s="1">
        <v>132.57224149999999</v>
      </c>
      <c r="G1588" s="1" t="s">
        <v>1899</v>
      </c>
      <c r="H1588">
        <v>-161802.07723476496</v>
      </c>
      <c r="I1588">
        <v>-169328.51904064178</v>
      </c>
    </row>
    <row r="1589" spans="1:9" x14ac:dyDescent="0.25">
      <c r="A1589" s="1" t="s">
        <v>1898</v>
      </c>
      <c r="B1589" s="1" t="s">
        <v>1900</v>
      </c>
      <c r="C1589" s="1" t="s">
        <v>63</v>
      </c>
      <c r="D1589" s="1">
        <v>34103</v>
      </c>
      <c r="E1589" s="1">
        <v>34.403547199999998</v>
      </c>
      <c r="F1589" s="1">
        <v>132.51741960000001</v>
      </c>
      <c r="G1589" s="1" t="s">
        <v>1899</v>
      </c>
      <c r="H1589">
        <v>-166958.78338708077</v>
      </c>
      <c r="I1589">
        <v>-175905.5662597896</v>
      </c>
    </row>
    <row r="1590" spans="1:9" x14ac:dyDescent="0.25">
      <c r="A1590" s="1" t="s">
        <v>1898</v>
      </c>
      <c r="B1590" s="1" t="s">
        <v>1900</v>
      </c>
      <c r="C1590" s="1" t="s">
        <v>64</v>
      </c>
      <c r="D1590" s="1">
        <v>34104</v>
      </c>
      <c r="E1590" s="1">
        <v>34.429555000000001</v>
      </c>
      <c r="F1590" s="1">
        <v>132.4639785</v>
      </c>
      <c r="G1590" s="1" t="s">
        <v>1899</v>
      </c>
      <c r="H1590">
        <v>-171819.66747214083</v>
      </c>
      <c r="I1590">
        <v>-172925.64731721827</v>
      </c>
    </row>
    <row r="1591" spans="1:9" x14ac:dyDescent="0.25">
      <c r="A1591" s="1" t="s">
        <v>1898</v>
      </c>
      <c r="B1591" s="1" t="s">
        <v>1900</v>
      </c>
      <c r="C1591" s="1" t="s">
        <v>1902</v>
      </c>
      <c r="D1591" s="1">
        <v>34105</v>
      </c>
      <c r="E1591" s="1">
        <v>34.519265900000001</v>
      </c>
      <c r="F1591" s="1">
        <v>132.51154149999999</v>
      </c>
      <c r="G1591" s="1" t="s">
        <v>1899</v>
      </c>
      <c r="H1591">
        <v>-167268.23805283089</v>
      </c>
      <c r="I1591">
        <v>-163034.64058933521</v>
      </c>
    </row>
    <row r="1592" spans="1:9" x14ac:dyDescent="0.25">
      <c r="A1592" s="1" t="s">
        <v>1898</v>
      </c>
      <c r="B1592" s="1" t="s">
        <v>1900</v>
      </c>
      <c r="C1592" s="1" t="s">
        <v>1903</v>
      </c>
      <c r="D1592" s="1">
        <v>34106</v>
      </c>
      <c r="E1592" s="1">
        <v>34.615654599999999</v>
      </c>
      <c r="F1592" s="1">
        <v>132.69607980000001</v>
      </c>
      <c r="G1592" s="1" t="s">
        <v>1899</v>
      </c>
      <c r="H1592">
        <v>-150149.63506499774</v>
      </c>
      <c r="I1592">
        <v>-152612.13377875387</v>
      </c>
    </row>
    <row r="1593" spans="1:9" x14ac:dyDescent="0.25">
      <c r="A1593" s="1" t="s">
        <v>1898</v>
      </c>
      <c r="B1593" s="1" t="s">
        <v>1900</v>
      </c>
      <c r="C1593" s="1" t="s">
        <v>1904</v>
      </c>
      <c r="D1593" s="1">
        <v>34107</v>
      </c>
      <c r="E1593" s="1">
        <v>34.457341999999997</v>
      </c>
      <c r="F1593" s="1">
        <v>132.6671656</v>
      </c>
      <c r="G1593" s="1" t="s">
        <v>1899</v>
      </c>
      <c r="H1593">
        <v>-153091.20195102913</v>
      </c>
      <c r="I1593">
        <v>-170163.35464261755</v>
      </c>
    </row>
    <row r="1594" spans="1:9" x14ac:dyDescent="0.25">
      <c r="A1594" s="1" t="s">
        <v>1898</v>
      </c>
      <c r="B1594" s="1" t="s">
        <v>1900</v>
      </c>
      <c r="C1594" s="1" t="s">
        <v>1905</v>
      </c>
      <c r="D1594" s="1">
        <v>34108</v>
      </c>
      <c r="E1594" s="1">
        <v>34.559188499999998</v>
      </c>
      <c r="F1594" s="1">
        <v>132.4149931</v>
      </c>
      <c r="G1594" s="1" t="s">
        <v>1899</v>
      </c>
      <c r="H1594">
        <v>-176049.90792249286</v>
      </c>
      <c r="I1594">
        <v>-158433.43507315297</v>
      </c>
    </row>
    <row r="1595" spans="1:9" x14ac:dyDescent="0.25">
      <c r="A1595" s="1" t="s">
        <v>1898</v>
      </c>
      <c r="C1595" s="1" t="s">
        <v>1906</v>
      </c>
      <c r="D1595" s="1">
        <v>34202</v>
      </c>
      <c r="E1595" s="1">
        <v>34.333277099999997</v>
      </c>
      <c r="F1595" s="1">
        <v>132.86939050000001</v>
      </c>
      <c r="G1595" s="1" t="s">
        <v>1899</v>
      </c>
      <c r="H1595">
        <v>-134707.44436367715</v>
      </c>
      <c r="I1595">
        <v>-184238.57423966765</v>
      </c>
    </row>
    <row r="1596" spans="1:9" x14ac:dyDescent="0.25">
      <c r="A1596" s="1" t="s">
        <v>1898</v>
      </c>
      <c r="C1596" s="1" t="s">
        <v>1907</v>
      </c>
      <c r="D1596" s="1">
        <v>34203</v>
      </c>
      <c r="E1596" s="1">
        <v>34.429580399999999</v>
      </c>
      <c r="F1596" s="1">
        <v>133.01177670000001</v>
      </c>
      <c r="G1596" s="1" t="s">
        <v>1899</v>
      </c>
      <c r="H1596">
        <v>-121465.44042742743</v>
      </c>
      <c r="I1596">
        <v>-173715.81070069136</v>
      </c>
    </row>
    <row r="1597" spans="1:9" x14ac:dyDescent="0.25">
      <c r="A1597" s="1" t="s">
        <v>1898</v>
      </c>
      <c r="C1597" s="1" t="s">
        <v>1908</v>
      </c>
      <c r="D1597" s="1">
        <v>34204</v>
      </c>
      <c r="E1597" s="1">
        <v>34.593643899999996</v>
      </c>
      <c r="F1597" s="1">
        <v>133.16282279999999</v>
      </c>
      <c r="G1597" s="1" t="s">
        <v>1899</v>
      </c>
      <c r="H1597">
        <v>-107371.22694535804</v>
      </c>
      <c r="I1597">
        <v>-155654.13842754852</v>
      </c>
    </row>
    <row r="1598" spans="1:9" x14ac:dyDescent="0.25">
      <c r="A1598" s="1" t="s">
        <v>1898</v>
      </c>
      <c r="C1598" s="1" t="s">
        <v>1909</v>
      </c>
      <c r="D1598" s="1">
        <v>34205</v>
      </c>
      <c r="E1598" s="1">
        <v>34.572816199999998</v>
      </c>
      <c r="F1598" s="1">
        <v>133.29671780000001</v>
      </c>
      <c r="G1598" s="1" t="s">
        <v>1899</v>
      </c>
      <c r="H1598">
        <v>-95112.218586788338</v>
      </c>
      <c r="I1598">
        <v>-158103.01948153166</v>
      </c>
    </row>
    <row r="1599" spans="1:9" x14ac:dyDescent="0.25">
      <c r="A1599" s="1" t="s">
        <v>1898</v>
      </c>
      <c r="C1599" s="1" t="s">
        <v>1910</v>
      </c>
      <c r="D1599" s="1">
        <v>34207</v>
      </c>
      <c r="E1599" s="1">
        <v>34.712237999999999</v>
      </c>
      <c r="F1599" s="1">
        <v>133.4706267</v>
      </c>
      <c r="G1599" s="1" t="s">
        <v>1899</v>
      </c>
      <c r="H1599">
        <v>-79022.750037067453</v>
      </c>
      <c r="I1599">
        <v>-142759.68347425642</v>
      </c>
    </row>
    <row r="1600" spans="1:9" x14ac:dyDescent="0.25">
      <c r="A1600" s="1" t="s">
        <v>1898</v>
      </c>
      <c r="C1600" s="1" t="s">
        <v>937</v>
      </c>
      <c r="D1600" s="1">
        <v>34208</v>
      </c>
      <c r="E1600" s="1">
        <v>34.757839699999998</v>
      </c>
      <c r="F1600" s="1">
        <v>133.2703635</v>
      </c>
      <c r="G1600" s="1" t="s">
        <v>1899</v>
      </c>
      <c r="H1600">
        <v>-97313.788450087974</v>
      </c>
      <c r="I1600">
        <v>-137516.46565951113</v>
      </c>
    </row>
    <row r="1601" spans="1:9" x14ac:dyDescent="0.25">
      <c r="A1601" s="1" t="s">
        <v>1898</v>
      </c>
      <c r="C1601" s="1" t="s">
        <v>1911</v>
      </c>
      <c r="D1601" s="1">
        <v>34209</v>
      </c>
      <c r="E1601" s="1">
        <v>35.004736800000003</v>
      </c>
      <c r="F1601" s="1">
        <v>133.10962599999999</v>
      </c>
      <c r="G1601" s="1" t="s">
        <v>1899</v>
      </c>
      <c r="H1601">
        <v>-111695.2922847929</v>
      </c>
      <c r="I1601">
        <v>-109911.18561672613</v>
      </c>
    </row>
    <row r="1602" spans="1:9" x14ac:dyDescent="0.25">
      <c r="A1602" s="1" t="s">
        <v>1898</v>
      </c>
      <c r="C1602" s="1" t="s">
        <v>1912</v>
      </c>
      <c r="D1602" s="1">
        <v>34210</v>
      </c>
      <c r="E1602" s="1">
        <v>35.105778999999998</v>
      </c>
      <c r="F1602" s="1">
        <v>133.33093220000001</v>
      </c>
      <c r="G1602" s="1" t="s">
        <v>1899</v>
      </c>
      <c r="H1602">
        <v>-91381.870696117752</v>
      </c>
      <c r="I1602">
        <v>-98907.745598554335</v>
      </c>
    </row>
    <row r="1603" spans="1:9" x14ac:dyDescent="0.25">
      <c r="A1603" s="1" t="s">
        <v>1898</v>
      </c>
      <c r="C1603" s="1" t="s">
        <v>1913</v>
      </c>
      <c r="D1603" s="1">
        <v>34211</v>
      </c>
      <c r="E1603" s="1">
        <v>34.332487100000002</v>
      </c>
      <c r="F1603" s="1">
        <v>132.32049420000001</v>
      </c>
      <c r="G1603" s="1" t="s">
        <v>1899</v>
      </c>
      <c r="H1603">
        <v>-185223.49703461089</v>
      </c>
      <c r="I1603">
        <v>-183461.68747049742</v>
      </c>
    </row>
    <row r="1604" spans="1:9" x14ac:dyDescent="0.25">
      <c r="A1604" s="1" t="s">
        <v>1898</v>
      </c>
      <c r="C1604" s="1" t="s">
        <v>1914</v>
      </c>
      <c r="D1604" s="1">
        <v>34212</v>
      </c>
      <c r="E1604" s="1">
        <v>34.623798100000002</v>
      </c>
      <c r="F1604" s="1">
        <v>132.92090010000001</v>
      </c>
      <c r="G1604" s="1" t="s">
        <v>1899</v>
      </c>
      <c r="H1604">
        <v>-129517.49044949666</v>
      </c>
      <c r="I1604">
        <v>-152018.92170409753</v>
      </c>
    </row>
    <row r="1605" spans="1:9" x14ac:dyDescent="0.25">
      <c r="A1605" s="1" t="s">
        <v>1898</v>
      </c>
      <c r="C1605" s="1" t="s">
        <v>1915</v>
      </c>
      <c r="D1605" s="1">
        <v>34213</v>
      </c>
      <c r="E1605" s="1">
        <v>34.582910699999999</v>
      </c>
      <c r="F1605" s="1">
        <v>132.35872670000001</v>
      </c>
      <c r="G1605" s="1" t="s">
        <v>1899</v>
      </c>
      <c r="H1605">
        <v>-181162.82468041187</v>
      </c>
      <c r="I1605">
        <v>-155697.25731469193</v>
      </c>
    </row>
    <row r="1606" spans="1:9" x14ac:dyDescent="0.25">
      <c r="A1606" s="1" t="s">
        <v>1898</v>
      </c>
      <c r="C1606" s="1" t="s">
        <v>1916</v>
      </c>
      <c r="D1606" s="1">
        <v>34214</v>
      </c>
      <c r="E1606" s="1">
        <v>34.8519747</v>
      </c>
      <c r="F1606" s="1">
        <v>132.8073388</v>
      </c>
      <c r="G1606" s="1" t="s">
        <v>1899</v>
      </c>
      <c r="H1606">
        <v>-139547.43714849619</v>
      </c>
      <c r="I1606">
        <v>-126508.57794252719</v>
      </c>
    </row>
    <row r="1607" spans="1:9" x14ac:dyDescent="0.25">
      <c r="A1607" s="1" t="s">
        <v>1898</v>
      </c>
      <c r="C1607" s="1" t="s">
        <v>1917</v>
      </c>
      <c r="D1607" s="1">
        <v>34215</v>
      </c>
      <c r="E1607" s="1">
        <v>34.2962998</v>
      </c>
      <c r="F1607" s="1">
        <v>132.49884209999999</v>
      </c>
      <c r="G1607" s="1" t="s">
        <v>1899</v>
      </c>
      <c r="H1607">
        <v>-168882.06875200529</v>
      </c>
      <c r="I1607">
        <v>-187794.57007528815</v>
      </c>
    </row>
    <row r="1608" spans="1:9" x14ac:dyDescent="0.25">
      <c r="A1608" s="1" t="s">
        <v>1898</v>
      </c>
      <c r="B1608" s="1" t="s">
        <v>1918</v>
      </c>
      <c r="C1608" s="1" t="s">
        <v>1919</v>
      </c>
      <c r="D1608" s="1">
        <v>34302</v>
      </c>
      <c r="E1608" s="1">
        <v>34.421623199999999</v>
      </c>
      <c r="F1608" s="1">
        <v>132.5408458</v>
      </c>
      <c r="G1608" s="1" t="s">
        <v>1899</v>
      </c>
      <c r="H1608">
        <v>-164769.20605202659</v>
      </c>
      <c r="I1608">
        <v>-173934.90923730019</v>
      </c>
    </row>
    <row r="1609" spans="1:9" x14ac:dyDescent="0.25">
      <c r="A1609" s="1" t="s">
        <v>1898</v>
      </c>
      <c r="B1609" s="1" t="s">
        <v>1918</v>
      </c>
      <c r="C1609" s="1" t="s">
        <v>1920</v>
      </c>
      <c r="D1609" s="1">
        <v>34304</v>
      </c>
      <c r="E1609" s="1">
        <v>34.385931300000003</v>
      </c>
      <c r="F1609" s="1">
        <v>132.57971929999999</v>
      </c>
      <c r="G1609" s="1" t="s">
        <v>1899</v>
      </c>
      <c r="H1609">
        <v>-161263.95678401776</v>
      </c>
      <c r="I1609">
        <v>-177964.26986279126</v>
      </c>
    </row>
    <row r="1610" spans="1:9" x14ac:dyDescent="0.25">
      <c r="A1610" s="1" t="s">
        <v>1898</v>
      </c>
      <c r="B1610" s="1" t="s">
        <v>1918</v>
      </c>
      <c r="C1610" s="1" t="s">
        <v>1921</v>
      </c>
      <c r="D1610" s="1">
        <v>34307</v>
      </c>
      <c r="E1610" s="1">
        <v>34.380709099999997</v>
      </c>
      <c r="F1610" s="1">
        <v>132.6314879</v>
      </c>
      <c r="G1610" s="1" t="s">
        <v>1899</v>
      </c>
      <c r="H1610">
        <v>-156512.46958178043</v>
      </c>
      <c r="I1610">
        <v>-178625.77290722413</v>
      </c>
    </row>
    <row r="1611" spans="1:9" x14ac:dyDescent="0.25">
      <c r="A1611" s="1" t="s">
        <v>1898</v>
      </c>
      <c r="B1611" s="1" t="s">
        <v>1918</v>
      </c>
      <c r="C1611" s="1" t="s">
        <v>1922</v>
      </c>
      <c r="D1611" s="1">
        <v>34309</v>
      </c>
      <c r="E1611" s="1">
        <v>34.3566559</v>
      </c>
      <c r="F1611" s="1">
        <v>132.53684000000001</v>
      </c>
      <c r="G1611" s="1" t="s">
        <v>1899</v>
      </c>
      <c r="H1611">
        <v>-165265.15227015657</v>
      </c>
      <c r="I1611">
        <v>-181148.96586974894</v>
      </c>
    </row>
    <row r="1612" spans="1:9" x14ac:dyDescent="0.25">
      <c r="A1612" s="1" t="s">
        <v>1898</v>
      </c>
      <c r="B1612" s="1" t="s">
        <v>1923</v>
      </c>
      <c r="C1612" s="1" t="s">
        <v>1924</v>
      </c>
      <c r="D1612" s="1">
        <v>34368</v>
      </c>
      <c r="E1612" s="1">
        <v>34.715001800000003</v>
      </c>
      <c r="F1612" s="1">
        <v>132.40468369999999</v>
      </c>
      <c r="G1612" s="1" t="s">
        <v>1899</v>
      </c>
      <c r="H1612">
        <v>-176665.28933050742</v>
      </c>
      <c r="I1612">
        <v>-141097.6539068564</v>
      </c>
    </row>
    <row r="1613" spans="1:9" x14ac:dyDescent="0.25">
      <c r="A1613" s="1" t="s">
        <v>1898</v>
      </c>
      <c r="B1613" s="1" t="s">
        <v>1923</v>
      </c>
      <c r="C1613" s="1" t="s">
        <v>1925</v>
      </c>
      <c r="D1613" s="1">
        <v>34369</v>
      </c>
      <c r="E1613" s="1">
        <v>34.821029099999997</v>
      </c>
      <c r="F1613" s="1">
        <v>132.60379470000001</v>
      </c>
      <c r="G1613" s="1" t="s">
        <v>1899</v>
      </c>
      <c r="H1613">
        <v>-158221.99388910437</v>
      </c>
      <c r="I1613">
        <v>-129645.55416027927</v>
      </c>
    </row>
    <row r="1614" spans="1:9" x14ac:dyDescent="0.25">
      <c r="A1614" s="1" t="s">
        <v>1898</v>
      </c>
      <c r="B1614" s="1" t="s">
        <v>1926</v>
      </c>
      <c r="C1614" s="1" t="s">
        <v>1927</v>
      </c>
      <c r="D1614" s="1">
        <v>34431</v>
      </c>
      <c r="E1614" s="1">
        <v>34.300449200000003</v>
      </c>
      <c r="F1614" s="1">
        <v>132.9445714</v>
      </c>
      <c r="G1614" s="1" t="s">
        <v>1899</v>
      </c>
      <c r="H1614">
        <v>-127838.79238757044</v>
      </c>
      <c r="I1614">
        <v>-187984.02336327248</v>
      </c>
    </row>
    <row r="1615" spans="1:9" x14ac:dyDescent="0.25">
      <c r="A1615" s="1" t="s">
        <v>1898</v>
      </c>
      <c r="B1615" s="1" t="s">
        <v>1928</v>
      </c>
      <c r="C1615" s="1" t="s">
        <v>1929</v>
      </c>
      <c r="D1615" s="1">
        <v>34462</v>
      </c>
      <c r="E1615" s="1">
        <v>34.683996</v>
      </c>
      <c r="F1615" s="1">
        <v>133.16196489999999</v>
      </c>
      <c r="G1615" s="1" t="s">
        <v>1899</v>
      </c>
      <c r="H1615">
        <v>-107333.438957591</v>
      </c>
      <c r="I1615">
        <v>-145612.38616349868</v>
      </c>
    </row>
    <row r="1616" spans="1:9" x14ac:dyDescent="0.25">
      <c r="A1616" s="1" t="s">
        <v>1898</v>
      </c>
      <c r="B1616" s="1" t="s">
        <v>1930</v>
      </c>
      <c r="C1616" s="1" t="s">
        <v>1931</v>
      </c>
      <c r="D1616" s="1">
        <v>34545</v>
      </c>
      <c r="E1616" s="1">
        <v>34.861644099999999</v>
      </c>
      <c r="F1616" s="1">
        <v>133.37898720000001</v>
      </c>
      <c r="G1616" s="1" t="s">
        <v>1899</v>
      </c>
      <c r="H1616">
        <v>-87259.553846573937</v>
      </c>
      <c r="I1616">
        <v>-126080.78876764559</v>
      </c>
    </row>
    <row r="1617" spans="1:9" x14ac:dyDescent="0.25">
      <c r="A1617" s="1" t="s">
        <v>1932</v>
      </c>
      <c r="D1617" s="1">
        <v>35000</v>
      </c>
      <c r="E1617" s="1">
        <v>34.373845500000002</v>
      </c>
      <c r="F1617" s="1">
        <v>131.17247589999999</v>
      </c>
      <c r="G1617" s="1" t="s">
        <v>1933</v>
      </c>
      <c r="H1617">
        <v>-290754.44312341593</v>
      </c>
      <c r="I1617">
        <v>-176170.48053246681</v>
      </c>
    </row>
    <row r="1618" spans="1:9" x14ac:dyDescent="0.25">
      <c r="A1618" s="1" t="s">
        <v>1932</v>
      </c>
      <c r="C1618" s="1" t="s">
        <v>1934</v>
      </c>
      <c r="D1618" s="1">
        <v>35201</v>
      </c>
      <c r="E1618" s="1">
        <v>34.373845500000002</v>
      </c>
      <c r="F1618" s="1">
        <v>131.17247589999999</v>
      </c>
      <c r="G1618" s="1" t="s">
        <v>1933</v>
      </c>
      <c r="H1618">
        <v>-290754.44312341593</v>
      </c>
      <c r="I1618">
        <v>-176170.48053246681</v>
      </c>
    </row>
    <row r="1619" spans="1:9" x14ac:dyDescent="0.25">
      <c r="A1619" s="1" t="s">
        <v>1932</v>
      </c>
      <c r="C1619" s="1" t="s">
        <v>1935</v>
      </c>
      <c r="D1619" s="1">
        <v>35202</v>
      </c>
      <c r="E1619" s="1">
        <v>34.166848700000003</v>
      </c>
      <c r="F1619" s="1">
        <v>131.37928640000001</v>
      </c>
      <c r="G1619" s="1" t="s">
        <v>1933</v>
      </c>
      <c r="H1619">
        <v>-272391.89391430264</v>
      </c>
      <c r="I1619">
        <v>-199757.48286640563</v>
      </c>
    </row>
    <row r="1620" spans="1:9" x14ac:dyDescent="0.25">
      <c r="A1620" s="1" t="s">
        <v>1932</v>
      </c>
      <c r="C1620" s="1" t="s">
        <v>1936</v>
      </c>
      <c r="D1620" s="1">
        <v>35203</v>
      </c>
      <c r="E1620" s="1">
        <v>34.504532599999997</v>
      </c>
      <c r="F1620" s="1">
        <v>131.795615</v>
      </c>
      <c r="G1620" s="1" t="s">
        <v>1933</v>
      </c>
      <c r="H1620">
        <v>-233055.57223823498</v>
      </c>
      <c r="I1620">
        <v>-163254.2807478483</v>
      </c>
    </row>
    <row r="1621" spans="1:9" x14ac:dyDescent="0.25">
      <c r="A1621" s="1" t="s">
        <v>1932</v>
      </c>
      <c r="C1621" s="1" t="s">
        <v>1937</v>
      </c>
      <c r="D1621" s="1">
        <v>35204</v>
      </c>
      <c r="E1621" s="1">
        <v>34.798276399999999</v>
      </c>
      <c r="F1621" s="1">
        <v>131.72820720000001</v>
      </c>
      <c r="G1621" s="1" t="s">
        <v>1933</v>
      </c>
      <c r="H1621">
        <v>-238404.35941549824</v>
      </c>
      <c r="I1621">
        <v>-130443.40374686262</v>
      </c>
    </row>
    <row r="1622" spans="1:9" x14ac:dyDescent="0.25">
      <c r="A1622" s="1" t="s">
        <v>1932</v>
      </c>
      <c r="C1622" s="1" t="s">
        <v>1938</v>
      </c>
      <c r="D1622" s="1">
        <v>35206</v>
      </c>
      <c r="E1622" s="1">
        <v>34.160411199999999</v>
      </c>
      <c r="F1622" s="1">
        <v>131.7016232</v>
      </c>
      <c r="G1622" s="1" t="s">
        <v>1933</v>
      </c>
      <c r="H1622">
        <v>-242679.48511090557</v>
      </c>
      <c r="I1622">
        <v>-201287.65753949151</v>
      </c>
    </row>
    <row r="1623" spans="1:9" x14ac:dyDescent="0.25">
      <c r="A1623" s="1" t="s">
        <v>1932</v>
      </c>
      <c r="C1623" s="1" t="s">
        <v>1939</v>
      </c>
      <c r="D1623" s="1">
        <v>35207</v>
      </c>
      <c r="E1623" s="1">
        <v>34.115050699999998</v>
      </c>
      <c r="F1623" s="1">
        <v>131.93619190000001</v>
      </c>
      <c r="G1623" s="1" t="s">
        <v>1933</v>
      </c>
      <c r="H1623">
        <v>-221162.36124429968</v>
      </c>
      <c r="I1623">
        <v>-206863.32664652821</v>
      </c>
    </row>
    <row r="1624" spans="1:9" x14ac:dyDescent="0.25">
      <c r="A1624" s="1" t="s">
        <v>1932</v>
      </c>
      <c r="C1624" s="1" t="s">
        <v>1940</v>
      </c>
      <c r="D1624" s="1">
        <v>35208</v>
      </c>
      <c r="E1624" s="1">
        <v>34.469708400000002</v>
      </c>
      <c r="F1624" s="1">
        <v>132.43513010000001</v>
      </c>
      <c r="G1624" s="1" t="s">
        <v>1933</v>
      </c>
      <c r="H1624">
        <v>-174388.07069413428</v>
      </c>
      <c r="I1624">
        <v>-168413.52583231725</v>
      </c>
    </row>
    <row r="1625" spans="1:9" x14ac:dyDescent="0.25">
      <c r="A1625" s="1" t="s">
        <v>1932</v>
      </c>
      <c r="C1625" s="1" t="s">
        <v>1941</v>
      </c>
      <c r="D1625" s="1">
        <v>35210</v>
      </c>
      <c r="E1625" s="1">
        <v>34.0332486</v>
      </c>
      <c r="F1625" s="1">
        <v>132.0642737</v>
      </c>
      <c r="G1625" s="1" t="s">
        <v>1933</v>
      </c>
      <c r="H1625">
        <v>-209544.52094647204</v>
      </c>
      <c r="I1625">
        <v>-216226.07897365911</v>
      </c>
    </row>
    <row r="1626" spans="1:9" x14ac:dyDescent="0.25">
      <c r="A1626" s="1" t="s">
        <v>1932</v>
      </c>
      <c r="C1626" s="1" t="s">
        <v>1942</v>
      </c>
      <c r="D1626" s="1">
        <v>35211</v>
      </c>
      <c r="E1626" s="1">
        <v>34.442411900000003</v>
      </c>
      <c r="F1626" s="1">
        <v>131.3493569</v>
      </c>
      <c r="G1626" s="1" t="s">
        <v>1933</v>
      </c>
      <c r="H1626">
        <v>-274254.20971165202</v>
      </c>
      <c r="I1626">
        <v>-169040.74461918493</v>
      </c>
    </row>
    <row r="1627" spans="1:9" x14ac:dyDescent="0.25">
      <c r="A1627" s="1" t="s">
        <v>1932</v>
      </c>
      <c r="C1627" s="1" t="s">
        <v>1943</v>
      </c>
      <c r="D1627" s="1">
        <v>35212</v>
      </c>
      <c r="E1627" s="1">
        <v>34.052869399999999</v>
      </c>
      <c r="F1627" s="1">
        <v>132.27435829999999</v>
      </c>
      <c r="G1627" s="1" t="s">
        <v>1933</v>
      </c>
      <c r="H1627">
        <v>-190096.38223854164</v>
      </c>
      <c r="I1627">
        <v>-214455.62598892793</v>
      </c>
    </row>
    <row r="1628" spans="1:9" x14ac:dyDescent="0.25">
      <c r="A1628" s="1" t="s">
        <v>1932</v>
      </c>
      <c r="C1628" s="1" t="s">
        <v>1944</v>
      </c>
      <c r="D1628" s="1">
        <v>35213</v>
      </c>
      <c r="E1628" s="1">
        <v>34.336702000000002</v>
      </c>
      <c r="F1628" s="1">
        <v>131.4095039</v>
      </c>
      <c r="G1628" s="1" t="s">
        <v>1933</v>
      </c>
      <c r="H1628">
        <v>-269062.8104911705</v>
      </c>
      <c r="I1628">
        <v>-180954.37735696358</v>
      </c>
    </row>
    <row r="1629" spans="1:9" x14ac:dyDescent="0.25">
      <c r="A1629" s="1" t="s">
        <v>1932</v>
      </c>
      <c r="C1629" s="1" t="s">
        <v>1945</v>
      </c>
      <c r="D1629" s="1">
        <v>35215</v>
      </c>
      <c r="E1629" s="1">
        <v>34.356096800000003</v>
      </c>
      <c r="F1629" s="1">
        <v>132.03079880000001</v>
      </c>
      <c r="G1629" s="1" t="s">
        <v>1933</v>
      </c>
      <c r="H1629">
        <v>-211827.07568814416</v>
      </c>
      <c r="I1629">
        <v>-180270.78359806177</v>
      </c>
    </row>
    <row r="1630" spans="1:9" x14ac:dyDescent="0.25">
      <c r="A1630" s="1" t="s">
        <v>1932</v>
      </c>
      <c r="C1630" s="1" t="s">
        <v>1946</v>
      </c>
      <c r="D1630" s="1">
        <v>35216</v>
      </c>
      <c r="E1630" s="1">
        <v>34.1197947</v>
      </c>
      <c r="F1630" s="1">
        <v>131.22682180000001</v>
      </c>
      <c r="G1630" s="1" t="s">
        <v>1933</v>
      </c>
      <c r="H1630">
        <v>-286614.67646977626</v>
      </c>
      <c r="I1630">
        <v>-204570.94995857417</v>
      </c>
    </row>
    <row r="1631" spans="1:9" x14ac:dyDescent="0.25">
      <c r="A1631" s="1" t="s">
        <v>1932</v>
      </c>
      <c r="B1631" s="1" t="s">
        <v>1947</v>
      </c>
      <c r="C1631" s="1" t="s">
        <v>1948</v>
      </c>
      <c r="D1631" s="1">
        <v>35305</v>
      </c>
      <c r="E1631" s="1">
        <v>34.009932200000002</v>
      </c>
      <c r="F1631" s="1">
        <v>132.4917859</v>
      </c>
      <c r="G1631" s="1" t="s">
        <v>1933</v>
      </c>
      <c r="H1631">
        <v>-170105.17258334189</v>
      </c>
      <c r="I1631">
        <v>-219610.63114990346</v>
      </c>
    </row>
    <row r="1632" spans="1:9" x14ac:dyDescent="0.25">
      <c r="A1632" s="1" t="s">
        <v>1932</v>
      </c>
      <c r="B1632" s="1" t="s">
        <v>1949</v>
      </c>
      <c r="C1632" s="1" t="s">
        <v>1950</v>
      </c>
      <c r="D1632" s="1">
        <v>35321</v>
      </c>
      <c r="E1632" s="1">
        <v>34.209157400000002</v>
      </c>
      <c r="F1632" s="1">
        <v>132.2491225</v>
      </c>
      <c r="G1632" s="1" t="s">
        <v>1933</v>
      </c>
      <c r="H1632">
        <v>-192072.63363192903</v>
      </c>
      <c r="I1632">
        <v>-197037.13420055289</v>
      </c>
    </row>
    <row r="1633" spans="1:9" x14ac:dyDescent="0.25">
      <c r="A1633" s="1" t="s">
        <v>1932</v>
      </c>
      <c r="B1633" s="1" t="s">
        <v>1951</v>
      </c>
      <c r="C1633" s="1" t="s">
        <v>1952</v>
      </c>
      <c r="D1633" s="1">
        <v>35341</v>
      </c>
      <c r="E1633" s="1">
        <v>33.862169299999998</v>
      </c>
      <c r="F1633" s="1">
        <v>132.15340749999999</v>
      </c>
      <c r="G1633" s="1" t="s">
        <v>1933</v>
      </c>
      <c r="H1633">
        <v>-201715.06349962307</v>
      </c>
      <c r="I1633">
        <v>-235420.91999778265</v>
      </c>
    </row>
    <row r="1634" spans="1:9" x14ac:dyDescent="0.25">
      <c r="A1634" s="1" t="s">
        <v>1932</v>
      </c>
      <c r="B1634" s="1" t="s">
        <v>1951</v>
      </c>
      <c r="C1634" s="1" t="s">
        <v>1953</v>
      </c>
      <c r="D1634" s="1">
        <v>35343</v>
      </c>
      <c r="E1634" s="1">
        <v>34.0223911</v>
      </c>
      <c r="F1634" s="1">
        <v>132.07393160000001</v>
      </c>
      <c r="G1634" s="1" t="s">
        <v>1933</v>
      </c>
      <c r="H1634">
        <v>-208679.04812041053</v>
      </c>
      <c r="I1634">
        <v>-217452.6776078915</v>
      </c>
    </row>
    <row r="1635" spans="1:9" x14ac:dyDescent="0.25">
      <c r="A1635" s="1" t="s">
        <v>1932</v>
      </c>
      <c r="B1635" s="1" t="s">
        <v>1951</v>
      </c>
      <c r="C1635" s="1" t="s">
        <v>1954</v>
      </c>
      <c r="D1635" s="1">
        <v>35344</v>
      </c>
      <c r="E1635" s="1">
        <v>33.958656900000001</v>
      </c>
      <c r="F1635" s="1">
        <v>132.134815</v>
      </c>
      <c r="G1635" s="1" t="s">
        <v>1933</v>
      </c>
      <c r="H1635">
        <v>-203206.53930947423</v>
      </c>
      <c r="I1635">
        <v>-224659.38995545541</v>
      </c>
    </row>
    <row r="1636" spans="1:9" x14ac:dyDescent="0.25">
      <c r="A1636" s="1" t="s">
        <v>1932</v>
      </c>
      <c r="C1636" s="1" t="s">
        <v>1955</v>
      </c>
      <c r="D1636" s="1">
        <v>35461</v>
      </c>
      <c r="E1636" s="1">
        <v>34.278699899999999</v>
      </c>
      <c r="F1636" s="1">
        <v>131.40538050000001</v>
      </c>
      <c r="G1636" s="1" t="s">
        <v>1933</v>
      </c>
      <c r="H1636">
        <v>-269627.93857459194</v>
      </c>
      <c r="I1636">
        <v>-187391.82102553544</v>
      </c>
    </row>
    <row r="1637" spans="1:9" x14ac:dyDescent="0.25">
      <c r="A1637" s="1" t="s">
        <v>1932</v>
      </c>
      <c r="B1637" s="1" t="s">
        <v>1956</v>
      </c>
      <c r="C1637" s="1" t="s">
        <v>1957</v>
      </c>
      <c r="D1637" s="1">
        <v>35462</v>
      </c>
      <c r="E1637" s="1">
        <v>34.208006300000001</v>
      </c>
      <c r="F1637" s="1">
        <v>131.29435219999999</v>
      </c>
      <c r="G1637" s="1" t="s">
        <v>1933</v>
      </c>
      <c r="H1637">
        <v>-280090.09620421426</v>
      </c>
      <c r="I1637">
        <v>-194951.26933769477</v>
      </c>
    </row>
    <row r="1638" spans="1:9" x14ac:dyDescent="0.25">
      <c r="A1638" s="1" t="s">
        <v>1932</v>
      </c>
      <c r="B1638" s="1" t="s">
        <v>1958</v>
      </c>
      <c r="C1638" s="1" t="s">
        <v>1959</v>
      </c>
      <c r="D1638" s="1">
        <v>35502</v>
      </c>
      <c r="E1638" s="1">
        <v>34.607223699999999</v>
      </c>
      <c r="F1638" s="1">
        <v>131.64780479999999</v>
      </c>
      <c r="G1638" s="1" t="s">
        <v>1933</v>
      </c>
      <c r="H1638">
        <v>-246330.28483106047</v>
      </c>
      <c r="I1638">
        <v>-151487.72610047756</v>
      </c>
    </row>
    <row r="1639" spans="1:9" x14ac:dyDescent="0.25">
      <c r="A1639" s="1" t="s">
        <v>1932</v>
      </c>
      <c r="B1639" s="1" t="s">
        <v>1958</v>
      </c>
      <c r="C1639" s="1" t="s">
        <v>1960</v>
      </c>
      <c r="D1639" s="1">
        <v>35504</v>
      </c>
      <c r="E1639" s="1">
        <v>34.607223699999999</v>
      </c>
      <c r="F1639" s="1">
        <v>131.64780479999999</v>
      </c>
      <c r="G1639" s="1" t="s">
        <v>1933</v>
      </c>
      <c r="H1639">
        <v>-246330.28483106047</v>
      </c>
      <c r="I1639">
        <v>-151487.72610047756</v>
      </c>
    </row>
    <row r="1640" spans="1:9" x14ac:dyDescent="0.25">
      <c r="A1640" s="1" t="s">
        <v>1961</v>
      </c>
      <c r="D1640" s="1">
        <v>36000</v>
      </c>
      <c r="E1640" s="1">
        <v>34.129535500000003</v>
      </c>
      <c r="F1640" s="1">
        <v>134.60697759999999</v>
      </c>
      <c r="G1640" s="1" t="s">
        <v>1962</v>
      </c>
      <c r="H1640">
        <v>25239.671065414448</v>
      </c>
      <c r="I1640">
        <v>-207815.63859315467</v>
      </c>
    </row>
    <row r="1641" spans="1:9" x14ac:dyDescent="0.25">
      <c r="A1641" s="1" t="s">
        <v>1961</v>
      </c>
      <c r="C1641" s="1" t="s">
        <v>1963</v>
      </c>
      <c r="D1641" s="1">
        <v>36201</v>
      </c>
      <c r="E1641" s="1">
        <v>34.129535500000003</v>
      </c>
      <c r="F1641" s="1">
        <v>134.60697759999999</v>
      </c>
      <c r="G1641" s="1" t="s">
        <v>1962</v>
      </c>
      <c r="H1641">
        <v>25239.671065414448</v>
      </c>
      <c r="I1641">
        <v>-207815.63859315467</v>
      </c>
    </row>
    <row r="1642" spans="1:9" x14ac:dyDescent="0.25">
      <c r="A1642" s="1" t="s">
        <v>1961</v>
      </c>
      <c r="C1642" s="1" t="s">
        <v>1964</v>
      </c>
      <c r="D1642" s="1">
        <v>36202</v>
      </c>
      <c r="E1642" s="1">
        <v>34.2520405</v>
      </c>
      <c r="F1642" s="1">
        <v>134.65109559999999</v>
      </c>
      <c r="G1642" s="1" t="s">
        <v>1962</v>
      </c>
      <c r="H1642">
        <v>29266.571662179744</v>
      </c>
      <c r="I1642">
        <v>-194190.7967594947</v>
      </c>
    </row>
    <row r="1643" spans="1:9" x14ac:dyDescent="0.25">
      <c r="A1643" s="1" t="s">
        <v>1961</v>
      </c>
      <c r="C1643" s="1" t="s">
        <v>1965</v>
      </c>
      <c r="D1643" s="1">
        <v>36203</v>
      </c>
      <c r="E1643" s="1">
        <v>34.029113799999998</v>
      </c>
      <c r="F1643" s="1">
        <v>134.65196979999999</v>
      </c>
      <c r="G1643" s="1" t="s">
        <v>1962</v>
      </c>
      <c r="H1643">
        <v>29424.260489271375</v>
      </c>
      <c r="I1643">
        <v>-218962.71270159169</v>
      </c>
    </row>
    <row r="1644" spans="1:9" x14ac:dyDescent="0.25">
      <c r="A1644" s="1" t="s">
        <v>1961</v>
      </c>
      <c r="C1644" s="1" t="s">
        <v>1966</v>
      </c>
      <c r="D1644" s="1">
        <v>36204</v>
      </c>
      <c r="E1644" s="1">
        <v>33.986524500000002</v>
      </c>
      <c r="F1644" s="1">
        <v>134.82145399999999</v>
      </c>
      <c r="G1644" s="1" t="s">
        <v>1962</v>
      </c>
      <c r="H1644">
        <v>45097.76988082716</v>
      </c>
      <c r="I1644">
        <v>-223633.71514939485</v>
      </c>
    </row>
    <row r="1645" spans="1:9" x14ac:dyDescent="0.25">
      <c r="A1645" s="1" t="s">
        <v>1961</v>
      </c>
      <c r="C1645" s="1" t="s">
        <v>1967</v>
      </c>
      <c r="D1645" s="1">
        <v>36205</v>
      </c>
      <c r="E1645" s="1">
        <v>34.091843900000001</v>
      </c>
      <c r="F1645" s="1">
        <v>134.4043064</v>
      </c>
      <c r="G1645" s="1" t="s">
        <v>1962</v>
      </c>
      <c r="H1645">
        <v>6549.1428506652692</v>
      </c>
      <c r="I1645">
        <v>-212035.54177330469</v>
      </c>
    </row>
    <row r="1646" spans="1:9" x14ac:dyDescent="0.25">
      <c r="A1646" s="1" t="s">
        <v>1961</v>
      </c>
      <c r="C1646" s="1" t="s">
        <v>1968</v>
      </c>
      <c r="D1646" s="1">
        <v>36206</v>
      </c>
      <c r="E1646" s="1">
        <v>34.185519200000002</v>
      </c>
      <c r="F1646" s="1">
        <v>134.4017814</v>
      </c>
      <c r="G1646" s="1" t="s">
        <v>1962</v>
      </c>
      <c r="H1646">
        <v>6309.1801122514771</v>
      </c>
      <c r="I1646">
        <v>-201626.32627655467</v>
      </c>
    </row>
    <row r="1647" spans="1:9" x14ac:dyDescent="0.25">
      <c r="A1647" s="1" t="s">
        <v>1961</v>
      </c>
      <c r="C1647" s="1" t="s">
        <v>1969</v>
      </c>
      <c r="D1647" s="1">
        <v>36207</v>
      </c>
      <c r="E1647" s="1">
        <v>34.17745</v>
      </c>
      <c r="F1647" s="1">
        <v>134.25652479999999</v>
      </c>
      <c r="G1647" s="1" t="s">
        <v>1962</v>
      </c>
      <c r="H1647">
        <v>-7080.412651575416</v>
      </c>
      <c r="I1647">
        <v>-202522.44210296191</v>
      </c>
    </row>
    <row r="1648" spans="1:9" x14ac:dyDescent="0.25">
      <c r="A1648" s="1" t="s">
        <v>1961</v>
      </c>
      <c r="C1648" s="1" t="s">
        <v>1970</v>
      </c>
      <c r="D1648" s="1">
        <v>36208</v>
      </c>
      <c r="E1648" s="1">
        <v>34.115574899999999</v>
      </c>
      <c r="F1648" s="1">
        <v>134.0956688</v>
      </c>
      <c r="G1648" s="1" t="s">
        <v>1962</v>
      </c>
      <c r="H1648">
        <v>-21924.606193215459</v>
      </c>
      <c r="I1648">
        <v>-209375.27940197638</v>
      </c>
    </row>
    <row r="1649" spans="1:9" x14ac:dyDescent="0.25">
      <c r="A1649" s="1" t="s">
        <v>1961</v>
      </c>
      <c r="B1649" s="1" t="s">
        <v>1971</v>
      </c>
      <c r="C1649" s="1" t="s">
        <v>1972</v>
      </c>
      <c r="D1649" s="1">
        <v>36301</v>
      </c>
      <c r="E1649" s="1">
        <v>33.970072999999999</v>
      </c>
      <c r="F1649" s="1">
        <v>134.5701426</v>
      </c>
      <c r="G1649" s="1" t="s">
        <v>1962</v>
      </c>
      <c r="H1649">
        <v>21883.108539110413</v>
      </c>
      <c r="I1649">
        <v>-225543.95311013376</v>
      </c>
    </row>
    <row r="1650" spans="1:9" x14ac:dyDescent="0.25">
      <c r="A1650" s="1" t="s">
        <v>1961</v>
      </c>
      <c r="B1650" s="1" t="s">
        <v>1971</v>
      </c>
      <c r="C1650" s="1" t="s">
        <v>1973</v>
      </c>
      <c r="D1650" s="1">
        <v>36302</v>
      </c>
      <c r="E1650" s="1">
        <v>33.9579059</v>
      </c>
      <c r="F1650" s="1">
        <v>134.45740280000001</v>
      </c>
      <c r="G1650" s="1" t="s">
        <v>1962</v>
      </c>
      <c r="H1650">
        <v>11466.669319058281</v>
      </c>
      <c r="I1650">
        <v>-226914.31742012437</v>
      </c>
    </row>
    <row r="1651" spans="1:9" x14ac:dyDescent="0.25">
      <c r="A1651" s="1" t="s">
        <v>1961</v>
      </c>
      <c r="B1651" s="1" t="s">
        <v>1974</v>
      </c>
      <c r="C1651" s="1" t="s">
        <v>1975</v>
      </c>
      <c r="D1651" s="1">
        <v>36321</v>
      </c>
      <c r="E1651" s="1">
        <v>34.022483200000003</v>
      </c>
      <c r="F1651" s="1">
        <v>134.49906999999999</v>
      </c>
      <c r="G1651" s="1" t="s">
        <v>1962</v>
      </c>
      <c r="H1651">
        <v>15306.019409178556</v>
      </c>
      <c r="I1651">
        <v>-219732.91758798133</v>
      </c>
    </row>
    <row r="1652" spans="1:9" x14ac:dyDescent="0.25">
      <c r="A1652" s="1" t="s">
        <v>1961</v>
      </c>
      <c r="B1652" s="1" t="s">
        <v>1976</v>
      </c>
      <c r="C1652" s="1" t="s">
        <v>1977</v>
      </c>
      <c r="D1652" s="1">
        <v>36341</v>
      </c>
      <c r="E1652" s="1">
        <v>34.1124358</v>
      </c>
      <c r="F1652" s="1">
        <v>134.4691158</v>
      </c>
      <c r="G1652" s="1" t="s">
        <v>1962</v>
      </c>
      <c r="H1652">
        <v>12526.464850871431</v>
      </c>
      <c r="I1652">
        <v>-209741.28137884178</v>
      </c>
    </row>
    <row r="1653" spans="1:9" x14ac:dyDescent="0.25">
      <c r="A1653" s="1" t="s">
        <v>1961</v>
      </c>
      <c r="B1653" s="1" t="s">
        <v>1976</v>
      </c>
      <c r="C1653" s="1" t="s">
        <v>1978</v>
      </c>
      <c r="D1653" s="1">
        <v>36342</v>
      </c>
      <c r="E1653" s="1">
        <v>34.057358100000002</v>
      </c>
      <c r="F1653" s="1">
        <v>134.45458249999999</v>
      </c>
      <c r="G1653" s="1" t="s">
        <v>1962</v>
      </c>
      <c r="H1653">
        <v>11192.958310691532</v>
      </c>
      <c r="I1653">
        <v>-215863.30841270689</v>
      </c>
    </row>
    <row r="1654" spans="1:9" x14ac:dyDescent="0.25">
      <c r="A1654" s="1" t="s">
        <v>1961</v>
      </c>
      <c r="B1654" s="1" t="s">
        <v>1979</v>
      </c>
      <c r="C1654" s="1" t="s">
        <v>1980</v>
      </c>
      <c r="D1654" s="1">
        <v>36368</v>
      </c>
      <c r="E1654" s="1">
        <v>33.917707299999996</v>
      </c>
      <c r="F1654" s="1">
        <v>134.5566087</v>
      </c>
      <c r="G1654" s="1" t="s">
        <v>1962</v>
      </c>
      <c r="H1654">
        <v>20645.102835157009</v>
      </c>
      <c r="I1654">
        <v>-231365.7484837996</v>
      </c>
    </row>
    <row r="1655" spans="1:9" x14ac:dyDescent="0.25">
      <c r="A1655" s="1" t="s">
        <v>1961</v>
      </c>
      <c r="B1655" s="1" t="s">
        <v>1450</v>
      </c>
      <c r="C1655" s="1" t="s">
        <v>1981</v>
      </c>
      <c r="D1655" s="1">
        <v>36383</v>
      </c>
      <c r="E1655" s="1">
        <v>33.723531199999996</v>
      </c>
      <c r="F1655" s="1">
        <v>134.50578429999999</v>
      </c>
      <c r="G1655" s="1" t="s">
        <v>1962</v>
      </c>
      <c r="H1655">
        <v>15981.715885222869</v>
      </c>
      <c r="I1655">
        <v>-252952.04711339023</v>
      </c>
    </row>
    <row r="1656" spans="1:9" x14ac:dyDescent="0.25">
      <c r="A1656" s="1" t="s">
        <v>1961</v>
      </c>
      <c r="B1656" s="1" t="s">
        <v>1450</v>
      </c>
      <c r="C1656" s="1" t="s">
        <v>1982</v>
      </c>
      <c r="D1656" s="1">
        <v>36387</v>
      </c>
      <c r="E1656" s="1">
        <v>33.816408600000003</v>
      </c>
      <c r="F1656" s="1">
        <v>134.68028860000001</v>
      </c>
      <c r="G1656" s="1" t="s">
        <v>1962</v>
      </c>
      <c r="H1656">
        <v>32119.075032287888</v>
      </c>
      <c r="I1656">
        <v>-242590.56990543604</v>
      </c>
    </row>
    <row r="1657" spans="1:9" x14ac:dyDescent="0.25">
      <c r="A1657" s="1" t="s">
        <v>1961</v>
      </c>
      <c r="B1657" s="1" t="s">
        <v>1450</v>
      </c>
      <c r="C1657" s="1" t="s">
        <v>1983</v>
      </c>
      <c r="D1657" s="1">
        <v>36388</v>
      </c>
      <c r="E1657" s="1">
        <v>33.732825499999997</v>
      </c>
      <c r="F1657" s="1">
        <v>134.3946526</v>
      </c>
      <c r="G1657" s="1" t="s">
        <v>1962</v>
      </c>
      <c r="H1657">
        <v>5682.1043995443151</v>
      </c>
      <c r="I1657">
        <v>-251930.91183739502</v>
      </c>
    </row>
    <row r="1658" spans="1:9" x14ac:dyDescent="0.25">
      <c r="A1658" s="1" t="s">
        <v>1961</v>
      </c>
      <c r="B1658" s="1" t="s">
        <v>1984</v>
      </c>
      <c r="C1658" s="1" t="s">
        <v>1985</v>
      </c>
      <c r="D1658" s="1">
        <v>36401</v>
      </c>
      <c r="E1658" s="1">
        <v>34.155183100000002</v>
      </c>
      <c r="F1658" s="1">
        <v>134.62565760000001</v>
      </c>
      <c r="G1658" s="1" t="s">
        <v>1962</v>
      </c>
      <c r="H1658">
        <v>26954.484575231567</v>
      </c>
      <c r="I1658">
        <v>-204960.8417418075</v>
      </c>
    </row>
    <row r="1659" spans="1:9" x14ac:dyDescent="0.25">
      <c r="A1659" s="1" t="s">
        <v>1961</v>
      </c>
      <c r="B1659" s="1" t="s">
        <v>1984</v>
      </c>
      <c r="C1659" s="1" t="s">
        <v>1986</v>
      </c>
      <c r="D1659" s="1">
        <v>36402</v>
      </c>
      <c r="E1659" s="1">
        <v>34.143498690000001</v>
      </c>
      <c r="F1659" s="1">
        <v>134.57422930000001</v>
      </c>
      <c r="G1659" s="1" t="s">
        <v>1962</v>
      </c>
      <c r="H1659">
        <v>22215.463126673942</v>
      </c>
      <c r="I1659">
        <v>-206271.62788187951</v>
      </c>
    </row>
    <row r="1660" spans="1:9" x14ac:dyDescent="0.25">
      <c r="A1660" s="1" t="s">
        <v>1961</v>
      </c>
      <c r="B1660" s="1" t="s">
        <v>1984</v>
      </c>
      <c r="C1660" s="1" t="s">
        <v>1987</v>
      </c>
      <c r="D1660" s="1">
        <v>36403</v>
      </c>
      <c r="E1660" s="1">
        <v>34.148311499999998</v>
      </c>
      <c r="F1660" s="1">
        <v>134.5298918</v>
      </c>
      <c r="G1660" s="1" t="s">
        <v>1962</v>
      </c>
      <c r="H1660">
        <v>18125.623141967713</v>
      </c>
      <c r="I1660">
        <v>-205745.57933782937</v>
      </c>
    </row>
    <row r="1661" spans="1:9" x14ac:dyDescent="0.25">
      <c r="A1661" s="1" t="s">
        <v>1961</v>
      </c>
      <c r="B1661" s="1" t="s">
        <v>1984</v>
      </c>
      <c r="C1661" s="1" t="s">
        <v>1988</v>
      </c>
      <c r="D1661" s="1">
        <v>36404</v>
      </c>
      <c r="E1661" s="1">
        <v>34.192612599999997</v>
      </c>
      <c r="F1661" s="1">
        <v>134.48696580000001</v>
      </c>
      <c r="G1661" s="1" t="s">
        <v>1962</v>
      </c>
      <c r="H1661">
        <v>14159.808116634929</v>
      </c>
      <c r="I1661">
        <v>-200829.54351436172</v>
      </c>
    </row>
    <row r="1662" spans="1:9" x14ac:dyDescent="0.25">
      <c r="A1662" s="1" t="s">
        <v>1961</v>
      </c>
      <c r="B1662" s="1" t="s">
        <v>1984</v>
      </c>
      <c r="C1662" s="1" t="s">
        <v>1989</v>
      </c>
      <c r="D1662" s="1">
        <v>36405</v>
      </c>
      <c r="E1662" s="1">
        <v>34.172316899999998</v>
      </c>
      <c r="F1662" s="1">
        <v>134.45808439999999</v>
      </c>
      <c r="G1662" s="1" t="s">
        <v>1962</v>
      </c>
      <c r="H1662">
        <v>11500.660548897915</v>
      </c>
      <c r="I1662">
        <v>-203088.4751635376</v>
      </c>
    </row>
    <row r="1663" spans="1:9" x14ac:dyDescent="0.25">
      <c r="A1663" s="1" t="s">
        <v>1961</v>
      </c>
      <c r="B1663" s="1" t="s">
        <v>1990</v>
      </c>
      <c r="C1663" s="1" t="s">
        <v>1991</v>
      </c>
      <c r="D1663" s="1">
        <v>36468</v>
      </c>
      <c r="E1663" s="1">
        <v>34.057336999999997</v>
      </c>
      <c r="F1663" s="1">
        <v>134.1273003</v>
      </c>
      <c r="G1663" s="1" t="s">
        <v>1962</v>
      </c>
      <c r="H1663">
        <v>-19019.601849516766</v>
      </c>
      <c r="I1663">
        <v>-215853.13460121033</v>
      </c>
    </row>
    <row r="1664" spans="1:9" x14ac:dyDescent="0.25">
      <c r="A1664" s="1" t="s">
        <v>1961</v>
      </c>
      <c r="B1664" s="1" t="s">
        <v>1992</v>
      </c>
      <c r="C1664" s="1" t="s">
        <v>1993</v>
      </c>
      <c r="D1664" s="1">
        <v>36489</v>
      </c>
      <c r="E1664" s="1">
        <v>34.1082058</v>
      </c>
      <c r="F1664" s="1">
        <v>134.00394539999999</v>
      </c>
      <c r="G1664" s="1" t="s">
        <v>1962</v>
      </c>
      <c r="H1664">
        <v>-30388.787331951673</v>
      </c>
      <c r="I1664">
        <v>-210170.66791005558</v>
      </c>
    </row>
    <row r="1665" spans="1:9" x14ac:dyDescent="0.25">
      <c r="A1665" s="1" t="s">
        <v>1994</v>
      </c>
      <c r="D1665" s="1">
        <v>37000</v>
      </c>
      <c r="E1665" s="1">
        <v>34.433944599999997</v>
      </c>
      <c r="F1665" s="1">
        <v>134.1764488</v>
      </c>
      <c r="G1665" s="1" t="s">
        <v>1995</v>
      </c>
      <c r="H1665">
        <v>-14418.16143567884</v>
      </c>
      <c r="I1665">
        <v>-174011.79457216716</v>
      </c>
    </row>
    <row r="1666" spans="1:9" x14ac:dyDescent="0.25">
      <c r="A1666" s="1" t="s">
        <v>1994</v>
      </c>
      <c r="C1666" s="1" t="s">
        <v>1996</v>
      </c>
      <c r="D1666" s="1">
        <v>37201</v>
      </c>
      <c r="E1666" s="1">
        <v>34.433944599999997</v>
      </c>
      <c r="F1666" s="1">
        <v>134.1764488</v>
      </c>
      <c r="G1666" s="1" t="s">
        <v>1995</v>
      </c>
      <c r="H1666">
        <v>-14418.16143567884</v>
      </c>
      <c r="I1666">
        <v>-174011.79457216716</v>
      </c>
    </row>
    <row r="1667" spans="1:9" x14ac:dyDescent="0.25">
      <c r="A1667" s="1" t="s">
        <v>1994</v>
      </c>
      <c r="C1667" s="1" t="s">
        <v>1997</v>
      </c>
      <c r="D1667" s="1">
        <v>37202</v>
      </c>
      <c r="E1667" s="1">
        <v>34.415156600000003</v>
      </c>
      <c r="F1667" s="1">
        <v>133.90520169999999</v>
      </c>
      <c r="G1667" s="1" t="s">
        <v>1995</v>
      </c>
      <c r="H1667">
        <v>-39355.559002383525</v>
      </c>
      <c r="I1667">
        <v>-176027.60873282069</v>
      </c>
    </row>
    <row r="1668" spans="1:9" x14ac:dyDescent="0.25">
      <c r="A1668" s="1" t="s">
        <v>1994</v>
      </c>
      <c r="C1668" s="1" t="s">
        <v>1998</v>
      </c>
      <c r="D1668" s="1">
        <v>37203</v>
      </c>
      <c r="E1668" s="1">
        <v>34.4272937</v>
      </c>
      <c r="F1668" s="1">
        <v>133.95402379999999</v>
      </c>
      <c r="G1668" s="1" t="s">
        <v>1995</v>
      </c>
      <c r="H1668">
        <v>-34862.57087028605</v>
      </c>
      <c r="I1668">
        <v>-174696.77438880948</v>
      </c>
    </row>
    <row r="1669" spans="1:9" x14ac:dyDescent="0.25">
      <c r="A1669" s="1" t="s">
        <v>1994</v>
      </c>
      <c r="C1669" s="1" t="s">
        <v>1999</v>
      </c>
      <c r="D1669" s="1">
        <v>37204</v>
      </c>
      <c r="E1669" s="1">
        <v>34.259232500000003</v>
      </c>
      <c r="F1669" s="1">
        <v>133.82283480000001</v>
      </c>
      <c r="G1669" s="1" t="s">
        <v>1995</v>
      </c>
      <c r="H1669">
        <v>-47014.046270273349</v>
      </c>
      <c r="I1669">
        <v>-193319.38007639998</v>
      </c>
    </row>
    <row r="1670" spans="1:9" x14ac:dyDescent="0.25">
      <c r="A1670" s="1" t="s">
        <v>1994</v>
      </c>
      <c r="C1670" s="1" t="s">
        <v>2000</v>
      </c>
      <c r="D1670" s="1">
        <v>37205</v>
      </c>
      <c r="E1670" s="1">
        <v>34.165695499999998</v>
      </c>
      <c r="F1670" s="1">
        <v>133.74033610000001</v>
      </c>
      <c r="G1670" s="1" t="s">
        <v>1995</v>
      </c>
      <c r="H1670">
        <v>-54672.187648347834</v>
      </c>
      <c r="I1670">
        <v>-203672.40093646929</v>
      </c>
    </row>
    <row r="1671" spans="1:9" x14ac:dyDescent="0.25">
      <c r="A1671" s="1" t="s">
        <v>1994</v>
      </c>
      <c r="C1671" s="1" t="s">
        <v>2001</v>
      </c>
      <c r="D1671" s="1">
        <v>37206</v>
      </c>
      <c r="E1671" s="1">
        <v>34.369816899999996</v>
      </c>
      <c r="F1671" s="1">
        <v>134.2881648</v>
      </c>
      <c r="G1671" s="1" t="s">
        <v>1995</v>
      </c>
      <c r="H1671">
        <v>-4154.2689371232518</v>
      </c>
      <c r="I1671">
        <v>-181148.01997335133</v>
      </c>
    </row>
    <row r="1672" spans="1:9" x14ac:dyDescent="0.25">
      <c r="A1672" s="1" t="s">
        <v>1994</v>
      </c>
      <c r="C1672" s="1" t="s">
        <v>2002</v>
      </c>
      <c r="D1672" s="1">
        <v>37207</v>
      </c>
      <c r="E1672" s="1">
        <v>34.284641899999997</v>
      </c>
      <c r="F1672" s="1">
        <v>134.44070840000001</v>
      </c>
      <c r="G1672" s="1" t="s">
        <v>1995</v>
      </c>
      <c r="H1672">
        <v>9885.657006917414</v>
      </c>
      <c r="I1672">
        <v>-190608.52907228688</v>
      </c>
    </row>
    <row r="1673" spans="1:9" x14ac:dyDescent="0.25">
      <c r="A1673" s="1" t="s">
        <v>1994</v>
      </c>
      <c r="C1673" s="1" t="s">
        <v>2003</v>
      </c>
      <c r="D1673" s="1">
        <v>37208</v>
      </c>
      <c r="E1673" s="1">
        <v>34.287144699999999</v>
      </c>
      <c r="F1673" s="1">
        <v>133.82356709999999</v>
      </c>
      <c r="G1673" s="1" t="s">
        <v>1995</v>
      </c>
      <c r="H1673">
        <v>-46931.092732840822</v>
      </c>
      <c r="I1673">
        <v>-190218.01790748764</v>
      </c>
    </row>
    <row r="1674" spans="1:9" x14ac:dyDescent="0.25">
      <c r="A1674" s="1" t="s">
        <v>1994</v>
      </c>
      <c r="B1674" s="1" t="s">
        <v>2004</v>
      </c>
      <c r="C1674" s="1" t="s">
        <v>2005</v>
      </c>
      <c r="D1674" s="1">
        <v>37322</v>
      </c>
      <c r="E1674" s="1">
        <v>34.564242700000001</v>
      </c>
      <c r="F1674" s="1">
        <v>134.33279289999999</v>
      </c>
      <c r="G1674" s="1" t="s">
        <v>1995</v>
      </c>
      <c r="H1674">
        <v>-49.559735962278751</v>
      </c>
      <c r="I1674">
        <v>-159543.99175555055</v>
      </c>
    </row>
    <row r="1675" spans="1:9" x14ac:dyDescent="0.25">
      <c r="A1675" s="1" t="s">
        <v>1994</v>
      </c>
      <c r="B1675" s="1" t="s">
        <v>2004</v>
      </c>
      <c r="C1675" s="1" t="s">
        <v>2006</v>
      </c>
      <c r="D1675" s="1">
        <v>37324</v>
      </c>
      <c r="E1675" s="1">
        <v>34.564852899999998</v>
      </c>
      <c r="F1675" s="1">
        <v>134.366917</v>
      </c>
      <c r="G1675" s="1" t="s">
        <v>1995</v>
      </c>
      <c r="H1675">
        <v>3081.6553419023758</v>
      </c>
      <c r="I1675">
        <v>-159475.67294509665</v>
      </c>
    </row>
    <row r="1676" spans="1:9" x14ac:dyDescent="0.25">
      <c r="A1676" s="1" t="s">
        <v>1994</v>
      </c>
      <c r="B1676" s="1" t="s">
        <v>2007</v>
      </c>
      <c r="C1676" s="1" t="s">
        <v>2008</v>
      </c>
      <c r="D1676" s="1">
        <v>37341</v>
      </c>
      <c r="E1676" s="1">
        <v>34.317310599999999</v>
      </c>
      <c r="F1676" s="1">
        <v>134.16950399999999</v>
      </c>
      <c r="G1676" s="1" t="s">
        <v>1995</v>
      </c>
      <c r="H1676">
        <v>-15077.297238943971</v>
      </c>
      <c r="I1676">
        <v>-186971.38842496384</v>
      </c>
    </row>
    <row r="1677" spans="1:9" x14ac:dyDescent="0.25">
      <c r="A1677" s="1" t="s">
        <v>1994</v>
      </c>
      <c r="B1677" s="1" t="s">
        <v>2009</v>
      </c>
      <c r="C1677" s="1" t="s">
        <v>2010</v>
      </c>
      <c r="D1677" s="1">
        <v>37364</v>
      </c>
      <c r="E1677" s="1">
        <v>34.5124335</v>
      </c>
      <c r="F1677" s="1">
        <v>134.0241149</v>
      </c>
      <c r="G1677" s="1" t="s">
        <v>1995</v>
      </c>
      <c r="H1677">
        <v>-28391.578038009298</v>
      </c>
      <c r="I1677">
        <v>-165257.71751551202</v>
      </c>
    </row>
    <row r="1678" spans="1:9" x14ac:dyDescent="0.25">
      <c r="A1678" s="1" t="s">
        <v>1994</v>
      </c>
      <c r="B1678" s="1" t="s">
        <v>2011</v>
      </c>
      <c r="C1678" s="1" t="s">
        <v>2012</v>
      </c>
      <c r="D1678" s="1">
        <v>37386</v>
      </c>
      <c r="E1678" s="1">
        <v>34.338008600000002</v>
      </c>
      <c r="F1678" s="1">
        <v>133.8441818</v>
      </c>
      <c r="G1678" s="1" t="s">
        <v>1995</v>
      </c>
      <c r="H1678">
        <v>-45006.051671916568</v>
      </c>
      <c r="I1678">
        <v>-184575.17251200156</v>
      </c>
    </row>
    <row r="1679" spans="1:9" x14ac:dyDescent="0.25">
      <c r="A1679" s="1" t="s">
        <v>1994</v>
      </c>
      <c r="B1679" s="1" t="s">
        <v>2011</v>
      </c>
      <c r="C1679" s="1" t="s">
        <v>2013</v>
      </c>
      <c r="D1679" s="1">
        <v>37387</v>
      </c>
      <c r="E1679" s="1">
        <v>34.278454000000004</v>
      </c>
      <c r="F1679" s="1">
        <v>134.02879949999999</v>
      </c>
      <c r="G1679" s="1" t="s">
        <v>1995</v>
      </c>
      <c r="H1679">
        <v>-28039.373411836321</v>
      </c>
      <c r="I1679">
        <v>-191259.3889591441</v>
      </c>
    </row>
    <row r="1680" spans="1:9" x14ac:dyDescent="0.25">
      <c r="A1680" s="1" t="s">
        <v>1994</v>
      </c>
      <c r="B1680" s="1" t="s">
        <v>2014</v>
      </c>
      <c r="C1680" s="1" t="s">
        <v>2015</v>
      </c>
      <c r="D1680" s="1">
        <v>37403</v>
      </c>
      <c r="E1680" s="1">
        <v>34.2228013</v>
      </c>
      <c r="F1680" s="1">
        <v>133.83606069999999</v>
      </c>
      <c r="G1680" s="1" t="s">
        <v>1995</v>
      </c>
      <c r="H1680">
        <v>-45815.736857837226</v>
      </c>
      <c r="I1680">
        <v>-197373.76869179783</v>
      </c>
    </row>
    <row r="1681" spans="1:9" x14ac:dyDescent="0.25">
      <c r="A1681" s="1" t="s">
        <v>1994</v>
      </c>
      <c r="B1681" s="1" t="s">
        <v>2014</v>
      </c>
      <c r="C1681" s="1" t="s">
        <v>2016</v>
      </c>
      <c r="D1681" s="1">
        <v>37404</v>
      </c>
      <c r="E1681" s="1">
        <v>34.355053699999999</v>
      </c>
      <c r="F1681" s="1">
        <v>133.77634889999999</v>
      </c>
      <c r="G1681" s="1" t="s">
        <v>1995</v>
      </c>
      <c r="H1681">
        <v>-51236.950638555085</v>
      </c>
      <c r="I1681">
        <v>-182648.91613178892</v>
      </c>
    </row>
    <row r="1682" spans="1:9" x14ac:dyDescent="0.25">
      <c r="A1682" s="1" t="s">
        <v>1994</v>
      </c>
      <c r="B1682" s="1" t="s">
        <v>2014</v>
      </c>
      <c r="C1682" s="1" t="s">
        <v>2017</v>
      </c>
      <c r="D1682" s="1">
        <v>37406</v>
      </c>
      <c r="E1682" s="1">
        <v>34.2261071</v>
      </c>
      <c r="F1682" s="1">
        <v>134.04949930000001</v>
      </c>
      <c r="G1682" s="1" t="s">
        <v>1995</v>
      </c>
      <c r="H1682">
        <v>-26149.65946206532</v>
      </c>
      <c r="I1682">
        <v>-197081.81065968191</v>
      </c>
    </row>
    <row r="1683" spans="1:9" x14ac:dyDescent="0.25">
      <c r="A1683" s="1" t="s">
        <v>2018</v>
      </c>
      <c r="D1683" s="1">
        <v>38000</v>
      </c>
      <c r="E1683" s="1">
        <v>34.073728600000003</v>
      </c>
      <c r="F1683" s="1">
        <v>132.92667299999999</v>
      </c>
      <c r="G1683" s="1" t="s">
        <v>2019</v>
      </c>
      <c r="H1683">
        <v>-129833.51162832449</v>
      </c>
      <c r="I1683">
        <v>-213157.7938605797</v>
      </c>
    </row>
    <row r="1684" spans="1:9" x14ac:dyDescent="0.25">
      <c r="A1684" s="1" t="s">
        <v>2018</v>
      </c>
      <c r="C1684" s="1" t="s">
        <v>2020</v>
      </c>
      <c r="D1684" s="1">
        <v>38201</v>
      </c>
      <c r="E1684" s="1">
        <v>34.073728600000003</v>
      </c>
      <c r="F1684" s="1">
        <v>132.92667299999999</v>
      </c>
      <c r="G1684" s="1" t="s">
        <v>2019</v>
      </c>
      <c r="H1684">
        <v>-129833.51162832449</v>
      </c>
      <c r="I1684">
        <v>-213157.7938605797</v>
      </c>
    </row>
    <row r="1685" spans="1:9" x14ac:dyDescent="0.25">
      <c r="A1685" s="1" t="s">
        <v>2018</v>
      </c>
      <c r="C1685" s="1" t="s">
        <v>2021</v>
      </c>
      <c r="D1685" s="1">
        <v>38202</v>
      </c>
      <c r="E1685" s="1">
        <v>34.299775400000001</v>
      </c>
      <c r="F1685" s="1">
        <v>133.1916568</v>
      </c>
      <c r="G1685" s="1" t="s">
        <v>2019</v>
      </c>
      <c r="H1685">
        <v>-105093.60849745088</v>
      </c>
      <c r="I1685">
        <v>-188342.00260619729</v>
      </c>
    </row>
    <row r="1686" spans="1:9" x14ac:dyDescent="0.25">
      <c r="A1686" s="1" t="s">
        <v>2018</v>
      </c>
      <c r="C1686" s="1" t="s">
        <v>2022</v>
      </c>
      <c r="D1686" s="1">
        <v>38203</v>
      </c>
      <c r="E1686" s="1">
        <v>33.337884000000003</v>
      </c>
      <c r="F1686" s="1">
        <v>132.67345800000001</v>
      </c>
      <c r="G1686" s="1" t="s">
        <v>2019</v>
      </c>
      <c r="H1686">
        <v>-154519.87244413153</v>
      </c>
      <c r="I1686">
        <v>-294588.93530531449</v>
      </c>
    </row>
    <row r="1687" spans="1:9" x14ac:dyDescent="0.25">
      <c r="A1687" s="1" t="s">
        <v>2018</v>
      </c>
      <c r="C1687" s="1" t="s">
        <v>2023</v>
      </c>
      <c r="D1687" s="1">
        <v>38204</v>
      </c>
      <c r="E1687" s="1">
        <v>33.551635400000002</v>
      </c>
      <c r="F1687" s="1">
        <v>132.5023238</v>
      </c>
      <c r="G1687" s="1" t="s">
        <v>2019</v>
      </c>
      <c r="H1687">
        <v>-170035.29518220061</v>
      </c>
      <c r="I1687">
        <v>-270564.85895769286</v>
      </c>
    </row>
    <row r="1688" spans="1:9" x14ac:dyDescent="0.25">
      <c r="A1688" s="1" t="s">
        <v>2018</v>
      </c>
      <c r="C1688" s="1" t="s">
        <v>2024</v>
      </c>
      <c r="D1688" s="1">
        <v>38205</v>
      </c>
      <c r="E1688" s="1">
        <v>34.007766400000001</v>
      </c>
      <c r="F1688" s="1">
        <v>133.45543230000001</v>
      </c>
      <c r="G1688" s="1" t="s">
        <v>2019</v>
      </c>
      <c r="H1688">
        <v>-81090.374616492089</v>
      </c>
      <c r="I1688">
        <v>-221033.1806091716</v>
      </c>
    </row>
    <row r="1689" spans="1:9" x14ac:dyDescent="0.25">
      <c r="A1689" s="1" t="s">
        <v>2018</v>
      </c>
      <c r="C1689" s="1" t="s">
        <v>2025</v>
      </c>
      <c r="D1689" s="1">
        <v>38206</v>
      </c>
      <c r="E1689" s="1">
        <v>33.982831599999997</v>
      </c>
      <c r="F1689" s="1">
        <v>133.27729170000001</v>
      </c>
      <c r="G1689" s="1" t="s">
        <v>2019</v>
      </c>
      <c r="H1689">
        <v>-97574.104774156367</v>
      </c>
      <c r="I1689">
        <v>-223648.8181197684</v>
      </c>
    </row>
    <row r="1690" spans="1:9" x14ac:dyDescent="0.25">
      <c r="A1690" s="1" t="s">
        <v>2018</v>
      </c>
      <c r="C1690" s="1" t="s">
        <v>2026</v>
      </c>
      <c r="D1690" s="1">
        <v>38207</v>
      </c>
      <c r="E1690" s="1">
        <v>33.738855700000002</v>
      </c>
      <c r="F1690" s="1">
        <v>132.83956180000001</v>
      </c>
      <c r="G1690" s="1" t="s">
        <v>2019</v>
      </c>
      <c r="H1690">
        <v>-138414.81083941145</v>
      </c>
      <c r="I1690">
        <v>-250260.24113450909</v>
      </c>
    </row>
    <row r="1691" spans="1:9" x14ac:dyDescent="0.25">
      <c r="A1691" s="1" t="s">
        <v>2018</v>
      </c>
      <c r="C1691" s="1" t="s">
        <v>2027</v>
      </c>
      <c r="D1691" s="1">
        <v>38210</v>
      </c>
      <c r="E1691" s="1">
        <v>33.791254199999997</v>
      </c>
      <c r="F1691" s="1">
        <v>132.78197499999999</v>
      </c>
      <c r="G1691" s="1" t="s">
        <v>2019</v>
      </c>
      <c r="H1691">
        <v>-143663.88649965252</v>
      </c>
      <c r="I1691">
        <v>-244358.01995046329</v>
      </c>
    </row>
    <row r="1692" spans="1:9" x14ac:dyDescent="0.25">
      <c r="A1692" s="1" t="s">
        <v>2018</v>
      </c>
      <c r="C1692" s="1" t="s">
        <v>2028</v>
      </c>
      <c r="D1692" s="1">
        <v>38213</v>
      </c>
      <c r="E1692" s="1">
        <v>34.043461200000003</v>
      </c>
      <c r="F1692" s="1">
        <v>133.69289939999999</v>
      </c>
      <c r="G1692" s="1" t="s">
        <v>2019</v>
      </c>
      <c r="H1692">
        <v>-59130.721483927504</v>
      </c>
      <c r="I1692">
        <v>-217229.18003932052</v>
      </c>
    </row>
    <row r="1693" spans="1:9" x14ac:dyDescent="0.25">
      <c r="A1693" s="1" t="s">
        <v>2018</v>
      </c>
      <c r="C1693" s="1" t="s">
        <v>2029</v>
      </c>
      <c r="D1693" s="1">
        <v>38214</v>
      </c>
      <c r="E1693" s="1">
        <v>33.522047200000003</v>
      </c>
      <c r="F1693" s="1">
        <v>132.9013511</v>
      </c>
      <c r="G1693" s="1" t="s">
        <v>2019</v>
      </c>
      <c r="H1693">
        <v>-133021.8013923078</v>
      </c>
      <c r="I1693">
        <v>-274436.54276046832</v>
      </c>
    </row>
    <row r="1694" spans="1:9" x14ac:dyDescent="0.25">
      <c r="A1694" s="1" t="s">
        <v>2018</v>
      </c>
      <c r="C1694" s="1" t="s">
        <v>2030</v>
      </c>
      <c r="D1694" s="1">
        <v>38215</v>
      </c>
      <c r="E1694" s="1">
        <v>33.908373099999999</v>
      </c>
      <c r="F1694" s="1">
        <v>133.0239862</v>
      </c>
      <c r="G1694" s="1" t="s">
        <v>2019</v>
      </c>
      <c r="H1694">
        <v>-121085.35025349315</v>
      </c>
      <c r="I1694">
        <v>-231653.51358436843</v>
      </c>
    </row>
    <row r="1695" spans="1:9" x14ac:dyDescent="0.25">
      <c r="A1695" s="1" t="s">
        <v>2018</v>
      </c>
      <c r="B1695" s="1" t="s">
        <v>2031</v>
      </c>
      <c r="C1695" s="1" t="s">
        <v>2032</v>
      </c>
      <c r="D1695" s="1">
        <v>38356</v>
      </c>
      <c r="E1695" s="1">
        <v>34.301711699999998</v>
      </c>
      <c r="F1695" s="1">
        <v>133.3667093</v>
      </c>
      <c r="G1695" s="1" t="s">
        <v>2019</v>
      </c>
      <c r="H1695">
        <v>-88977.015379922566</v>
      </c>
      <c r="I1695">
        <v>-188293.91958405782</v>
      </c>
    </row>
    <row r="1696" spans="1:9" x14ac:dyDescent="0.25">
      <c r="A1696" s="1" t="s">
        <v>2018</v>
      </c>
      <c r="B1696" s="1" t="s">
        <v>2033</v>
      </c>
      <c r="C1696" s="1" t="s">
        <v>2034</v>
      </c>
      <c r="D1696" s="1">
        <v>38386</v>
      </c>
      <c r="E1696" s="1">
        <v>33.773031799999998</v>
      </c>
      <c r="F1696" s="1">
        <v>133.1611762</v>
      </c>
      <c r="G1696" s="1" t="s">
        <v>2019</v>
      </c>
      <c r="H1696">
        <v>-108568.67330491697</v>
      </c>
      <c r="I1696">
        <v>-246847.39160642819</v>
      </c>
    </row>
    <row r="1697" spans="1:9" x14ac:dyDescent="0.25">
      <c r="A1697" s="1" t="s">
        <v>2018</v>
      </c>
      <c r="B1697" s="1" t="s">
        <v>2035</v>
      </c>
      <c r="C1697" s="1" t="s">
        <v>106</v>
      </c>
      <c r="D1697" s="1">
        <v>38401</v>
      </c>
      <c r="E1697" s="1">
        <v>33.808331699999997</v>
      </c>
      <c r="F1697" s="1">
        <v>132.7708063</v>
      </c>
      <c r="G1697" s="1" t="s">
        <v>2019</v>
      </c>
      <c r="H1697">
        <v>-144669.51974816792</v>
      </c>
      <c r="I1697">
        <v>-242444.42948428058</v>
      </c>
    </row>
    <row r="1698" spans="1:9" x14ac:dyDescent="0.25">
      <c r="A1698" s="1" t="s">
        <v>2018</v>
      </c>
      <c r="B1698" s="1" t="s">
        <v>2035</v>
      </c>
      <c r="C1698" s="1" t="s">
        <v>2036</v>
      </c>
      <c r="D1698" s="1">
        <v>38402</v>
      </c>
      <c r="E1698" s="1">
        <v>33.795559500000003</v>
      </c>
      <c r="F1698" s="1">
        <v>132.8381071</v>
      </c>
      <c r="G1698" s="1" t="s">
        <v>2019</v>
      </c>
      <c r="H1698">
        <v>-138458.36425005744</v>
      </c>
      <c r="I1698">
        <v>-243956.43213358565</v>
      </c>
    </row>
    <row r="1699" spans="1:9" x14ac:dyDescent="0.25">
      <c r="A1699" s="1" t="s">
        <v>2018</v>
      </c>
      <c r="B1699" s="1" t="s">
        <v>2037</v>
      </c>
      <c r="C1699" s="1" t="s">
        <v>2038</v>
      </c>
      <c r="D1699" s="1">
        <v>38422</v>
      </c>
      <c r="E1699" s="1">
        <v>33.655157199999998</v>
      </c>
      <c r="F1699" s="1">
        <v>132.9259978</v>
      </c>
      <c r="G1699" s="1" t="s">
        <v>2019</v>
      </c>
      <c r="H1699">
        <v>-130531.43453135295</v>
      </c>
      <c r="I1699">
        <v>-259674.71127672066</v>
      </c>
    </row>
    <row r="1700" spans="1:9" x14ac:dyDescent="0.25">
      <c r="A1700" s="1" t="s">
        <v>2018</v>
      </c>
      <c r="B1700" s="1" t="s">
        <v>2039</v>
      </c>
      <c r="C1700" s="1" t="s">
        <v>2040</v>
      </c>
      <c r="D1700" s="1">
        <v>38442</v>
      </c>
      <c r="E1700" s="1">
        <v>33.515941900000001</v>
      </c>
      <c r="F1700" s="1">
        <v>132.37740049999999</v>
      </c>
      <c r="G1700" s="1" t="s">
        <v>2019</v>
      </c>
      <c r="H1700">
        <v>-181712.61249205159</v>
      </c>
      <c r="I1700">
        <v>-274320.09405545238</v>
      </c>
    </row>
    <row r="1701" spans="1:9" x14ac:dyDescent="0.25">
      <c r="A1701" s="1" t="s">
        <v>2018</v>
      </c>
      <c r="B1701" s="1" t="s">
        <v>2041</v>
      </c>
      <c r="C1701" s="1" t="s">
        <v>2042</v>
      </c>
      <c r="D1701" s="1">
        <v>38484</v>
      </c>
      <c r="E1701" s="1">
        <v>33.277378200000001</v>
      </c>
      <c r="F1701" s="1">
        <v>132.78790100000001</v>
      </c>
      <c r="G1701" s="1" t="s">
        <v>2019</v>
      </c>
      <c r="H1701">
        <v>-143964.58475096669</v>
      </c>
      <c r="I1701">
        <v>-301477.26043251541</v>
      </c>
    </row>
    <row r="1702" spans="1:9" x14ac:dyDescent="0.25">
      <c r="A1702" s="1" t="s">
        <v>2018</v>
      </c>
      <c r="B1702" s="1" t="s">
        <v>2041</v>
      </c>
      <c r="C1702" s="1" t="s">
        <v>2043</v>
      </c>
      <c r="D1702" s="1">
        <v>38488</v>
      </c>
      <c r="E1702" s="1">
        <v>33.388368399999997</v>
      </c>
      <c r="F1702" s="1">
        <v>132.90323090000001</v>
      </c>
      <c r="G1702" s="1" t="s">
        <v>2019</v>
      </c>
      <c r="H1702">
        <v>-133051.22924534779</v>
      </c>
      <c r="I1702">
        <v>-289295.41203205159</v>
      </c>
    </row>
    <row r="1703" spans="1:9" x14ac:dyDescent="0.25">
      <c r="A1703" s="1" t="s">
        <v>2018</v>
      </c>
      <c r="B1703" s="1" t="s">
        <v>2044</v>
      </c>
      <c r="C1703" s="1" t="s">
        <v>2045</v>
      </c>
      <c r="D1703" s="1">
        <v>38506</v>
      </c>
      <c r="E1703" s="1">
        <v>33.063648999999998</v>
      </c>
      <c r="F1703" s="1">
        <v>132.6915449</v>
      </c>
      <c r="G1703" s="1" t="s">
        <v>2019</v>
      </c>
      <c r="H1703">
        <v>-153313.34323664181</v>
      </c>
      <c r="I1703">
        <v>-325094.14287085342</v>
      </c>
    </row>
    <row r="1704" spans="1:9" x14ac:dyDescent="0.25">
      <c r="A1704" s="1" t="s">
        <v>2046</v>
      </c>
      <c r="D1704" s="1">
        <v>39000</v>
      </c>
      <c r="E1704" s="1">
        <v>33.681375099999997</v>
      </c>
      <c r="F1704" s="1">
        <v>133.62549580000001</v>
      </c>
      <c r="G1704" s="1" t="s">
        <v>2047</v>
      </c>
      <c r="H1704">
        <v>-65630.616769193657</v>
      </c>
      <c r="I1704">
        <v>-257425.03043427021</v>
      </c>
    </row>
    <row r="1705" spans="1:9" x14ac:dyDescent="0.25">
      <c r="A1705" s="1" t="s">
        <v>2046</v>
      </c>
      <c r="C1705" s="1" t="s">
        <v>2048</v>
      </c>
      <c r="D1705" s="1">
        <v>39201</v>
      </c>
      <c r="E1705" s="1">
        <v>33.681375099999997</v>
      </c>
      <c r="F1705" s="1">
        <v>133.62549580000001</v>
      </c>
      <c r="G1705" s="1" t="s">
        <v>2047</v>
      </c>
      <c r="H1705">
        <v>-65630.616769193657</v>
      </c>
      <c r="I1705">
        <v>-257425.03043427021</v>
      </c>
    </row>
    <row r="1706" spans="1:9" x14ac:dyDescent="0.25">
      <c r="A1706" s="1" t="s">
        <v>2046</v>
      </c>
      <c r="C1706" s="1" t="s">
        <v>2049</v>
      </c>
      <c r="D1706" s="1">
        <v>39202</v>
      </c>
      <c r="E1706" s="1">
        <v>33.4875215</v>
      </c>
      <c r="F1706" s="1">
        <v>134.23542420000001</v>
      </c>
      <c r="G1706" s="1" t="s">
        <v>2047</v>
      </c>
      <c r="H1706">
        <v>-9098.3317286367546</v>
      </c>
      <c r="I1706">
        <v>-279186.9427744532</v>
      </c>
    </row>
    <row r="1707" spans="1:9" x14ac:dyDescent="0.25">
      <c r="A1707" s="1" t="s">
        <v>2046</v>
      </c>
      <c r="C1707" s="1" t="s">
        <v>2050</v>
      </c>
      <c r="D1707" s="1">
        <v>39203</v>
      </c>
      <c r="E1707" s="1">
        <v>33.720353699999997</v>
      </c>
      <c r="F1707" s="1">
        <v>134.0704284</v>
      </c>
      <c r="G1707" s="1" t="s">
        <v>2047</v>
      </c>
      <c r="H1707">
        <v>-24365.282747086516</v>
      </c>
      <c r="I1707">
        <v>-253287.45686296889</v>
      </c>
    </row>
    <row r="1708" spans="1:9" x14ac:dyDescent="0.25">
      <c r="A1708" s="1" t="s">
        <v>2046</v>
      </c>
      <c r="C1708" s="1" t="s">
        <v>2051</v>
      </c>
      <c r="D1708" s="1">
        <v>39204</v>
      </c>
      <c r="E1708" s="1">
        <v>33.706217100000003</v>
      </c>
      <c r="F1708" s="1">
        <v>133.68494759999999</v>
      </c>
      <c r="G1708" s="1" t="s">
        <v>2047</v>
      </c>
      <c r="H1708">
        <v>-60100.857000808661</v>
      </c>
      <c r="I1708">
        <v>-254700.65625759744</v>
      </c>
    </row>
    <row r="1709" spans="1:9" x14ac:dyDescent="0.25">
      <c r="A1709" s="1" t="s">
        <v>2046</v>
      </c>
      <c r="C1709" s="1" t="s">
        <v>2052</v>
      </c>
      <c r="D1709" s="1">
        <v>39205</v>
      </c>
      <c r="E1709" s="1">
        <v>33.523161600000002</v>
      </c>
      <c r="F1709" s="1">
        <v>133.4789629</v>
      </c>
      <c r="G1709" s="1" t="s">
        <v>2047</v>
      </c>
      <c r="H1709">
        <v>-79362.313125027722</v>
      </c>
      <c r="I1709">
        <v>-274904.03873153753</v>
      </c>
    </row>
    <row r="1710" spans="1:9" x14ac:dyDescent="0.25">
      <c r="A1710" s="1" t="s">
        <v>2046</v>
      </c>
      <c r="C1710" s="1" t="s">
        <v>2053</v>
      </c>
      <c r="D1710" s="1">
        <v>39206</v>
      </c>
      <c r="E1710" s="1">
        <v>33.468269999999997</v>
      </c>
      <c r="F1710" s="1">
        <v>133.44300569999999</v>
      </c>
      <c r="G1710" s="1" t="s">
        <v>2047</v>
      </c>
      <c r="H1710">
        <v>-82754.687633898066</v>
      </c>
      <c r="I1710">
        <v>-280975.89575396117</v>
      </c>
    </row>
    <row r="1711" spans="1:9" x14ac:dyDescent="0.25">
      <c r="A1711" s="1" t="s">
        <v>2046</v>
      </c>
      <c r="C1711" s="1" t="s">
        <v>2054</v>
      </c>
      <c r="D1711" s="1">
        <v>39208</v>
      </c>
      <c r="E1711" s="1">
        <v>33.108645299999999</v>
      </c>
      <c r="F1711" s="1">
        <v>132.83133319999999</v>
      </c>
      <c r="G1711" s="1" t="s">
        <v>2047</v>
      </c>
      <c r="H1711">
        <v>-140186.93056720766</v>
      </c>
      <c r="I1711">
        <v>-320288.82402202248</v>
      </c>
    </row>
    <row r="1712" spans="1:9" x14ac:dyDescent="0.25">
      <c r="A1712" s="1" t="s">
        <v>2046</v>
      </c>
      <c r="C1712" s="1" t="s">
        <v>2055</v>
      </c>
      <c r="D1712" s="1">
        <v>39209</v>
      </c>
      <c r="E1712" s="1">
        <v>32.937118599999998</v>
      </c>
      <c r="F1712" s="1">
        <v>133.0221755</v>
      </c>
      <c r="G1712" s="1" t="s">
        <v>2047</v>
      </c>
      <c r="H1712">
        <v>-122610.87553890936</v>
      </c>
      <c r="I1712">
        <v>-339590.14329084608</v>
      </c>
    </row>
    <row r="1713" spans="1:9" x14ac:dyDescent="0.25">
      <c r="A1713" s="1" t="s">
        <v>2046</v>
      </c>
      <c r="C1713" s="1" t="s">
        <v>2056</v>
      </c>
      <c r="D1713" s="1">
        <v>39210</v>
      </c>
      <c r="E1713" s="1">
        <v>33.262159799999999</v>
      </c>
      <c r="F1713" s="1">
        <v>133.0575589</v>
      </c>
      <c r="G1713" s="1" t="s">
        <v>2047</v>
      </c>
      <c r="H1713">
        <v>-118863.40595877114</v>
      </c>
      <c r="I1713">
        <v>-303507.95628414815</v>
      </c>
    </row>
    <row r="1714" spans="1:9" x14ac:dyDescent="0.25">
      <c r="A1714" s="1" t="s">
        <v>2046</v>
      </c>
      <c r="C1714" s="1" t="s">
        <v>2057</v>
      </c>
      <c r="D1714" s="1">
        <v>39211</v>
      </c>
      <c r="E1714" s="1">
        <v>33.662950100000003</v>
      </c>
      <c r="F1714" s="1">
        <v>133.88644859999999</v>
      </c>
      <c r="G1714" s="1" t="s">
        <v>2047</v>
      </c>
      <c r="H1714">
        <v>-41443.681915052759</v>
      </c>
      <c r="I1714">
        <v>-259607.69402058452</v>
      </c>
    </row>
    <row r="1715" spans="1:9" x14ac:dyDescent="0.25">
      <c r="A1715" s="1" t="s">
        <v>2046</v>
      </c>
      <c r="C1715" s="1" t="s">
        <v>2058</v>
      </c>
      <c r="D1715" s="1">
        <v>39212</v>
      </c>
      <c r="E1715" s="1">
        <v>33.840679299999998</v>
      </c>
      <c r="F1715" s="1">
        <v>134.06856690000001</v>
      </c>
      <c r="G1715" s="1" t="s">
        <v>2047</v>
      </c>
      <c r="H1715">
        <v>-24503.513525219936</v>
      </c>
      <c r="I1715">
        <v>-239916.15902328028</v>
      </c>
    </row>
    <row r="1716" spans="1:9" x14ac:dyDescent="0.25">
      <c r="A1716" s="1" t="s">
        <v>2046</v>
      </c>
      <c r="B1716" s="1" t="s">
        <v>1918</v>
      </c>
      <c r="C1716" s="1" t="s">
        <v>2059</v>
      </c>
      <c r="D1716" s="1">
        <v>39301</v>
      </c>
      <c r="E1716" s="1">
        <v>33.5680969</v>
      </c>
      <c r="F1716" s="1">
        <v>134.3140215</v>
      </c>
      <c r="G1716" s="1" t="s">
        <v>2047</v>
      </c>
      <c r="H1716">
        <v>-1792.8880828783329</v>
      </c>
      <c r="I1716">
        <v>-270237.37827730371</v>
      </c>
    </row>
    <row r="1717" spans="1:9" x14ac:dyDescent="0.25">
      <c r="A1717" s="1" t="s">
        <v>2046</v>
      </c>
      <c r="B1717" s="1" t="s">
        <v>1918</v>
      </c>
      <c r="C1717" s="1" t="s">
        <v>2060</v>
      </c>
      <c r="D1717" s="1">
        <v>39302</v>
      </c>
      <c r="E1717" s="1">
        <v>33.448868300000001</v>
      </c>
      <c r="F1717" s="1">
        <v>134.10824249999999</v>
      </c>
      <c r="G1717" s="1" t="s">
        <v>2047</v>
      </c>
      <c r="H1717">
        <v>-20926.198927172532</v>
      </c>
      <c r="I1717">
        <v>-283463.78981078166</v>
      </c>
    </row>
    <row r="1718" spans="1:9" x14ac:dyDescent="0.25">
      <c r="A1718" s="1" t="s">
        <v>2046</v>
      </c>
      <c r="B1718" s="1" t="s">
        <v>1918</v>
      </c>
      <c r="C1718" s="1" t="s">
        <v>2061</v>
      </c>
      <c r="D1718" s="1">
        <v>39303</v>
      </c>
      <c r="E1718" s="1">
        <v>33.459424499999997</v>
      </c>
      <c r="F1718" s="1">
        <v>134.03034389999999</v>
      </c>
      <c r="G1718" s="1" t="s">
        <v>2047</v>
      </c>
      <c r="H1718">
        <v>-28164.881297839402</v>
      </c>
      <c r="I1718">
        <v>-282272.36322508997</v>
      </c>
    </row>
    <row r="1719" spans="1:9" x14ac:dyDescent="0.25">
      <c r="A1719" s="1" t="s">
        <v>2046</v>
      </c>
      <c r="B1719" s="1" t="s">
        <v>1918</v>
      </c>
      <c r="C1719" s="1" t="s">
        <v>2062</v>
      </c>
      <c r="D1719" s="1">
        <v>39304</v>
      </c>
      <c r="E1719" s="1">
        <v>33.547219300000002</v>
      </c>
      <c r="F1719" s="1">
        <v>134.06920450000001</v>
      </c>
      <c r="G1719" s="1" t="s">
        <v>2047</v>
      </c>
      <c r="H1719">
        <v>-24527.739256767833</v>
      </c>
      <c r="I1719">
        <v>-272526.25972151593</v>
      </c>
    </row>
    <row r="1720" spans="1:9" x14ac:dyDescent="0.25">
      <c r="A1720" s="1" t="s">
        <v>2046</v>
      </c>
      <c r="B1720" s="1" t="s">
        <v>1918</v>
      </c>
      <c r="C1720" s="1" t="s">
        <v>2063</v>
      </c>
      <c r="D1720" s="1">
        <v>39305</v>
      </c>
      <c r="E1720" s="1">
        <v>33.612720400000001</v>
      </c>
      <c r="F1720" s="1">
        <v>134.2159948</v>
      </c>
      <c r="G1720" s="1" t="s">
        <v>2047</v>
      </c>
      <c r="H1720">
        <v>-10888.12530022164</v>
      </c>
      <c r="I1720">
        <v>-265272.72806268145</v>
      </c>
    </row>
    <row r="1721" spans="1:9" x14ac:dyDescent="0.25">
      <c r="A1721" s="1" t="s">
        <v>2046</v>
      </c>
      <c r="B1721" s="1" t="s">
        <v>1918</v>
      </c>
      <c r="C1721" s="1" t="s">
        <v>2064</v>
      </c>
      <c r="D1721" s="1">
        <v>39306</v>
      </c>
      <c r="E1721" s="1">
        <v>33.696127300000001</v>
      </c>
      <c r="F1721" s="1">
        <v>134.18353279999999</v>
      </c>
      <c r="G1721" s="1" t="s">
        <v>2047</v>
      </c>
      <c r="H1721">
        <v>-13886.960602096498</v>
      </c>
      <c r="I1721">
        <v>-256000.50030026742</v>
      </c>
    </row>
    <row r="1722" spans="1:9" x14ac:dyDescent="0.25">
      <c r="A1722" s="1" t="s">
        <v>2046</v>
      </c>
      <c r="B1722" s="1" t="s">
        <v>1918</v>
      </c>
      <c r="C1722" s="1" t="s">
        <v>2065</v>
      </c>
      <c r="D1722" s="1">
        <v>39307</v>
      </c>
      <c r="E1722" s="1">
        <v>33.5934776</v>
      </c>
      <c r="F1722" s="1">
        <v>133.8720658</v>
      </c>
      <c r="G1722" s="1" t="s">
        <v>2047</v>
      </c>
      <c r="H1722">
        <v>-42811.89442530254</v>
      </c>
      <c r="I1722">
        <v>-267321.84364097478</v>
      </c>
    </row>
    <row r="1723" spans="1:9" x14ac:dyDescent="0.25">
      <c r="A1723" s="1" t="s">
        <v>2046</v>
      </c>
      <c r="B1723" s="1" t="s">
        <v>2066</v>
      </c>
      <c r="C1723" s="1" t="s">
        <v>2067</v>
      </c>
      <c r="D1723" s="1">
        <v>39341</v>
      </c>
      <c r="E1723" s="1">
        <v>33.882414799999999</v>
      </c>
      <c r="F1723" s="1">
        <v>133.64330219999999</v>
      </c>
      <c r="G1723" s="1" t="s">
        <v>2047</v>
      </c>
      <c r="H1723">
        <v>-63830.255915532995</v>
      </c>
      <c r="I1723">
        <v>-235095.67688566443</v>
      </c>
    </row>
    <row r="1724" spans="1:9" x14ac:dyDescent="0.25">
      <c r="A1724" s="1" t="s">
        <v>2046</v>
      </c>
      <c r="B1724" s="1" t="s">
        <v>2066</v>
      </c>
      <c r="C1724" s="1" t="s">
        <v>2068</v>
      </c>
      <c r="D1724" s="1">
        <v>39344</v>
      </c>
      <c r="E1724" s="1">
        <v>33.883341899999998</v>
      </c>
      <c r="F1724" s="1">
        <v>133.8733805</v>
      </c>
      <c r="G1724" s="1" t="s">
        <v>2047</v>
      </c>
      <c r="H1724">
        <v>-42546.532335518743</v>
      </c>
      <c r="I1724">
        <v>-235111.73214435036</v>
      </c>
    </row>
    <row r="1725" spans="1:9" x14ac:dyDescent="0.25">
      <c r="A1725" s="1" t="s">
        <v>2046</v>
      </c>
      <c r="B1725" s="1" t="s">
        <v>2069</v>
      </c>
      <c r="C1725" s="1" t="s">
        <v>2070</v>
      </c>
      <c r="D1725" s="1">
        <v>39363</v>
      </c>
      <c r="E1725" s="1">
        <v>33.8358761</v>
      </c>
      <c r="F1725" s="1">
        <v>133.58409270000001</v>
      </c>
      <c r="G1725" s="1" t="s">
        <v>2047</v>
      </c>
      <c r="H1725">
        <v>-69345.064663463592</v>
      </c>
      <c r="I1725">
        <v>-240228.95770624609</v>
      </c>
    </row>
    <row r="1726" spans="1:9" x14ac:dyDescent="0.25">
      <c r="A1726" s="1" t="s">
        <v>2046</v>
      </c>
      <c r="B1726" s="1" t="s">
        <v>2069</v>
      </c>
      <c r="C1726" s="1" t="s">
        <v>2071</v>
      </c>
      <c r="D1726" s="1">
        <v>39364</v>
      </c>
      <c r="E1726" s="1">
        <v>33.839864400000003</v>
      </c>
      <c r="F1726" s="1">
        <v>133.49356449999999</v>
      </c>
      <c r="G1726" s="1" t="s">
        <v>2047</v>
      </c>
      <c r="H1726">
        <v>-77720.403849377501</v>
      </c>
      <c r="I1726">
        <v>-239721.05245739911</v>
      </c>
    </row>
    <row r="1727" spans="1:9" x14ac:dyDescent="0.25">
      <c r="A1727" s="1" t="s">
        <v>2046</v>
      </c>
      <c r="B1727" s="1" t="s">
        <v>2072</v>
      </c>
      <c r="C1727" s="1" t="s">
        <v>2073</v>
      </c>
      <c r="D1727" s="1">
        <v>39383</v>
      </c>
      <c r="E1727" s="1">
        <v>33.8320109</v>
      </c>
      <c r="F1727" s="1">
        <v>133.47471669999999</v>
      </c>
      <c r="G1727" s="1" t="s">
        <v>2047</v>
      </c>
      <c r="H1727">
        <v>-79472.082245218873</v>
      </c>
      <c r="I1727">
        <v>-240579.3866751265</v>
      </c>
    </row>
    <row r="1728" spans="1:9" x14ac:dyDescent="0.25">
      <c r="A1728" s="1" t="s">
        <v>2046</v>
      </c>
      <c r="B1728" s="1" t="s">
        <v>2072</v>
      </c>
      <c r="C1728" s="1" t="s">
        <v>2074</v>
      </c>
      <c r="D1728" s="1">
        <v>39386</v>
      </c>
      <c r="E1728" s="1">
        <v>33.8320109</v>
      </c>
      <c r="F1728" s="1">
        <v>133.47471669999999</v>
      </c>
      <c r="G1728" s="1" t="s">
        <v>2047</v>
      </c>
      <c r="H1728">
        <v>-79472.082245218873</v>
      </c>
      <c r="I1728">
        <v>-240579.3866751265</v>
      </c>
    </row>
    <row r="1729" spans="1:9" x14ac:dyDescent="0.25">
      <c r="A1729" s="1" t="s">
        <v>2046</v>
      </c>
      <c r="B1729" s="1" t="s">
        <v>2072</v>
      </c>
      <c r="C1729" s="1" t="s">
        <v>2075</v>
      </c>
      <c r="D1729" s="1">
        <v>39387</v>
      </c>
      <c r="E1729" s="1">
        <v>33.7317155</v>
      </c>
      <c r="F1729" s="1">
        <v>133.23479399999999</v>
      </c>
      <c r="G1729" s="1" t="s">
        <v>2047</v>
      </c>
      <c r="H1729">
        <v>-101798.46248288795</v>
      </c>
      <c r="I1729">
        <v>-251513.98517266489</v>
      </c>
    </row>
    <row r="1730" spans="1:9" x14ac:dyDescent="0.25">
      <c r="A1730" s="1" t="s">
        <v>2046</v>
      </c>
      <c r="B1730" s="1" t="s">
        <v>2076</v>
      </c>
      <c r="C1730" s="1" t="s">
        <v>2077</v>
      </c>
      <c r="D1730" s="1">
        <v>39401</v>
      </c>
      <c r="E1730" s="1">
        <v>33.421714199999997</v>
      </c>
      <c r="F1730" s="1">
        <v>133.26442080000001</v>
      </c>
      <c r="G1730" s="1" t="s">
        <v>2047</v>
      </c>
      <c r="H1730">
        <v>-99407.700416036256</v>
      </c>
      <c r="I1730">
        <v>-285993.08299107151</v>
      </c>
    </row>
    <row r="1731" spans="1:9" x14ac:dyDescent="0.25">
      <c r="A1731" s="1" t="s">
        <v>2046</v>
      </c>
      <c r="B1731" s="1" t="s">
        <v>2076</v>
      </c>
      <c r="C1731" s="1" t="s">
        <v>2078</v>
      </c>
      <c r="D1731" s="1">
        <v>39402</v>
      </c>
      <c r="E1731" s="1">
        <v>33.558675399999998</v>
      </c>
      <c r="F1731" s="1">
        <v>133.3431827</v>
      </c>
      <c r="G1731" s="1" t="s">
        <v>2047</v>
      </c>
      <c r="H1731">
        <v>-91937.762119337218</v>
      </c>
      <c r="I1731">
        <v>-270845.31326736679</v>
      </c>
    </row>
    <row r="1732" spans="1:9" x14ac:dyDescent="0.25">
      <c r="A1732" s="1" t="s">
        <v>2046</v>
      </c>
      <c r="B1732" s="1" t="s">
        <v>2076</v>
      </c>
      <c r="C1732" s="1" t="s">
        <v>2079</v>
      </c>
      <c r="D1732" s="1">
        <v>39403</v>
      </c>
      <c r="E1732" s="1">
        <v>33.613461000000001</v>
      </c>
      <c r="F1732" s="1">
        <v>133.31045850000001</v>
      </c>
      <c r="G1732" s="1" t="s">
        <v>2047</v>
      </c>
      <c r="H1732">
        <v>-94916.389842971621</v>
      </c>
      <c r="I1732">
        <v>-264727.54701461148</v>
      </c>
    </row>
    <row r="1733" spans="1:9" x14ac:dyDescent="0.25">
      <c r="A1733" s="1" t="s">
        <v>2046</v>
      </c>
      <c r="B1733" s="1" t="s">
        <v>2076</v>
      </c>
      <c r="C1733" s="1" t="s">
        <v>2080</v>
      </c>
      <c r="D1733" s="1">
        <v>39405</v>
      </c>
      <c r="E1733" s="1">
        <v>33.479348799999997</v>
      </c>
      <c r="F1733" s="1">
        <v>133.0357176</v>
      </c>
      <c r="G1733" s="1" t="s">
        <v>2047</v>
      </c>
      <c r="H1733">
        <v>-120598.35484277032</v>
      </c>
      <c r="I1733">
        <v>-279345.98554578295</v>
      </c>
    </row>
    <row r="1734" spans="1:9" x14ac:dyDescent="0.25">
      <c r="A1734" s="1" t="s">
        <v>2046</v>
      </c>
      <c r="B1734" s="1" t="s">
        <v>2076</v>
      </c>
      <c r="C1734" s="1" t="s">
        <v>2081</v>
      </c>
      <c r="D1734" s="1">
        <v>39410</v>
      </c>
      <c r="E1734" s="1">
        <v>33.580747000000002</v>
      </c>
      <c r="F1734" s="1">
        <v>133.40397229999999</v>
      </c>
      <c r="G1734" s="1" t="s">
        <v>2047</v>
      </c>
      <c r="H1734">
        <v>-86271.147931682528</v>
      </c>
      <c r="I1734">
        <v>-268444.82332550053</v>
      </c>
    </row>
    <row r="1735" spans="1:9" x14ac:dyDescent="0.25">
      <c r="A1735" s="1" t="s">
        <v>2046</v>
      </c>
      <c r="B1735" s="1" t="s">
        <v>2076</v>
      </c>
      <c r="C1735" s="1" t="s">
        <v>2082</v>
      </c>
      <c r="D1735" s="1">
        <v>39411</v>
      </c>
      <c r="E1735" s="1">
        <v>33.481483699999998</v>
      </c>
      <c r="F1735" s="1">
        <v>133.2582257</v>
      </c>
      <c r="G1735" s="1" t="s">
        <v>2047</v>
      </c>
      <c r="H1735">
        <v>-99915.29042208608</v>
      </c>
      <c r="I1735">
        <v>-279344.98633928702</v>
      </c>
    </row>
    <row r="1736" spans="1:9" x14ac:dyDescent="0.25">
      <c r="A1736" s="1" t="s">
        <v>2046</v>
      </c>
      <c r="B1736" s="1" t="s">
        <v>2076</v>
      </c>
      <c r="C1736" s="1" t="s">
        <v>2083</v>
      </c>
      <c r="D1736" s="1">
        <v>39412</v>
      </c>
      <c r="E1736" s="1">
        <v>33.356266499999997</v>
      </c>
      <c r="F1736" s="1">
        <v>133.2567641</v>
      </c>
      <c r="G1736" s="1" t="s">
        <v>2047</v>
      </c>
      <c r="H1736">
        <v>-100194.86461314204</v>
      </c>
      <c r="I1736">
        <v>-293258.91675574722</v>
      </c>
    </row>
    <row r="1737" spans="1:9" x14ac:dyDescent="0.25">
      <c r="A1737" s="1" t="s">
        <v>2046</v>
      </c>
      <c r="B1737" s="1" t="s">
        <v>2084</v>
      </c>
      <c r="C1737" s="1" t="s">
        <v>2085</v>
      </c>
      <c r="D1737" s="1">
        <v>39424</v>
      </c>
      <c r="E1737" s="1">
        <v>32.888124300000001</v>
      </c>
      <c r="F1737" s="1">
        <v>132.7880772</v>
      </c>
      <c r="G1737" s="1" t="s">
        <v>2047</v>
      </c>
      <c r="H1737">
        <v>-144583.88807442051</v>
      </c>
      <c r="I1737">
        <v>-344738.50751937152</v>
      </c>
    </row>
    <row r="1738" spans="1:9" x14ac:dyDescent="0.25">
      <c r="A1738" s="1" t="s">
        <v>2046</v>
      </c>
      <c r="B1738" s="1" t="s">
        <v>2084</v>
      </c>
      <c r="C1738" s="1" t="s">
        <v>2086</v>
      </c>
      <c r="D1738" s="1">
        <v>39427</v>
      </c>
      <c r="E1738" s="1">
        <v>32.945909999999998</v>
      </c>
      <c r="F1738" s="1">
        <v>132.918193</v>
      </c>
      <c r="G1738" s="1" t="s">
        <v>2047</v>
      </c>
      <c r="H1738">
        <v>-132322.32567792333</v>
      </c>
      <c r="I1738">
        <v>-338487.28507359012</v>
      </c>
    </row>
    <row r="1739" spans="1:9" x14ac:dyDescent="0.25">
      <c r="A1739" s="1" t="s">
        <v>2046</v>
      </c>
      <c r="B1739" s="1" t="s">
        <v>2084</v>
      </c>
      <c r="C1739" s="1" t="s">
        <v>2087</v>
      </c>
      <c r="D1739" s="1">
        <v>39428</v>
      </c>
      <c r="E1739" s="1">
        <v>33.189845599999998</v>
      </c>
      <c r="F1739" s="1">
        <v>133.18326039999999</v>
      </c>
      <c r="G1739" s="1" t="s">
        <v>2047</v>
      </c>
      <c r="H1739">
        <v>-107239.39906300651</v>
      </c>
      <c r="I1739">
        <v>-311680.30346807028</v>
      </c>
    </row>
    <row r="1740" spans="1:9" x14ac:dyDescent="0.25">
      <c r="A1740" s="1" t="s">
        <v>2088</v>
      </c>
      <c r="D1740" s="1">
        <v>40000</v>
      </c>
      <c r="E1740" s="1">
        <v>33.883628700000003</v>
      </c>
      <c r="F1740" s="1">
        <v>130.87550780000001</v>
      </c>
      <c r="G1740" s="1" t="s">
        <v>2089</v>
      </c>
      <c r="H1740">
        <v>-319927.44805684139</v>
      </c>
      <c r="I1740">
        <v>-229789.03145553617</v>
      </c>
    </row>
    <row r="1741" spans="1:9" x14ac:dyDescent="0.25">
      <c r="A1741" s="1" t="s">
        <v>2088</v>
      </c>
      <c r="B1741" s="1" t="s">
        <v>2090</v>
      </c>
      <c r="C1741" s="1" t="s">
        <v>2091</v>
      </c>
      <c r="D1741" s="1">
        <v>40100</v>
      </c>
      <c r="E1741" s="1">
        <v>33.883628700000003</v>
      </c>
      <c r="F1741" s="1">
        <v>130.87550780000001</v>
      </c>
      <c r="G1741" s="1" t="s">
        <v>2089</v>
      </c>
      <c r="H1741">
        <v>-319927.44805684139</v>
      </c>
      <c r="I1741">
        <v>-229789.03145553617</v>
      </c>
    </row>
    <row r="1742" spans="1:9" x14ac:dyDescent="0.25">
      <c r="A1742" s="1" t="s">
        <v>2088</v>
      </c>
      <c r="B1742" s="1" t="s">
        <v>2090</v>
      </c>
      <c r="C1742" s="1" t="s">
        <v>2092</v>
      </c>
      <c r="D1742" s="1">
        <v>40101</v>
      </c>
      <c r="E1742" s="1">
        <v>33.969882200000001</v>
      </c>
      <c r="F1742" s="1">
        <v>131.02405289999999</v>
      </c>
      <c r="G1742" s="1" t="s">
        <v>2089</v>
      </c>
      <c r="H1742">
        <v>-305868.76672240079</v>
      </c>
      <c r="I1742">
        <v>-220651.54153470171</v>
      </c>
    </row>
    <row r="1743" spans="1:9" x14ac:dyDescent="0.25">
      <c r="A1743" s="1" t="s">
        <v>2088</v>
      </c>
      <c r="B1743" s="1" t="s">
        <v>2090</v>
      </c>
      <c r="C1743" s="1" t="s">
        <v>2093</v>
      </c>
      <c r="D1743" s="1">
        <v>40103</v>
      </c>
      <c r="E1743" s="1">
        <v>34.022286999999999</v>
      </c>
      <c r="F1743" s="1">
        <v>130.84621720000001</v>
      </c>
      <c r="G1743" s="1" t="s">
        <v>2089</v>
      </c>
      <c r="H1743">
        <v>-322114.99347468978</v>
      </c>
      <c r="I1743">
        <v>-214278.55051685098</v>
      </c>
    </row>
    <row r="1744" spans="1:9" x14ac:dyDescent="0.25">
      <c r="A1744" s="1" t="s">
        <v>2088</v>
      </c>
      <c r="B1744" s="1" t="s">
        <v>2090</v>
      </c>
      <c r="C1744" s="1" t="s">
        <v>2094</v>
      </c>
      <c r="D1744" s="1">
        <v>40105</v>
      </c>
      <c r="E1744" s="1">
        <v>33.9294917</v>
      </c>
      <c r="F1744" s="1">
        <v>130.86942830000001</v>
      </c>
      <c r="G1744" s="1" t="s">
        <v>2089</v>
      </c>
      <c r="H1744">
        <v>-320318.3225408321</v>
      </c>
      <c r="I1744">
        <v>-224670.14022407751</v>
      </c>
    </row>
    <row r="1745" spans="1:9" x14ac:dyDescent="0.25">
      <c r="A1745" s="1" t="s">
        <v>2088</v>
      </c>
      <c r="B1745" s="1" t="s">
        <v>2090</v>
      </c>
      <c r="C1745" s="1" t="s">
        <v>2095</v>
      </c>
      <c r="D1745" s="1">
        <v>40106</v>
      </c>
      <c r="E1745" s="1">
        <v>34.003863299999999</v>
      </c>
      <c r="F1745" s="1">
        <v>130.92915350000001</v>
      </c>
      <c r="G1745" s="1" t="s">
        <v>2089</v>
      </c>
      <c r="H1745">
        <v>-314518.53097781085</v>
      </c>
      <c r="I1745">
        <v>-216585.39555188606</v>
      </c>
    </row>
    <row r="1746" spans="1:9" x14ac:dyDescent="0.25">
      <c r="A1746" s="1" t="s">
        <v>2088</v>
      </c>
      <c r="B1746" s="1" t="s">
        <v>2090</v>
      </c>
      <c r="C1746" s="1" t="s">
        <v>2096</v>
      </c>
      <c r="D1746" s="1">
        <v>40107</v>
      </c>
      <c r="E1746" s="1">
        <v>33.869519500000003</v>
      </c>
      <c r="F1746" s="1">
        <v>131.0388609</v>
      </c>
      <c r="G1746" s="1" t="s">
        <v>2089</v>
      </c>
      <c r="H1746">
        <v>-304857.31038382027</v>
      </c>
      <c r="I1746">
        <v>-231855.16121190044</v>
      </c>
    </row>
    <row r="1747" spans="1:9" x14ac:dyDescent="0.25">
      <c r="A1747" s="1" t="s">
        <v>2088</v>
      </c>
      <c r="B1747" s="1" t="s">
        <v>2090</v>
      </c>
      <c r="C1747" s="1" t="s">
        <v>2097</v>
      </c>
      <c r="D1747" s="1">
        <v>40108</v>
      </c>
      <c r="E1747" s="1">
        <v>33.891469299999997</v>
      </c>
      <c r="F1747" s="1">
        <v>130.84937629999999</v>
      </c>
      <c r="G1747" s="1" t="s">
        <v>2089</v>
      </c>
      <c r="H1747">
        <v>-322316.796973433</v>
      </c>
      <c r="I1747">
        <v>-228835.36291402252</v>
      </c>
    </row>
    <row r="1748" spans="1:9" x14ac:dyDescent="0.25">
      <c r="A1748" s="1" t="s">
        <v>2088</v>
      </c>
      <c r="B1748" s="1" t="s">
        <v>2090</v>
      </c>
      <c r="C1748" s="1" t="s">
        <v>2098</v>
      </c>
      <c r="D1748" s="1">
        <v>40109</v>
      </c>
      <c r="E1748" s="1">
        <v>33.898616099999998</v>
      </c>
      <c r="F1748" s="1">
        <v>130.80132549999999</v>
      </c>
      <c r="G1748" s="1" t="s">
        <v>2089</v>
      </c>
      <c r="H1748">
        <v>-326737.02161433437</v>
      </c>
      <c r="I1748">
        <v>-227888.5896599495</v>
      </c>
    </row>
    <row r="1749" spans="1:9" x14ac:dyDescent="0.25">
      <c r="A1749" s="1" t="s">
        <v>2088</v>
      </c>
      <c r="B1749" s="1" t="s">
        <v>2099</v>
      </c>
      <c r="C1749" s="1" t="s">
        <v>2100</v>
      </c>
      <c r="D1749" s="1">
        <v>40130</v>
      </c>
      <c r="E1749" s="1">
        <v>33.874114599999999</v>
      </c>
      <c r="F1749" s="1">
        <v>130.49528570000001</v>
      </c>
      <c r="G1749" s="1" t="s">
        <v>2089</v>
      </c>
      <c r="H1749">
        <v>-355165.18269077991</v>
      </c>
      <c r="I1749">
        <v>-229596.05868522375</v>
      </c>
    </row>
    <row r="1750" spans="1:9" x14ac:dyDescent="0.25">
      <c r="A1750" s="1" t="s">
        <v>2088</v>
      </c>
      <c r="B1750" s="1" t="s">
        <v>2099</v>
      </c>
      <c r="C1750" s="1" t="s">
        <v>60</v>
      </c>
      <c r="D1750" s="1">
        <v>40131</v>
      </c>
      <c r="E1750" s="1">
        <v>33.712406700000003</v>
      </c>
      <c r="F1750" s="1">
        <v>130.49528570000001</v>
      </c>
      <c r="G1750" s="1" t="s">
        <v>2089</v>
      </c>
      <c r="H1750">
        <v>-355834.97448753007</v>
      </c>
      <c r="I1750">
        <v>-247580.78856324119</v>
      </c>
    </row>
    <row r="1751" spans="1:9" x14ac:dyDescent="0.25">
      <c r="A1751" s="1" t="s">
        <v>2088</v>
      </c>
      <c r="B1751" s="1" t="s">
        <v>2099</v>
      </c>
      <c r="C1751" s="1" t="s">
        <v>2101</v>
      </c>
      <c r="D1751" s="1">
        <v>40132</v>
      </c>
      <c r="E1751" s="1">
        <v>33.612977800000003</v>
      </c>
      <c r="F1751" s="1">
        <v>130.4856873</v>
      </c>
      <c r="G1751" s="1" t="s">
        <v>2089</v>
      </c>
      <c r="H1751">
        <v>-357136.83879550267</v>
      </c>
      <c r="I1751">
        <v>-258605.96729836633</v>
      </c>
    </row>
    <row r="1752" spans="1:9" x14ac:dyDescent="0.25">
      <c r="A1752" s="1" t="s">
        <v>2088</v>
      </c>
      <c r="B1752" s="1" t="s">
        <v>2099</v>
      </c>
      <c r="C1752" s="1" t="s">
        <v>58</v>
      </c>
      <c r="D1752" s="1">
        <v>40133</v>
      </c>
      <c r="E1752" s="1">
        <v>33.609774299999998</v>
      </c>
      <c r="F1752" s="1">
        <v>130.4152837</v>
      </c>
      <c r="G1752" s="1" t="s">
        <v>2089</v>
      </c>
      <c r="H1752">
        <v>-363689.08617627562</v>
      </c>
      <c r="I1752">
        <v>-258716.58639609875</v>
      </c>
    </row>
    <row r="1753" spans="1:9" x14ac:dyDescent="0.25">
      <c r="A1753" s="1" t="s">
        <v>2088</v>
      </c>
      <c r="B1753" s="1" t="s">
        <v>2099</v>
      </c>
      <c r="C1753" s="1" t="s">
        <v>63</v>
      </c>
      <c r="D1753" s="1">
        <v>40134</v>
      </c>
      <c r="E1753" s="1">
        <v>33.576562799999998</v>
      </c>
      <c r="F1753" s="1">
        <v>130.45211330000001</v>
      </c>
      <c r="G1753" s="1" t="s">
        <v>2089</v>
      </c>
      <c r="H1753">
        <v>-360406.75447601423</v>
      </c>
      <c r="I1753">
        <v>-262539.48360759713</v>
      </c>
    </row>
    <row r="1754" spans="1:9" x14ac:dyDescent="0.25">
      <c r="A1754" s="1" t="s">
        <v>2088</v>
      </c>
      <c r="B1754" s="1" t="s">
        <v>2099</v>
      </c>
      <c r="C1754" s="1" t="s">
        <v>64</v>
      </c>
      <c r="D1754" s="1">
        <v>40135</v>
      </c>
      <c r="E1754" s="1">
        <v>33.874114599999999</v>
      </c>
      <c r="F1754" s="1">
        <v>130.343199</v>
      </c>
      <c r="G1754" s="1" t="s">
        <v>2089</v>
      </c>
      <c r="H1754">
        <v>-369247.48605320964</v>
      </c>
      <c r="I1754">
        <v>-229059.01603369205</v>
      </c>
    </row>
    <row r="1755" spans="1:9" x14ac:dyDescent="0.25">
      <c r="A1755" s="1" t="s">
        <v>2088</v>
      </c>
      <c r="B1755" s="1" t="s">
        <v>2099</v>
      </c>
      <c r="C1755" s="1" t="s">
        <v>2102</v>
      </c>
      <c r="D1755" s="1">
        <v>40136</v>
      </c>
      <c r="E1755" s="1">
        <v>33.581369799999997</v>
      </c>
      <c r="F1755" s="1">
        <v>130.39126250000001</v>
      </c>
      <c r="G1755" s="1" t="s">
        <v>2089</v>
      </c>
      <c r="H1755">
        <v>-366040.42715882644</v>
      </c>
      <c r="I1755">
        <v>-261791.01148526306</v>
      </c>
    </row>
    <row r="1756" spans="1:9" x14ac:dyDescent="0.25">
      <c r="A1756" s="1" t="s">
        <v>2088</v>
      </c>
      <c r="B1756" s="1" t="s">
        <v>2099</v>
      </c>
      <c r="C1756" s="1" t="s">
        <v>2103</v>
      </c>
      <c r="D1756" s="1">
        <v>40137</v>
      </c>
      <c r="E1756" s="1">
        <v>33.597110899999997</v>
      </c>
      <c r="F1756" s="1">
        <v>130.4044801</v>
      </c>
      <c r="G1756" s="1" t="s">
        <v>2089</v>
      </c>
      <c r="H1756">
        <v>-364745.96316384251</v>
      </c>
      <c r="I1756">
        <v>-260086.95965787891</v>
      </c>
    </row>
    <row r="1757" spans="1:9" x14ac:dyDescent="0.25">
      <c r="A1757" s="1" t="s">
        <v>2088</v>
      </c>
      <c r="C1757" s="1" t="s">
        <v>2104</v>
      </c>
      <c r="D1757" s="1">
        <v>40202</v>
      </c>
      <c r="E1757" s="1">
        <v>33.098554499999999</v>
      </c>
      <c r="F1757" s="1">
        <v>130.5421801</v>
      </c>
      <c r="G1757" s="1" t="s">
        <v>2089</v>
      </c>
      <c r="H1757">
        <v>-353970.61529494863</v>
      </c>
      <c r="I1757">
        <v>-316013.25880013633</v>
      </c>
    </row>
    <row r="1758" spans="1:9" x14ac:dyDescent="0.25">
      <c r="A1758" s="1" t="s">
        <v>2088</v>
      </c>
      <c r="C1758" s="1" t="s">
        <v>2105</v>
      </c>
      <c r="D1758" s="1">
        <v>40203</v>
      </c>
      <c r="E1758" s="1">
        <v>33.368640300000003</v>
      </c>
      <c r="F1758" s="1">
        <v>130.731875</v>
      </c>
      <c r="G1758" s="1" t="s">
        <v>2089</v>
      </c>
      <c r="H1758">
        <v>-335215.53186631459</v>
      </c>
      <c r="I1758">
        <v>-286602.20775570616</v>
      </c>
    </row>
    <row r="1759" spans="1:9" x14ac:dyDescent="0.25">
      <c r="A1759" s="1" t="s">
        <v>2088</v>
      </c>
      <c r="C1759" s="1" t="s">
        <v>2106</v>
      </c>
      <c r="D1759" s="1">
        <v>40204</v>
      </c>
      <c r="E1759" s="1">
        <v>33.795810799999998</v>
      </c>
      <c r="F1759" s="1">
        <v>130.80543059999999</v>
      </c>
      <c r="G1759" s="1" t="s">
        <v>2089</v>
      </c>
      <c r="H1759">
        <v>-326748.90364977077</v>
      </c>
      <c r="I1759">
        <v>-239333.83861246391</v>
      </c>
    </row>
    <row r="1760" spans="1:9" x14ac:dyDescent="0.25">
      <c r="A1760" s="1" t="s">
        <v>2088</v>
      </c>
      <c r="C1760" s="1" t="s">
        <v>2107</v>
      </c>
      <c r="D1760" s="1">
        <v>40205</v>
      </c>
      <c r="E1760" s="1">
        <v>33.707070899999998</v>
      </c>
      <c r="F1760" s="1">
        <v>130.77610490000001</v>
      </c>
      <c r="G1760" s="1" t="s">
        <v>2089</v>
      </c>
      <c r="H1760">
        <v>-329806.51813498</v>
      </c>
      <c r="I1760">
        <v>-249108.51247197011</v>
      </c>
    </row>
    <row r="1761" spans="1:9" x14ac:dyDescent="0.25">
      <c r="A1761" s="1" t="s">
        <v>2088</v>
      </c>
      <c r="C1761" s="1" t="s">
        <v>2108</v>
      </c>
      <c r="D1761" s="1">
        <v>40206</v>
      </c>
      <c r="E1761" s="1">
        <v>33.696815000000001</v>
      </c>
      <c r="F1761" s="1">
        <v>130.84590829999999</v>
      </c>
      <c r="G1761" s="1" t="s">
        <v>2089</v>
      </c>
      <c r="H1761">
        <v>-323370.10236958542</v>
      </c>
      <c r="I1761">
        <v>-250470.1620137103</v>
      </c>
    </row>
    <row r="1762" spans="1:9" x14ac:dyDescent="0.25">
      <c r="A1762" s="1" t="s">
        <v>2088</v>
      </c>
      <c r="C1762" s="1" t="s">
        <v>2109</v>
      </c>
      <c r="D1762" s="1">
        <v>40207</v>
      </c>
      <c r="E1762" s="1">
        <v>33.196738500000002</v>
      </c>
      <c r="F1762" s="1">
        <v>130.47616160000001</v>
      </c>
      <c r="G1762" s="1" t="s">
        <v>2089</v>
      </c>
      <c r="H1762">
        <v>-359736.56748729094</v>
      </c>
      <c r="I1762">
        <v>-304867.74529707979</v>
      </c>
    </row>
    <row r="1763" spans="1:9" x14ac:dyDescent="0.25">
      <c r="A1763" s="1" t="s">
        <v>2088</v>
      </c>
      <c r="C1763" s="1" t="s">
        <v>2110</v>
      </c>
      <c r="D1763" s="1">
        <v>40210</v>
      </c>
      <c r="E1763" s="1">
        <v>33.306452700000001</v>
      </c>
      <c r="F1763" s="1">
        <v>130.88757140000001</v>
      </c>
      <c r="G1763" s="1" t="s">
        <v>2089</v>
      </c>
      <c r="H1763">
        <v>-320944.94205706328</v>
      </c>
      <c r="I1763">
        <v>-294008.64585207915</v>
      </c>
    </row>
    <row r="1764" spans="1:9" x14ac:dyDescent="0.25">
      <c r="A1764" s="1" t="s">
        <v>2088</v>
      </c>
      <c r="C1764" s="1" t="s">
        <v>2111</v>
      </c>
      <c r="D1764" s="1">
        <v>40211</v>
      </c>
      <c r="E1764" s="1">
        <v>33.255271499999999</v>
      </c>
      <c r="F1764" s="1">
        <v>130.5356554</v>
      </c>
      <c r="G1764" s="1" t="s">
        <v>2089</v>
      </c>
      <c r="H1764">
        <v>-353948.30766435456</v>
      </c>
      <c r="I1764">
        <v>-298561.08008595667</v>
      </c>
    </row>
    <row r="1765" spans="1:9" x14ac:dyDescent="0.25">
      <c r="A1765" s="1" t="s">
        <v>2088</v>
      </c>
      <c r="C1765" s="1" t="s">
        <v>2112</v>
      </c>
      <c r="D1765" s="1">
        <v>40212</v>
      </c>
      <c r="E1765" s="1">
        <v>33.244832600000002</v>
      </c>
      <c r="F1765" s="1">
        <v>130.42356359999999</v>
      </c>
      <c r="G1765" s="1" t="s">
        <v>2089</v>
      </c>
      <c r="H1765">
        <v>-364445.23762614455</v>
      </c>
      <c r="I1765">
        <v>-299336.00208015135</v>
      </c>
    </row>
    <row r="1766" spans="1:9" x14ac:dyDescent="0.25">
      <c r="A1766" s="1" t="s">
        <v>2088</v>
      </c>
      <c r="C1766" s="1" t="s">
        <v>2113</v>
      </c>
      <c r="D1766" s="1">
        <v>40213</v>
      </c>
      <c r="E1766" s="1">
        <v>33.752960199999997</v>
      </c>
      <c r="F1766" s="1">
        <v>131.04621839999999</v>
      </c>
      <c r="G1766" s="1" t="s">
        <v>2089</v>
      </c>
      <c r="H1766">
        <v>-304589.60987351992</v>
      </c>
      <c r="I1766">
        <v>-244837.43066854173</v>
      </c>
    </row>
    <row r="1767" spans="1:9" x14ac:dyDescent="0.25">
      <c r="A1767" s="1" t="s">
        <v>2088</v>
      </c>
      <c r="C1767" s="1" t="s">
        <v>2114</v>
      </c>
      <c r="D1767" s="1">
        <v>40214</v>
      </c>
      <c r="E1767" s="1">
        <v>33.634946900000003</v>
      </c>
      <c r="F1767" s="1">
        <v>131.16639180000001</v>
      </c>
      <c r="G1767" s="1" t="s">
        <v>2089</v>
      </c>
      <c r="H1767">
        <v>-293851.67076954036</v>
      </c>
      <c r="I1767">
        <v>-258308.00932918565</v>
      </c>
    </row>
    <row r="1768" spans="1:9" x14ac:dyDescent="0.25">
      <c r="A1768" s="1" t="s">
        <v>2088</v>
      </c>
      <c r="C1768" s="1" t="s">
        <v>2115</v>
      </c>
      <c r="D1768" s="1">
        <v>40215</v>
      </c>
      <c r="E1768" s="1">
        <v>33.842092600000001</v>
      </c>
      <c r="F1768" s="1">
        <v>130.7439335</v>
      </c>
      <c r="G1768" s="1" t="s">
        <v>2089</v>
      </c>
      <c r="H1768">
        <v>-332268.15924638917</v>
      </c>
      <c r="I1768">
        <v>-233989.92948921386</v>
      </c>
    </row>
    <row r="1769" spans="1:9" x14ac:dyDescent="0.25">
      <c r="A1769" s="1" t="s">
        <v>2088</v>
      </c>
      <c r="C1769" s="1" t="s">
        <v>2116</v>
      </c>
      <c r="D1769" s="1">
        <v>40216</v>
      </c>
      <c r="E1769" s="1">
        <v>33.4501232</v>
      </c>
      <c r="F1769" s="1">
        <v>130.6096805</v>
      </c>
      <c r="G1769" s="1" t="s">
        <v>2089</v>
      </c>
      <c r="H1769">
        <v>-346271.28083883447</v>
      </c>
      <c r="I1769">
        <v>-277139.45075116603</v>
      </c>
    </row>
    <row r="1770" spans="1:9" x14ac:dyDescent="0.25">
      <c r="A1770" s="1" t="s">
        <v>2088</v>
      </c>
      <c r="C1770" s="1" t="s">
        <v>2117</v>
      </c>
      <c r="D1770" s="1">
        <v>40217</v>
      </c>
      <c r="E1770" s="1">
        <v>33.555177700000002</v>
      </c>
      <c r="F1770" s="1">
        <v>130.6218691</v>
      </c>
      <c r="G1770" s="1" t="s">
        <v>2089</v>
      </c>
      <c r="H1770">
        <v>-344719.69374477357</v>
      </c>
      <c r="I1770">
        <v>-265496.60157629248</v>
      </c>
    </row>
    <row r="1771" spans="1:9" x14ac:dyDescent="0.25">
      <c r="A1771" s="1" t="s">
        <v>2088</v>
      </c>
      <c r="C1771" s="1" t="s">
        <v>2118</v>
      </c>
      <c r="D1771" s="1">
        <v>40218</v>
      </c>
      <c r="E1771" s="1">
        <v>33.549047100000003</v>
      </c>
      <c r="F1771" s="1">
        <v>130.47948500000001</v>
      </c>
      <c r="G1771" s="1" t="s">
        <v>2089</v>
      </c>
      <c r="H1771">
        <v>-357977.28859597456</v>
      </c>
      <c r="I1771">
        <v>-265694.86918932881</v>
      </c>
    </row>
    <row r="1772" spans="1:9" x14ac:dyDescent="0.25">
      <c r="A1772" s="1" t="s">
        <v>2088</v>
      </c>
      <c r="C1772" s="1" t="s">
        <v>2119</v>
      </c>
      <c r="D1772" s="1">
        <v>40219</v>
      </c>
      <c r="E1772" s="1">
        <v>33.563554500000002</v>
      </c>
      <c r="F1772" s="1">
        <v>130.51475239999999</v>
      </c>
      <c r="G1772" s="1" t="s">
        <v>2089</v>
      </c>
      <c r="H1772">
        <v>-354640.04003082617</v>
      </c>
      <c r="I1772">
        <v>-264202.8521202823</v>
      </c>
    </row>
    <row r="1773" spans="1:9" x14ac:dyDescent="0.25">
      <c r="A1773" s="1" t="s">
        <v>2088</v>
      </c>
      <c r="C1773" s="1" t="s">
        <v>2120</v>
      </c>
      <c r="D1773" s="1">
        <v>40220</v>
      </c>
      <c r="E1773" s="1">
        <v>34.250306500000001</v>
      </c>
      <c r="F1773" s="1">
        <v>130.63981659999999</v>
      </c>
      <c r="G1773" s="1" t="s">
        <v>2089</v>
      </c>
      <c r="H1773">
        <v>-340273.60763704358</v>
      </c>
      <c r="I1773">
        <v>-188251.32352664671</v>
      </c>
    </row>
    <row r="1774" spans="1:9" x14ac:dyDescent="0.25">
      <c r="A1774" s="1" t="s">
        <v>2088</v>
      </c>
      <c r="C1774" s="1" t="s">
        <v>2121</v>
      </c>
      <c r="D1774" s="1">
        <v>40221</v>
      </c>
      <c r="E1774" s="1">
        <v>33.556407900000004</v>
      </c>
      <c r="F1774" s="1">
        <v>130.5722624</v>
      </c>
      <c r="G1774" s="1" t="s">
        <v>2089</v>
      </c>
      <c r="H1774">
        <v>-349324.76196660259</v>
      </c>
      <c r="I1774">
        <v>-265193.38100628415</v>
      </c>
    </row>
    <row r="1775" spans="1:9" x14ac:dyDescent="0.25">
      <c r="A1775" s="1" t="s">
        <v>2088</v>
      </c>
      <c r="C1775" s="1" t="s">
        <v>2122</v>
      </c>
      <c r="D1775" s="1">
        <v>40222</v>
      </c>
      <c r="E1775" s="1">
        <v>33.566362699999999</v>
      </c>
      <c r="F1775" s="1">
        <v>130.2021077</v>
      </c>
      <c r="G1775" s="1" t="s">
        <v>2089</v>
      </c>
      <c r="H1775">
        <v>-383682.53474595241</v>
      </c>
      <c r="I1775">
        <v>-262774.27209864598</v>
      </c>
    </row>
    <row r="1776" spans="1:9" x14ac:dyDescent="0.25">
      <c r="A1776" s="1" t="s">
        <v>2088</v>
      </c>
      <c r="C1776" s="1" t="s">
        <v>2123</v>
      </c>
      <c r="D1776" s="1">
        <v>40223</v>
      </c>
      <c r="E1776" s="1">
        <v>33.753803900000001</v>
      </c>
      <c r="F1776" s="1">
        <v>130.5592011</v>
      </c>
      <c r="G1776" s="1" t="s">
        <v>2089</v>
      </c>
      <c r="H1776">
        <v>-349737.54548024107</v>
      </c>
      <c r="I1776">
        <v>-243195.74001840453</v>
      </c>
    </row>
    <row r="1777" spans="1:9" x14ac:dyDescent="0.25">
      <c r="A1777" s="1" t="s">
        <v>2088</v>
      </c>
      <c r="C1777" s="1" t="s">
        <v>2124</v>
      </c>
      <c r="D1777" s="1">
        <v>40224</v>
      </c>
      <c r="E1777" s="1">
        <v>33.852301199999999</v>
      </c>
      <c r="F1777" s="1">
        <v>130.5552793</v>
      </c>
      <c r="G1777" s="1" t="s">
        <v>2089</v>
      </c>
      <c r="H1777">
        <v>-349699.49905335199</v>
      </c>
      <c r="I1777">
        <v>-232228.09195961035</v>
      </c>
    </row>
    <row r="1778" spans="1:9" x14ac:dyDescent="0.25">
      <c r="A1778" s="1" t="s">
        <v>2088</v>
      </c>
      <c r="C1778" s="1" t="s">
        <v>2125</v>
      </c>
      <c r="D1778" s="1">
        <v>40225</v>
      </c>
      <c r="E1778" s="1">
        <v>33.373115599999998</v>
      </c>
      <c r="F1778" s="1">
        <v>130.86799429999999</v>
      </c>
      <c r="G1778" s="1" t="s">
        <v>2089</v>
      </c>
      <c r="H1778">
        <v>-322523.04930308048</v>
      </c>
      <c r="I1778">
        <v>-286535.05812948418</v>
      </c>
    </row>
    <row r="1779" spans="1:9" x14ac:dyDescent="0.25">
      <c r="A1779" s="1" t="s">
        <v>2088</v>
      </c>
      <c r="C1779" s="1" t="s">
        <v>2126</v>
      </c>
      <c r="D1779" s="1">
        <v>40226</v>
      </c>
      <c r="E1779" s="1">
        <v>33.791059199999999</v>
      </c>
      <c r="F1779" s="1">
        <v>130.7152213</v>
      </c>
      <c r="G1779" s="1" t="s">
        <v>2089</v>
      </c>
      <c r="H1779">
        <v>-335126.70802838291</v>
      </c>
      <c r="I1779">
        <v>-239571.90915898402</v>
      </c>
    </row>
    <row r="1780" spans="1:9" x14ac:dyDescent="0.25">
      <c r="A1780" s="1" t="s">
        <v>2088</v>
      </c>
      <c r="C1780" s="1" t="s">
        <v>2127</v>
      </c>
      <c r="D1780" s="1">
        <v>40227</v>
      </c>
      <c r="E1780" s="1">
        <v>33.624552299999998</v>
      </c>
      <c r="F1780" s="1">
        <v>130.8175699</v>
      </c>
      <c r="G1780" s="1" t="s">
        <v>2089</v>
      </c>
      <c r="H1780">
        <v>-326272.16187421826</v>
      </c>
      <c r="I1780">
        <v>-258416.73646642832</v>
      </c>
    </row>
    <row r="1781" spans="1:9" x14ac:dyDescent="0.25">
      <c r="A1781" s="1" t="s">
        <v>2088</v>
      </c>
      <c r="C1781" s="1" t="s">
        <v>2128</v>
      </c>
      <c r="D1781" s="1">
        <v>40228</v>
      </c>
      <c r="E1781" s="1">
        <v>33.499451499999999</v>
      </c>
      <c r="F1781" s="1">
        <v>130.86182020000001</v>
      </c>
      <c r="G1781" s="1" t="s">
        <v>2089</v>
      </c>
      <c r="H1781">
        <v>-322629.28580836428</v>
      </c>
      <c r="I1781">
        <v>-272467.03764353821</v>
      </c>
    </row>
    <row r="1782" spans="1:9" x14ac:dyDescent="0.25">
      <c r="A1782" s="1" t="s">
        <v>2088</v>
      </c>
      <c r="C1782" s="1" t="s">
        <v>2129</v>
      </c>
      <c r="D1782" s="1">
        <v>40229</v>
      </c>
      <c r="E1782" s="1">
        <v>33.184806700000003</v>
      </c>
      <c r="F1782" s="1">
        <v>130.5657952</v>
      </c>
      <c r="G1782" s="1" t="s">
        <v>2089</v>
      </c>
      <c r="H1782">
        <v>-351419.77594604064</v>
      </c>
      <c r="I1782">
        <v>-306499.96373374201</v>
      </c>
    </row>
    <row r="1783" spans="1:9" x14ac:dyDescent="0.25">
      <c r="A1783" s="1" t="s">
        <v>2088</v>
      </c>
      <c r="B1783" s="1" t="s">
        <v>2130</v>
      </c>
      <c r="C1783" s="1" t="s">
        <v>707</v>
      </c>
      <c r="D1783" s="1">
        <v>40305</v>
      </c>
      <c r="E1783" s="1">
        <v>33.530286099999998</v>
      </c>
      <c r="F1783" s="1">
        <v>130.4662792</v>
      </c>
      <c r="G1783" s="1" t="s">
        <v>2089</v>
      </c>
      <c r="H1783">
        <v>-359282.4584926106</v>
      </c>
      <c r="I1783">
        <v>-267735.71117386944</v>
      </c>
    </row>
    <row r="1784" spans="1:9" x14ac:dyDescent="0.25">
      <c r="A1784" s="1" t="s">
        <v>2088</v>
      </c>
      <c r="B1784" s="1" t="s">
        <v>2131</v>
      </c>
      <c r="C1784" s="1" t="s">
        <v>2132</v>
      </c>
      <c r="D1784" s="1">
        <v>40341</v>
      </c>
      <c r="E1784" s="1">
        <v>33.593663499999998</v>
      </c>
      <c r="F1784" s="1">
        <v>130.58424650000001</v>
      </c>
      <c r="G1784" s="1" t="s">
        <v>2089</v>
      </c>
      <c r="H1784">
        <v>-348061.20969711436</v>
      </c>
      <c r="I1784">
        <v>-261090.41510065971</v>
      </c>
    </row>
    <row r="1785" spans="1:9" x14ac:dyDescent="0.25">
      <c r="A1785" s="1" t="s">
        <v>2088</v>
      </c>
      <c r="B1785" s="1" t="s">
        <v>2131</v>
      </c>
      <c r="C1785" s="1" t="s">
        <v>2133</v>
      </c>
      <c r="D1785" s="1">
        <v>40342</v>
      </c>
      <c r="E1785" s="1">
        <v>33.665657099999997</v>
      </c>
      <c r="F1785" s="1">
        <v>130.60029950000001</v>
      </c>
      <c r="G1785" s="1" t="s">
        <v>2089</v>
      </c>
      <c r="H1785">
        <v>-346281.28386802942</v>
      </c>
      <c r="I1785">
        <v>-253137.70501027338</v>
      </c>
    </row>
    <row r="1786" spans="1:9" x14ac:dyDescent="0.25">
      <c r="A1786" s="1" t="s">
        <v>2088</v>
      </c>
      <c r="B1786" s="1" t="s">
        <v>2131</v>
      </c>
      <c r="C1786" s="1" t="s">
        <v>2134</v>
      </c>
      <c r="D1786" s="1">
        <v>40343</v>
      </c>
      <c r="E1786" s="1">
        <v>33.610123799999997</v>
      </c>
      <c r="F1786" s="1">
        <v>130.50094780000001</v>
      </c>
      <c r="G1786" s="1" t="s">
        <v>2089</v>
      </c>
      <c r="H1786">
        <v>-355731.2885220325</v>
      </c>
      <c r="I1786">
        <v>-258976.04853051412</v>
      </c>
    </row>
    <row r="1787" spans="1:9" x14ac:dyDescent="0.25">
      <c r="A1787" s="1" t="s">
        <v>2088</v>
      </c>
      <c r="B1787" s="1" t="s">
        <v>2131</v>
      </c>
      <c r="C1787" s="1" t="s">
        <v>2135</v>
      </c>
      <c r="D1787" s="1">
        <v>40344</v>
      </c>
      <c r="E1787" s="1">
        <v>33.615281600000003</v>
      </c>
      <c r="F1787" s="1">
        <v>130.56272469999999</v>
      </c>
      <c r="G1787" s="1" t="s">
        <v>2089</v>
      </c>
      <c r="H1787">
        <v>-349972.867053386</v>
      </c>
      <c r="I1787">
        <v>-258613.45397324694</v>
      </c>
    </row>
    <row r="1788" spans="1:9" x14ac:dyDescent="0.25">
      <c r="A1788" s="1" t="s">
        <v>2088</v>
      </c>
      <c r="B1788" s="1" t="s">
        <v>2131</v>
      </c>
      <c r="C1788" s="1" t="s">
        <v>2136</v>
      </c>
      <c r="D1788" s="1">
        <v>40345</v>
      </c>
      <c r="E1788" s="1">
        <v>33.7671949</v>
      </c>
      <c r="F1788" s="1">
        <v>130.50940850000001</v>
      </c>
      <c r="G1788" s="1" t="s">
        <v>2089</v>
      </c>
      <c r="H1788">
        <v>-354299.08512979187</v>
      </c>
      <c r="I1788">
        <v>-241536.09573126512</v>
      </c>
    </row>
    <row r="1789" spans="1:9" x14ac:dyDescent="0.25">
      <c r="A1789" s="1" t="s">
        <v>2088</v>
      </c>
      <c r="B1789" s="1" t="s">
        <v>2131</v>
      </c>
      <c r="C1789" s="1" t="s">
        <v>2137</v>
      </c>
      <c r="D1789" s="1">
        <v>40348</v>
      </c>
      <c r="E1789" s="1">
        <v>33.711112499999999</v>
      </c>
      <c r="F1789" s="1">
        <v>130.5623947</v>
      </c>
      <c r="G1789" s="1" t="s">
        <v>2089</v>
      </c>
      <c r="H1789">
        <v>-349614.88403552462</v>
      </c>
      <c r="I1789">
        <v>-247954.49354047381</v>
      </c>
    </row>
    <row r="1790" spans="1:9" x14ac:dyDescent="0.25">
      <c r="A1790" s="1" t="s">
        <v>2088</v>
      </c>
      <c r="B1790" s="1" t="s">
        <v>2131</v>
      </c>
      <c r="C1790" s="1" t="s">
        <v>2138</v>
      </c>
      <c r="D1790" s="1">
        <v>40349</v>
      </c>
      <c r="E1790" s="1">
        <v>33.636704700000003</v>
      </c>
      <c r="F1790" s="1">
        <v>130.5002178</v>
      </c>
      <c r="G1790" s="1" t="s">
        <v>2089</v>
      </c>
      <c r="H1790">
        <v>-355689.62185402767</v>
      </c>
      <c r="I1790">
        <v>-256017.24622307342</v>
      </c>
    </row>
    <row r="1791" spans="1:9" x14ac:dyDescent="0.25">
      <c r="A1791" s="1" t="s">
        <v>2088</v>
      </c>
      <c r="B1791" s="1" t="s">
        <v>2139</v>
      </c>
      <c r="C1791" s="1" t="s">
        <v>2140</v>
      </c>
      <c r="D1791" s="1">
        <v>40381</v>
      </c>
      <c r="E1791" s="1">
        <v>33.919000199999999</v>
      </c>
      <c r="F1791" s="1">
        <v>130.68552579999999</v>
      </c>
      <c r="G1791" s="1" t="s">
        <v>2089</v>
      </c>
      <c r="H1791">
        <v>-337374.30622541538</v>
      </c>
      <c r="I1791">
        <v>-225246.70457214958</v>
      </c>
    </row>
    <row r="1792" spans="1:9" x14ac:dyDescent="0.25">
      <c r="A1792" s="1" t="s">
        <v>2088</v>
      </c>
      <c r="B1792" s="1" t="s">
        <v>2139</v>
      </c>
      <c r="C1792" s="1" t="s">
        <v>2141</v>
      </c>
      <c r="D1792" s="1">
        <v>40382</v>
      </c>
      <c r="E1792" s="1">
        <v>33.890772699999999</v>
      </c>
      <c r="F1792" s="1">
        <v>130.72109280000001</v>
      </c>
      <c r="G1792" s="1" t="s">
        <v>2089</v>
      </c>
      <c r="H1792">
        <v>-334193.49275635404</v>
      </c>
      <c r="I1792">
        <v>-228502.27522974412</v>
      </c>
    </row>
    <row r="1793" spans="1:9" x14ac:dyDescent="0.25">
      <c r="A1793" s="1" t="s">
        <v>2088</v>
      </c>
      <c r="B1793" s="1" t="s">
        <v>2139</v>
      </c>
      <c r="C1793" s="1" t="s">
        <v>2142</v>
      </c>
      <c r="D1793" s="1">
        <v>40383</v>
      </c>
      <c r="E1793" s="1">
        <v>33.8910737</v>
      </c>
      <c r="F1793" s="1">
        <v>130.6528611</v>
      </c>
      <c r="G1793" s="1" t="s">
        <v>2089</v>
      </c>
      <c r="H1793">
        <v>-340508.15860118263</v>
      </c>
      <c r="I1793">
        <v>-228244.36482144348</v>
      </c>
    </row>
    <row r="1794" spans="1:9" x14ac:dyDescent="0.25">
      <c r="A1794" s="1" t="s">
        <v>2088</v>
      </c>
      <c r="B1794" s="1" t="s">
        <v>2139</v>
      </c>
      <c r="C1794" s="1" t="s">
        <v>2143</v>
      </c>
      <c r="D1794" s="1">
        <v>40384</v>
      </c>
      <c r="E1794" s="1">
        <v>33.890354799999997</v>
      </c>
      <c r="F1794" s="1">
        <v>130.69133690000001</v>
      </c>
      <c r="G1794" s="1" t="s">
        <v>2089</v>
      </c>
      <c r="H1794">
        <v>-336949.47024154698</v>
      </c>
      <c r="I1794">
        <v>-228451.390361292</v>
      </c>
    </row>
    <row r="1795" spans="1:9" x14ac:dyDescent="0.25">
      <c r="A1795" s="1" t="s">
        <v>2088</v>
      </c>
      <c r="B1795" s="1" t="s">
        <v>2144</v>
      </c>
      <c r="C1795" s="1" t="s">
        <v>2145</v>
      </c>
      <c r="D1795" s="1">
        <v>40401</v>
      </c>
      <c r="E1795" s="1">
        <v>33.732336799999999</v>
      </c>
      <c r="F1795" s="1">
        <v>130.7282098</v>
      </c>
      <c r="G1795" s="1" t="s">
        <v>2089</v>
      </c>
      <c r="H1795">
        <v>-334151.25461024808</v>
      </c>
      <c r="I1795">
        <v>-246144.46895093709</v>
      </c>
    </row>
    <row r="1796" spans="1:9" x14ac:dyDescent="0.25">
      <c r="A1796" s="1" t="s">
        <v>2088</v>
      </c>
      <c r="B1796" s="1" t="s">
        <v>2144</v>
      </c>
      <c r="C1796" s="1" t="s">
        <v>2146</v>
      </c>
      <c r="D1796" s="1">
        <v>40402</v>
      </c>
      <c r="E1796" s="1">
        <v>33.821279799999999</v>
      </c>
      <c r="F1796" s="1">
        <v>130.7073465</v>
      </c>
      <c r="G1796" s="1" t="s">
        <v>2089</v>
      </c>
      <c r="H1796">
        <v>-335738.21587015543</v>
      </c>
      <c r="I1796">
        <v>-236185.47303100373</v>
      </c>
    </row>
    <row r="1797" spans="1:9" x14ac:dyDescent="0.25">
      <c r="A1797" s="1" t="s">
        <v>2088</v>
      </c>
      <c r="B1797" s="1" t="s">
        <v>2147</v>
      </c>
      <c r="C1797" s="1" t="s">
        <v>2148</v>
      </c>
      <c r="D1797" s="1">
        <v>40421</v>
      </c>
      <c r="E1797" s="1">
        <v>33.602581100000002</v>
      </c>
      <c r="F1797" s="1">
        <v>130.70526029999999</v>
      </c>
      <c r="G1797" s="1" t="s">
        <v>2089</v>
      </c>
      <c r="H1797">
        <v>-336785.73010393482</v>
      </c>
      <c r="I1797">
        <v>-260499.65884074336</v>
      </c>
    </row>
    <row r="1798" spans="1:9" x14ac:dyDescent="0.25">
      <c r="A1798" s="1" t="s">
        <v>2088</v>
      </c>
      <c r="B1798" s="1" t="s">
        <v>2149</v>
      </c>
      <c r="C1798" s="1" t="s">
        <v>2150</v>
      </c>
      <c r="D1798" s="1">
        <v>40447</v>
      </c>
      <c r="E1798" s="1">
        <v>33.510848799999998</v>
      </c>
      <c r="F1798" s="1">
        <v>130.668958</v>
      </c>
      <c r="G1798" s="1" t="s">
        <v>2089</v>
      </c>
      <c r="H1798">
        <v>-340517.80947038223</v>
      </c>
      <c r="I1798">
        <v>-270582.36090452416</v>
      </c>
    </row>
    <row r="1799" spans="1:9" x14ac:dyDescent="0.25">
      <c r="A1799" s="1" t="s">
        <v>2088</v>
      </c>
      <c r="B1799" s="1" t="s">
        <v>2149</v>
      </c>
      <c r="C1799" s="1" t="s">
        <v>2151</v>
      </c>
      <c r="D1799" s="1">
        <v>40448</v>
      </c>
      <c r="E1799" s="1">
        <v>33.489659699999997</v>
      </c>
      <c r="F1799" s="1">
        <v>130.90064409999999</v>
      </c>
      <c r="G1799" s="1" t="s">
        <v>2089</v>
      </c>
      <c r="H1799">
        <v>-319055.40388695482</v>
      </c>
      <c r="I1799">
        <v>-273676.07694834814</v>
      </c>
    </row>
    <row r="1800" spans="1:9" x14ac:dyDescent="0.25">
      <c r="A1800" s="1" t="s">
        <v>2088</v>
      </c>
      <c r="C1800" s="1" t="s">
        <v>2152</v>
      </c>
      <c r="D1800" s="1">
        <v>40462</v>
      </c>
      <c r="E1800" s="1">
        <v>33.518484600000001</v>
      </c>
      <c r="F1800" s="1">
        <v>130.13681639999999</v>
      </c>
      <c r="G1800" s="1" t="s">
        <v>2089</v>
      </c>
      <c r="H1800">
        <v>-389966.09969592339</v>
      </c>
      <c r="I1800">
        <v>-267855.9015671743</v>
      </c>
    </row>
    <row r="1801" spans="1:9" x14ac:dyDescent="0.25">
      <c r="A1801" s="1" t="s">
        <v>2088</v>
      </c>
      <c r="C1801" s="1" t="s">
        <v>2153</v>
      </c>
      <c r="D1801" s="1">
        <v>40463</v>
      </c>
      <c r="E1801" s="1">
        <v>33.578247900000001</v>
      </c>
      <c r="F1801" s="1">
        <v>130.13874960000001</v>
      </c>
      <c r="G1801" s="1" t="s">
        <v>2089</v>
      </c>
      <c r="H1801">
        <v>-389517.40595584398</v>
      </c>
      <c r="I1801">
        <v>-261215.21664994513</v>
      </c>
    </row>
    <row r="1802" spans="1:9" x14ac:dyDescent="0.25">
      <c r="A1802" s="1" t="s">
        <v>2088</v>
      </c>
      <c r="B1802" s="1" t="s">
        <v>2154</v>
      </c>
      <c r="C1802" s="1" t="s">
        <v>2155</v>
      </c>
      <c r="D1802" s="1">
        <v>40503</v>
      </c>
      <c r="E1802" s="1">
        <v>33.4135907</v>
      </c>
      <c r="F1802" s="1">
        <v>130.6666415</v>
      </c>
      <c r="G1802" s="1" t="s">
        <v>2089</v>
      </c>
      <c r="H1802">
        <v>-341114.62568713375</v>
      </c>
      <c r="I1802">
        <v>-281390.9610080641</v>
      </c>
    </row>
    <row r="1803" spans="1:9" x14ac:dyDescent="0.25">
      <c r="A1803" s="1" t="s">
        <v>2088</v>
      </c>
      <c r="B1803" s="1" t="s">
        <v>2156</v>
      </c>
      <c r="C1803" s="1" t="s">
        <v>2157</v>
      </c>
      <c r="D1803" s="1">
        <v>40522</v>
      </c>
      <c r="E1803" s="1">
        <v>33.245223099999997</v>
      </c>
      <c r="F1803" s="1">
        <v>130.46393570000001</v>
      </c>
      <c r="G1803" s="1" t="s">
        <v>2089</v>
      </c>
      <c r="H1803">
        <v>-360678.07649449923</v>
      </c>
      <c r="I1803">
        <v>-299432.92726684007</v>
      </c>
    </row>
    <row r="1804" spans="1:9" x14ac:dyDescent="0.25">
      <c r="A1804" s="1" t="s">
        <v>2088</v>
      </c>
      <c r="B1804" s="1" t="s">
        <v>2158</v>
      </c>
      <c r="C1804" s="1" t="s">
        <v>2159</v>
      </c>
      <c r="D1804" s="1">
        <v>40541</v>
      </c>
      <c r="E1804" s="1">
        <v>33.262043300000002</v>
      </c>
      <c r="F1804" s="1">
        <v>130.55451450000001</v>
      </c>
      <c r="G1804" s="1" t="s">
        <v>2089</v>
      </c>
      <c r="H1804">
        <v>-352162.36455003987</v>
      </c>
      <c r="I1804">
        <v>-297871.78923463181</v>
      </c>
    </row>
    <row r="1805" spans="1:9" x14ac:dyDescent="0.25">
      <c r="A1805" s="1" t="s">
        <v>2088</v>
      </c>
      <c r="B1805" s="1" t="s">
        <v>2158</v>
      </c>
      <c r="C1805" s="1" t="s">
        <v>2160</v>
      </c>
      <c r="D1805" s="1">
        <v>40543</v>
      </c>
      <c r="E1805" s="1">
        <v>33.259867700000001</v>
      </c>
      <c r="F1805" s="1">
        <v>130.53958929999999</v>
      </c>
      <c r="G1805" s="1" t="s">
        <v>2089</v>
      </c>
      <c r="H1805">
        <v>-353562.89613571053</v>
      </c>
      <c r="I1805">
        <v>-298063.2405464722</v>
      </c>
    </row>
    <row r="1806" spans="1:9" x14ac:dyDescent="0.25">
      <c r="A1806" s="1" t="s">
        <v>2088</v>
      </c>
      <c r="B1806" s="1" t="s">
        <v>2158</v>
      </c>
      <c r="C1806" s="1" t="s">
        <v>1790</v>
      </c>
      <c r="D1806" s="1">
        <v>40544</v>
      </c>
      <c r="E1806" s="1">
        <v>33.286212599999999</v>
      </c>
      <c r="F1806" s="1">
        <v>130.63084180000001</v>
      </c>
      <c r="G1806" s="1" t="s">
        <v>2089</v>
      </c>
      <c r="H1806">
        <v>-344949.88245873415</v>
      </c>
      <c r="I1806">
        <v>-295439.02780839166</v>
      </c>
    </row>
    <row r="1807" spans="1:9" x14ac:dyDescent="0.25">
      <c r="A1807" s="1" t="s">
        <v>2088</v>
      </c>
      <c r="B1807" s="1" t="s">
        <v>2158</v>
      </c>
      <c r="C1807" s="1" t="s">
        <v>2161</v>
      </c>
      <c r="D1807" s="1">
        <v>40545</v>
      </c>
      <c r="E1807" s="1">
        <v>33.286212599999999</v>
      </c>
      <c r="F1807" s="1">
        <v>130.63084180000001</v>
      </c>
      <c r="G1807" s="1" t="s">
        <v>2089</v>
      </c>
      <c r="H1807">
        <v>-344949.88245873415</v>
      </c>
      <c r="I1807">
        <v>-295439.02780839166</v>
      </c>
    </row>
    <row r="1808" spans="1:9" x14ac:dyDescent="0.25">
      <c r="A1808" s="1" t="s">
        <v>2088</v>
      </c>
      <c r="B1808" s="1" t="s">
        <v>2158</v>
      </c>
      <c r="C1808" s="1" t="s">
        <v>2162</v>
      </c>
      <c r="D1808" s="1">
        <v>40546</v>
      </c>
      <c r="E1808" s="1">
        <v>33.286212599999999</v>
      </c>
      <c r="F1808" s="1">
        <v>130.63084180000001</v>
      </c>
      <c r="G1808" s="1" t="s">
        <v>2089</v>
      </c>
      <c r="H1808">
        <v>-344949.88245873415</v>
      </c>
      <c r="I1808">
        <v>-295439.02780839166</v>
      </c>
    </row>
    <row r="1809" spans="1:9" x14ac:dyDescent="0.25">
      <c r="A1809" s="1" t="s">
        <v>2088</v>
      </c>
      <c r="B1809" s="1" t="s">
        <v>2163</v>
      </c>
      <c r="C1809" s="1" t="s">
        <v>2164</v>
      </c>
      <c r="D1809" s="1">
        <v>40601</v>
      </c>
      <c r="E1809" s="1">
        <v>33.736377500000003</v>
      </c>
      <c r="F1809" s="1">
        <v>130.8898227</v>
      </c>
      <c r="G1809" s="1" t="s">
        <v>2089</v>
      </c>
      <c r="H1809">
        <v>-319149.58776137826</v>
      </c>
      <c r="I1809">
        <v>-246207.71303837618</v>
      </c>
    </row>
    <row r="1810" spans="1:9" x14ac:dyDescent="0.25">
      <c r="A1810" s="1" t="s">
        <v>2088</v>
      </c>
      <c r="B1810" s="1" t="s">
        <v>2163</v>
      </c>
      <c r="C1810" s="1" t="s">
        <v>2165</v>
      </c>
      <c r="D1810" s="1">
        <v>40602</v>
      </c>
      <c r="E1810" s="1">
        <v>33.592168999999998</v>
      </c>
      <c r="F1810" s="1">
        <v>130.94955999999999</v>
      </c>
      <c r="G1810" s="1" t="s">
        <v>2089</v>
      </c>
      <c r="H1810">
        <v>-314135.09650637733</v>
      </c>
      <c r="I1810">
        <v>-262426.75563822204</v>
      </c>
    </row>
    <row r="1811" spans="1:9" x14ac:dyDescent="0.25">
      <c r="A1811" s="1" t="s">
        <v>2088</v>
      </c>
      <c r="B1811" s="1" t="s">
        <v>2163</v>
      </c>
      <c r="C1811" s="1" t="s">
        <v>2166</v>
      </c>
      <c r="D1811" s="1">
        <v>40604</v>
      </c>
      <c r="E1811" s="1">
        <v>33.674836900000003</v>
      </c>
      <c r="F1811" s="1">
        <v>130.79382889999999</v>
      </c>
      <c r="G1811" s="1" t="s">
        <v>2089</v>
      </c>
      <c r="H1811">
        <v>-328285.19052638276</v>
      </c>
      <c r="I1811">
        <v>-252749.6335896739</v>
      </c>
    </row>
    <row r="1812" spans="1:9" x14ac:dyDescent="0.25">
      <c r="A1812" s="1" t="s">
        <v>2088</v>
      </c>
      <c r="B1812" s="1" t="s">
        <v>2163</v>
      </c>
      <c r="C1812" s="1" t="s">
        <v>439</v>
      </c>
      <c r="D1812" s="1">
        <v>40605</v>
      </c>
      <c r="E1812" s="1">
        <v>33.624284199999998</v>
      </c>
      <c r="F1812" s="1">
        <v>130.84139640000001</v>
      </c>
      <c r="G1812" s="1" t="s">
        <v>2089</v>
      </c>
      <c r="H1812">
        <v>-324060.93518056039</v>
      </c>
      <c r="I1812">
        <v>-258521.55871359521</v>
      </c>
    </row>
    <row r="1813" spans="1:9" x14ac:dyDescent="0.25">
      <c r="A1813" s="1" t="s">
        <v>2088</v>
      </c>
      <c r="B1813" s="1" t="s">
        <v>2163</v>
      </c>
      <c r="C1813" s="1" t="s">
        <v>2167</v>
      </c>
      <c r="D1813" s="1">
        <v>40608</v>
      </c>
      <c r="E1813" s="1">
        <v>33.646293800000002</v>
      </c>
      <c r="F1813" s="1">
        <v>130.87097360000001</v>
      </c>
      <c r="G1813" s="1" t="s">
        <v>2089</v>
      </c>
      <c r="H1813">
        <v>-321232.92308730254</v>
      </c>
      <c r="I1813">
        <v>-256166.47704293337</v>
      </c>
    </row>
    <row r="1814" spans="1:9" x14ac:dyDescent="0.25">
      <c r="A1814" s="1" t="s">
        <v>2088</v>
      </c>
      <c r="B1814" s="1" t="s">
        <v>2163</v>
      </c>
      <c r="C1814" s="1" t="s">
        <v>2168</v>
      </c>
      <c r="D1814" s="1">
        <v>40609</v>
      </c>
      <c r="E1814" s="1">
        <v>33.651924899999997</v>
      </c>
      <c r="F1814" s="1">
        <v>130.92319639999999</v>
      </c>
      <c r="G1814" s="1" t="s">
        <v>2089</v>
      </c>
      <c r="H1814">
        <v>-316364.888169927</v>
      </c>
      <c r="I1814">
        <v>-255701.58015808542</v>
      </c>
    </row>
    <row r="1815" spans="1:9" x14ac:dyDescent="0.25">
      <c r="A1815" s="1" t="s">
        <v>2088</v>
      </c>
      <c r="B1815" s="1" t="s">
        <v>2163</v>
      </c>
      <c r="C1815" s="1" t="s">
        <v>2169</v>
      </c>
      <c r="D1815" s="1">
        <v>40610</v>
      </c>
      <c r="E1815" s="1">
        <v>33.7423012</v>
      </c>
      <c r="F1815" s="1">
        <v>130.83112180000001</v>
      </c>
      <c r="G1815" s="1" t="s">
        <v>2089</v>
      </c>
      <c r="H1815">
        <v>-324570.3166785239</v>
      </c>
      <c r="I1815">
        <v>-245365.53139183612</v>
      </c>
    </row>
    <row r="1816" spans="1:9" x14ac:dyDescent="0.25">
      <c r="A1816" s="1" t="s">
        <v>2088</v>
      </c>
      <c r="B1816" s="1" t="s">
        <v>2170</v>
      </c>
      <c r="C1816" s="1" t="s">
        <v>2171</v>
      </c>
      <c r="D1816" s="1">
        <v>40621</v>
      </c>
      <c r="E1816" s="1">
        <v>33.835600700000001</v>
      </c>
      <c r="F1816" s="1">
        <v>131.04177129999999</v>
      </c>
      <c r="G1816" s="1" t="s">
        <v>2089</v>
      </c>
      <c r="H1816">
        <v>-304708.47900646261</v>
      </c>
      <c r="I1816">
        <v>-235635.29277332706</v>
      </c>
    </row>
    <row r="1817" spans="1:9" x14ac:dyDescent="0.25">
      <c r="A1817" s="1" t="s">
        <v>2088</v>
      </c>
      <c r="B1817" s="1" t="s">
        <v>2170</v>
      </c>
      <c r="C1817" s="1" t="s">
        <v>2172</v>
      </c>
      <c r="D1817" s="1">
        <v>40625</v>
      </c>
      <c r="E1817" s="1">
        <v>33.7442736</v>
      </c>
      <c r="F1817" s="1">
        <v>131.01041330000001</v>
      </c>
      <c r="G1817" s="1" t="s">
        <v>2089</v>
      </c>
      <c r="H1817">
        <v>-307939.89232390962</v>
      </c>
      <c r="I1817">
        <v>-245696.82817877561</v>
      </c>
    </row>
    <row r="1818" spans="1:9" x14ac:dyDescent="0.25">
      <c r="A1818" s="1" t="s">
        <v>2088</v>
      </c>
      <c r="B1818" s="1" t="s">
        <v>2173</v>
      </c>
      <c r="C1818" s="1" t="s">
        <v>2174</v>
      </c>
      <c r="D1818" s="1">
        <v>40642</v>
      </c>
      <c r="E1818" s="1">
        <v>33.622698499999998</v>
      </c>
      <c r="F1818" s="1">
        <v>131.1851738</v>
      </c>
      <c r="G1818" s="1" t="s">
        <v>2089</v>
      </c>
      <c r="H1818">
        <v>-292149.65866928227</v>
      </c>
      <c r="I1818">
        <v>-259723.1452571332</v>
      </c>
    </row>
    <row r="1819" spans="1:9" x14ac:dyDescent="0.25">
      <c r="A1819" s="1" t="s">
        <v>2088</v>
      </c>
      <c r="B1819" s="1" t="s">
        <v>2173</v>
      </c>
      <c r="C1819" s="1" t="s">
        <v>2175</v>
      </c>
      <c r="D1819" s="1">
        <v>40646</v>
      </c>
      <c r="E1819" s="1">
        <v>33.598768190000001</v>
      </c>
      <c r="F1819" s="1">
        <v>131.1900972</v>
      </c>
      <c r="G1819" s="1" t="s">
        <v>2089</v>
      </c>
      <c r="H1819">
        <v>-291773.31139517488</v>
      </c>
      <c r="I1819">
        <v>-262397.79260809219</v>
      </c>
    </row>
    <row r="1820" spans="1:9" x14ac:dyDescent="0.25">
      <c r="A1820" s="1" t="s">
        <v>2088</v>
      </c>
      <c r="B1820" s="1" t="s">
        <v>2173</v>
      </c>
      <c r="C1820" s="1" t="s">
        <v>2176</v>
      </c>
      <c r="D1820" s="1">
        <v>40647</v>
      </c>
      <c r="E1820" s="1">
        <v>33.690514299999997</v>
      </c>
      <c r="F1820" s="1">
        <v>131.08665930000001</v>
      </c>
      <c r="G1820" s="1" t="s">
        <v>2089</v>
      </c>
      <c r="H1820">
        <v>-301058.97211139358</v>
      </c>
      <c r="I1820">
        <v>-251899.72534303789</v>
      </c>
    </row>
    <row r="1821" spans="1:9" x14ac:dyDescent="0.25">
      <c r="A1821" s="1" t="s">
        <v>2177</v>
      </c>
      <c r="D1821" s="1">
        <v>41000</v>
      </c>
      <c r="E1821" s="1">
        <v>33.481946200000003</v>
      </c>
      <c r="F1821" s="1">
        <v>130.37912349999999</v>
      </c>
      <c r="G1821" s="1" t="s">
        <v>2178</v>
      </c>
      <c r="H1821">
        <v>-367589.71868353948</v>
      </c>
      <c r="I1821">
        <v>-272806.39295152173</v>
      </c>
    </row>
    <row r="1822" spans="1:9" x14ac:dyDescent="0.25">
      <c r="A1822" s="1" t="s">
        <v>2177</v>
      </c>
      <c r="C1822" s="1" t="s">
        <v>2179</v>
      </c>
      <c r="D1822" s="1">
        <v>41201</v>
      </c>
      <c r="E1822" s="1">
        <v>33.481946200000003</v>
      </c>
      <c r="F1822" s="1">
        <v>130.37912349999999</v>
      </c>
      <c r="G1822" s="1" t="s">
        <v>2178</v>
      </c>
      <c r="H1822">
        <v>-367589.71868353948</v>
      </c>
      <c r="I1822">
        <v>-272806.39295152173</v>
      </c>
    </row>
    <row r="1823" spans="1:9" x14ac:dyDescent="0.25">
      <c r="A1823" s="1" t="s">
        <v>2177</v>
      </c>
      <c r="C1823" s="1" t="s">
        <v>2180</v>
      </c>
      <c r="D1823" s="1">
        <v>41202</v>
      </c>
      <c r="E1823" s="1">
        <v>33.618895700000003</v>
      </c>
      <c r="F1823" s="1">
        <v>130.17062490000001</v>
      </c>
      <c r="G1823" s="1" t="s">
        <v>2178</v>
      </c>
      <c r="H1823">
        <v>-386373.61004032101</v>
      </c>
      <c r="I1823">
        <v>-256813.40844818103</v>
      </c>
    </row>
    <row r="1824" spans="1:9" x14ac:dyDescent="0.25">
      <c r="A1824" s="1" t="s">
        <v>2177</v>
      </c>
      <c r="C1824" s="1" t="s">
        <v>2181</v>
      </c>
      <c r="D1824" s="1">
        <v>41203</v>
      </c>
      <c r="E1824" s="1">
        <v>33.428428400000001</v>
      </c>
      <c r="F1824" s="1">
        <v>130.54227839999999</v>
      </c>
      <c r="G1824" s="1" t="s">
        <v>2178</v>
      </c>
      <c r="H1824">
        <v>-352630.67265684425</v>
      </c>
      <c r="I1824">
        <v>-279325.27376361884</v>
      </c>
    </row>
    <row r="1825" spans="1:9" x14ac:dyDescent="0.25">
      <c r="A1825" s="1" t="s">
        <v>2177</v>
      </c>
      <c r="C1825" s="1" t="s">
        <v>2182</v>
      </c>
      <c r="D1825" s="1">
        <v>41204</v>
      </c>
      <c r="E1825" s="1">
        <v>33.339653300000002</v>
      </c>
      <c r="F1825" s="1">
        <v>130.18283299999999</v>
      </c>
      <c r="G1825" s="1" t="s">
        <v>2178</v>
      </c>
      <c r="H1825">
        <v>-386480.69331072608</v>
      </c>
      <c r="I1825">
        <v>-287920.98356274405</v>
      </c>
    </row>
    <row r="1826" spans="1:9" x14ac:dyDescent="0.25">
      <c r="A1826" s="1" t="s">
        <v>2177</v>
      </c>
      <c r="C1826" s="1" t="s">
        <v>2183</v>
      </c>
      <c r="D1826" s="1">
        <v>41205</v>
      </c>
      <c r="E1826" s="1">
        <v>33.412631099999999</v>
      </c>
      <c r="F1826" s="1">
        <v>130.02530110000001</v>
      </c>
      <c r="G1826" s="1" t="s">
        <v>2178</v>
      </c>
      <c r="H1826">
        <v>-400824.56156817242</v>
      </c>
      <c r="I1826">
        <v>-279205.83732637455</v>
      </c>
    </row>
    <row r="1827" spans="1:9" x14ac:dyDescent="0.25">
      <c r="A1827" s="1" t="s">
        <v>2177</v>
      </c>
      <c r="C1827" s="1" t="s">
        <v>2184</v>
      </c>
      <c r="D1827" s="1">
        <v>41206</v>
      </c>
      <c r="E1827" s="1">
        <v>33.283158299999997</v>
      </c>
      <c r="F1827" s="1">
        <v>130.103306</v>
      </c>
      <c r="G1827" s="1" t="s">
        <v>2178</v>
      </c>
      <c r="H1827">
        <v>-394146.06186750013</v>
      </c>
      <c r="I1827">
        <v>-293907.23026013857</v>
      </c>
    </row>
    <row r="1828" spans="1:9" x14ac:dyDescent="0.25">
      <c r="A1828" s="1" t="s">
        <v>2177</v>
      </c>
      <c r="C1828" s="1" t="s">
        <v>2185</v>
      </c>
      <c r="D1828" s="1">
        <v>41207</v>
      </c>
      <c r="E1828" s="1">
        <v>33.131104700000002</v>
      </c>
      <c r="F1828" s="1">
        <v>130.16970380000001</v>
      </c>
      <c r="G1828" s="1" t="s">
        <v>2178</v>
      </c>
      <c r="H1828">
        <v>-388627.8496202656</v>
      </c>
      <c r="I1828">
        <v>-311070.96205321187</v>
      </c>
    </row>
    <row r="1829" spans="1:9" x14ac:dyDescent="0.25">
      <c r="A1829" s="1" t="s">
        <v>2177</v>
      </c>
      <c r="C1829" s="1" t="s">
        <v>2186</v>
      </c>
      <c r="D1829" s="1">
        <v>41208</v>
      </c>
      <c r="E1829" s="1">
        <v>33.342339000000003</v>
      </c>
      <c r="F1829" s="1">
        <v>130.24449899999999</v>
      </c>
      <c r="G1829" s="1" t="s">
        <v>2178</v>
      </c>
      <c r="H1829">
        <v>-380722.93487800704</v>
      </c>
      <c r="I1829">
        <v>-287849.7054496819</v>
      </c>
    </row>
    <row r="1830" spans="1:9" x14ac:dyDescent="0.25">
      <c r="A1830" s="1" t="s">
        <v>2177</v>
      </c>
      <c r="C1830" s="1" t="s">
        <v>2187</v>
      </c>
      <c r="D1830" s="1">
        <v>41209</v>
      </c>
      <c r="E1830" s="1">
        <v>33.172251799999998</v>
      </c>
      <c r="F1830" s="1">
        <v>130.08798820000001</v>
      </c>
      <c r="G1830" s="1" t="s">
        <v>2178</v>
      </c>
      <c r="H1830">
        <v>-396075.23809331696</v>
      </c>
      <c r="I1830">
        <v>-306186.86235633999</v>
      </c>
    </row>
    <row r="1831" spans="1:9" x14ac:dyDescent="0.25">
      <c r="A1831" s="1" t="s">
        <v>2177</v>
      </c>
      <c r="C1831" s="1" t="s">
        <v>2188</v>
      </c>
      <c r="D1831" s="1">
        <v>41210</v>
      </c>
      <c r="E1831" s="1">
        <v>33.445211200000003</v>
      </c>
      <c r="F1831" s="1">
        <v>130.4195861</v>
      </c>
      <c r="G1831" s="1" t="s">
        <v>2178</v>
      </c>
      <c r="H1831">
        <v>-363979.76457553968</v>
      </c>
      <c r="I1831">
        <v>-277034.99758691405</v>
      </c>
    </row>
    <row r="1832" spans="1:9" x14ac:dyDescent="0.25">
      <c r="A1832" s="1" t="s">
        <v>2177</v>
      </c>
      <c r="B1832" s="1" t="s">
        <v>2189</v>
      </c>
      <c r="C1832" s="1" t="s">
        <v>2190</v>
      </c>
      <c r="D1832" s="1">
        <v>41302</v>
      </c>
      <c r="E1832" s="1">
        <v>33.273229700000002</v>
      </c>
      <c r="F1832" s="1">
        <v>130.4473223</v>
      </c>
      <c r="G1832" s="1" t="s">
        <v>2178</v>
      </c>
      <c r="H1832">
        <v>-362111.79903112119</v>
      </c>
      <c r="I1832">
        <v>-296260.33461177035</v>
      </c>
    </row>
    <row r="1833" spans="1:9" x14ac:dyDescent="0.25">
      <c r="A1833" s="1" t="s">
        <v>2177</v>
      </c>
      <c r="B1833" s="1" t="s">
        <v>2189</v>
      </c>
      <c r="C1833" s="1" t="s">
        <v>2191</v>
      </c>
      <c r="D1833" s="1">
        <v>41303</v>
      </c>
      <c r="E1833" s="1">
        <v>33.481946200000003</v>
      </c>
      <c r="F1833" s="1">
        <v>130.37912349999999</v>
      </c>
      <c r="G1833" s="1" t="s">
        <v>2178</v>
      </c>
      <c r="H1833">
        <v>-367589.71868353948</v>
      </c>
      <c r="I1833">
        <v>-272806.39295152173</v>
      </c>
    </row>
    <row r="1834" spans="1:9" x14ac:dyDescent="0.25">
      <c r="A1834" s="1" t="s">
        <v>2177</v>
      </c>
      <c r="B1834" s="1" t="s">
        <v>2189</v>
      </c>
      <c r="C1834" s="1" t="s">
        <v>2192</v>
      </c>
      <c r="D1834" s="1">
        <v>41304</v>
      </c>
      <c r="E1834" s="1">
        <v>33.3607552</v>
      </c>
      <c r="F1834" s="1">
        <v>130.45382839999999</v>
      </c>
      <c r="G1834" s="1" t="s">
        <v>2178</v>
      </c>
      <c r="H1834">
        <v>-361143.28174560639</v>
      </c>
      <c r="I1834">
        <v>-286548.04231056554</v>
      </c>
    </row>
    <row r="1835" spans="1:9" x14ac:dyDescent="0.25">
      <c r="A1835" s="1" t="s">
        <v>2177</v>
      </c>
      <c r="B1835" s="1" t="s">
        <v>2193</v>
      </c>
      <c r="C1835" s="1" t="s">
        <v>2194</v>
      </c>
      <c r="D1835" s="1">
        <v>41327</v>
      </c>
      <c r="E1835" s="1">
        <v>33.428241399999997</v>
      </c>
      <c r="F1835" s="1">
        <v>130.42018490000001</v>
      </c>
      <c r="G1835" s="1" t="s">
        <v>2178</v>
      </c>
      <c r="H1835">
        <v>-363995.04262385028</v>
      </c>
      <c r="I1835">
        <v>-278924.54994340613</v>
      </c>
    </row>
    <row r="1836" spans="1:9" x14ac:dyDescent="0.25">
      <c r="A1836" s="1" t="s">
        <v>2177</v>
      </c>
      <c r="B1836" s="1" t="s">
        <v>2195</v>
      </c>
      <c r="C1836" s="1" t="s">
        <v>2196</v>
      </c>
      <c r="D1836" s="1">
        <v>41341</v>
      </c>
      <c r="E1836" s="1">
        <v>33.449548800000002</v>
      </c>
      <c r="F1836" s="1">
        <v>130.54177809999999</v>
      </c>
      <c r="G1836" s="1" t="s">
        <v>2178</v>
      </c>
      <c r="H1836">
        <v>-352591.62266418681</v>
      </c>
      <c r="I1836">
        <v>-276974.60795945174</v>
      </c>
    </row>
    <row r="1837" spans="1:9" x14ac:dyDescent="0.25">
      <c r="A1837" s="1" t="s">
        <v>2177</v>
      </c>
      <c r="B1837" s="1" t="s">
        <v>2195</v>
      </c>
      <c r="C1837" s="1" t="s">
        <v>2197</v>
      </c>
      <c r="D1837" s="1">
        <v>41345</v>
      </c>
      <c r="E1837" s="1">
        <v>33.379925200000002</v>
      </c>
      <c r="F1837" s="1">
        <v>130.442789</v>
      </c>
      <c r="G1837" s="1" t="s">
        <v>2178</v>
      </c>
      <c r="H1837">
        <v>-362091.9670518777</v>
      </c>
      <c r="I1837">
        <v>-284377.48608840839</v>
      </c>
    </row>
    <row r="1838" spans="1:9" x14ac:dyDescent="0.25">
      <c r="A1838" s="1" t="s">
        <v>2177</v>
      </c>
      <c r="B1838" s="1" t="s">
        <v>2195</v>
      </c>
      <c r="C1838" s="1" t="s">
        <v>2198</v>
      </c>
      <c r="D1838" s="1">
        <v>41346</v>
      </c>
      <c r="E1838" s="1">
        <v>33.401237600000002</v>
      </c>
      <c r="F1838" s="1">
        <v>130.48972749999999</v>
      </c>
      <c r="G1838" s="1" t="s">
        <v>2178</v>
      </c>
      <c r="H1838">
        <v>-357633.32351683086</v>
      </c>
      <c r="I1838">
        <v>-282169.66982871119</v>
      </c>
    </row>
    <row r="1839" spans="1:9" x14ac:dyDescent="0.25">
      <c r="A1839" s="1" t="s">
        <v>2177</v>
      </c>
      <c r="B1839" s="1" t="s">
        <v>2199</v>
      </c>
      <c r="C1839" s="1" t="s">
        <v>2200</v>
      </c>
      <c r="D1839" s="1">
        <v>41387</v>
      </c>
      <c r="E1839" s="1">
        <v>33.519638100000002</v>
      </c>
      <c r="F1839" s="1">
        <v>129.90496450000001</v>
      </c>
      <c r="G1839" s="1" t="s">
        <v>2178</v>
      </c>
      <c r="H1839">
        <v>-411522.12294662395</v>
      </c>
      <c r="I1839">
        <v>-266829.70788509969</v>
      </c>
    </row>
    <row r="1840" spans="1:9" x14ac:dyDescent="0.25">
      <c r="A1840" s="1" t="s">
        <v>2177</v>
      </c>
      <c r="B1840" s="1" t="s">
        <v>2201</v>
      </c>
      <c r="C1840" s="1" t="s">
        <v>2202</v>
      </c>
      <c r="D1840" s="1">
        <v>41401</v>
      </c>
      <c r="E1840" s="1">
        <v>33.241695800000002</v>
      </c>
      <c r="F1840" s="1">
        <v>129.9384001</v>
      </c>
      <c r="G1840" s="1" t="s">
        <v>2178</v>
      </c>
      <c r="H1840">
        <v>-409717.5802478983</v>
      </c>
      <c r="I1840">
        <v>-297883.66678388725</v>
      </c>
    </row>
    <row r="1841" spans="1:9" x14ac:dyDescent="0.25">
      <c r="A1841" s="1" t="s">
        <v>2177</v>
      </c>
      <c r="B1841" s="1" t="s">
        <v>2203</v>
      </c>
      <c r="C1841" s="1" t="s">
        <v>2204</v>
      </c>
      <c r="D1841" s="1">
        <v>41423</v>
      </c>
      <c r="E1841" s="1">
        <v>33.239404100000002</v>
      </c>
      <c r="F1841" s="1">
        <v>130.1377694</v>
      </c>
      <c r="G1841" s="1" t="s">
        <v>2178</v>
      </c>
      <c r="H1841">
        <v>-391127.95688369375</v>
      </c>
      <c r="I1841">
        <v>-298904.39849294856</v>
      </c>
    </row>
    <row r="1842" spans="1:9" x14ac:dyDescent="0.25">
      <c r="A1842" s="1" t="s">
        <v>2177</v>
      </c>
      <c r="B1842" s="1" t="s">
        <v>2203</v>
      </c>
      <c r="C1842" s="1" t="s">
        <v>2205</v>
      </c>
      <c r="D1842" s="1">
        <v>41424</v>
      </c>
      <c r="E1842" s="1">
        <v>33.2540513</v>
      </c>
      <c r="F1842" s="1">
        <v>130.2012307</v>
      </c>
      <c r="G1842" s="1" t="s">
        <v>2178</v>
      </c>
      <c r="H1842">
        <v>-385143.27465148387</v>
      </c>
      <c r="I1842">
        <v>-297511.33068642393</v>
      </c>
    </row>
    <row r="1843" spans="1:9" x14ac:dyDescent="0.25">
      <c r="A1843" s="1" t="s">
        <v>2177</v>
      </c>
      <c r="B1843" s="1" t="s">
        <v>2203</v>
      </c>
      <c r="C1843" s="1" t="s">
        <v>2206</v>
      </c>
      <c r="D1843" s="1">
        <v>41425</v>
      </c>
      <c r="E1843" s="1">
        <v>33.210563</v>
      </c>
      <c r="F1843" s="1">
        <v>130.23230820000001</v>
      </c>
      <c r="G1843" s="1" t="s">
        <v>2178</v>
      </c>
      <c r="H1843">
        <v>-382434.32503832481</v>
      </c>
      <c r="I1843">
        <v>-302463.19699255249</v>
      </c>
    </row>
    <row r="1844" spans="1:9" x14ac:dyDescent="0.25">
      <c r="A1844" s="1" t="s">
        <v>2177</v>
      </c>
      <c r="B1844" s="1" t="s">
        <v>2207</v>
      </c>
      <c r="C1844" s="1" t="s">
        <v>2208</v>
      </c>
      <c r="D1844" s="1">
        <v>41441</v>
      </c>
      <c r="E1844" s="1">
        <v>33.051072400000002</v>
      </c>
      <c r="F1844" s="1">
        <v>130.22569039999999</v>
      </c>
      <c r="G1844" s="1" t="s">
        <v>2178</v>
      </c>
      <c r="H1844">
        <v>-383746.8363363393</v>
      </c>
      <c r="I1844">
        <v>-320180.23752539221</v>
      </c>
    </row>
    <row r="1845" spans="1:9" x14ac:dyDescent="0.25">
      <c r="A1845" s="1" t="s">
        <v>2209</v>
      </c>
      <c r="D1845" s="1">
        <v>42000</v>
      </c>
      <c r="E1845" s="1">
        <v>32.968646800000002</v>
      </c>
      <c r="F1845" s="1">
        <v>129.99381729999999</v>
      </c>
      <c r="G1845" s="1" t="s">
        <v>2210</v>
      </c>
      <c r="H1845">
        <v>-405803.78826517041</v>
      </c>
      <c r="I1845">
        <v>-328477.09538885555</v>
      </c>
    </row>
    <row r="1846" spans="1:9" x14ac:dyDescent="0.25">
      <c r="A1846" s="1" t="s">
        <v>2209</v>
      </c>
      <c r="C1846" s="1" t="s">
        <v>2211</v>
      </c>
      <c r="D1846" s="1">
        <v>42201</v>
      </c>
      <c r="E1846" s="1">
        <v>32.968646800000002</v>
      </c>
      <c r="F1846" s="1">
        <v>129.99381729999999</v>
      </c>
      <c r="G1846" s="1" t="s">
        <v>2210</v>
      </c>
      <c r="H1846">
        <v>-405803.78826517041</v>
      </c>
      <c r="I1846">
        <v>-328477.09538885555</v>
      </c>
    </row>
    <row r="1847" spans="1:9" x14ac:dyDescent="0.25">
      <c r="A1847" s="1" t="s">
        <v>2209</v>
      </c>
      <c r="C1847" s="1" t="s">
        <v>2212</v>
      </c>
      <c r="D1847" s="1">
        <v>42202</v>
      </c>
      <c r="E1847" s="1">
        <v>33.343325999999998</v>
      </c>
      <c r="F1847" s="1">
        <v>129.87306409999999</v>
      </c>
      <c r="G1847" s="1" t="s">
        <v>2210</v>
      </c>
      <c r="H1847">
        <v>-415330.25583907607</v>
      </c>
      <c r="I1847">
        <v>-286317.92637641507</v>
      </c>
    </row>
    <row r="1848" spans="1:9" x14ac:dyDescent="0.25">
      <c r="A1848" s="1" t="s">
        <v>2209</v>
      </c>
      <c r="C1848" s="1" t="s">
        <v>2213</v>
      </c>
      <c r="D1848" s="1">
        <v>42203</v>
      </c>
      <c r="E1848" s="1">
        <v>32.867072700000001</v>
      </c>
      <c r="F1848" s="1">
        <v>130.3837073</v>
      </c>
      <c r="G1848" s="1" t="s">
        <v>2210</v>
      </c>
      <c r="H1848">
        <v>-369741.94618354191</v>
      </c>
      <c r="I1848">
        <v>-341213.96354471159</v>
      </c>
    </row>
    <row r="1849" spans="1:9" x14ac:dyDescent="0.25">
      <c r="A1849" s="1" t="s">
        <v>2209</v>
      </c>
      <c r="C1849" s="1" t="s">
        <v>2214</v>
      </c>
      <c r="D1849" s="1">
        <v>42204</v>
      </c>
      <c r="E1849" s="1">
        <v>32.9756973</v>
      </c>
      <c r="F1849" s="1">
        <v>130.20446419999999</v>
      </c>
      <c r="G1849" s="1" t="s">
        <v>2210</v>
      </c>
      <c r="H1849">
        <v>-386060.34070808941</v>
      </c>
      <c r="I1849">
        <v>-328487.01042412606</v>
      </c>
    </row>
    <row r="1850" spans="1:9" x14ac:dyDescent="0.25">
      <c r="A1850" s="1" t="s">
        <v>2209</v>
      </c>
      <c r="C1850" s="1" t="s">
        <v>2215</v>
      </c>
      <c r="D1850" s="1">
        <v>42205</v>
      </c>
      <c r="E1850" s="1">
        <v>33.004250800000001</v>
      </c>
      <c r="F1850" s="1">
        <v>130.08683959999999</v>
      </c>
      <c r="G1850" s="1" t="s">
        <v>2210</v>
      </c>
      <c r="H1850">
        <v>-396938.53939512098</v>
      </c>
      <c r="I1850">
        <v>-324871.89519205916</v>
      </c>
    </row>
    <row r="1851" spans="1:9" x14ac:dyDescent="0.25">
      <c r="A1851" s="1" t="s">
        <v>2209</v>
      </c>
      <c r="C1851" s="1" t="s">
        <v>2216</v>
      </c>
      <c r="D1851" s="1">
        <v>42207</v>
      </c>
      <c r="E1851" s="1">
        <v>33.610686000000001</v>
      </c>
      <c r="F1851" s="1">
        <v>129.63335269999999</v>
      </c>
      <c r="G1851" s="1" t="s">
        <v>2210</v>
      </c>
      <c r="H1851">
        <v>-436324.60109098634</v>
      </c>
      <c r="I1851">
        <v>-255585.34877482499</v>
      </c>
    </row>
    <row r="1852" spans="1:9" x14ac:dyDescent="0.25">
      <c r="A1852" s="1" t="s">
        <v>2209</v>
      </c>
      <c r="C1852" s="1" t="s">
        <v>2217</v>
      </c>
      <c r="D1852" s="1">
        <v>42208</v>
      </c>
      <c r="E1852" s="1">
        <v>33.470529499999998</v>
      </c>
      <c r="F1852" s="1">
        <v>129.8598696</v>
      </c>
      <c r="G1852" s="1" t="s">
        <v>2210</v>
      </c>
      <c r="H1852">
        <v>-415951.48559227044</v>
      </c>
      <c r="I1852">
        <v>-272112.99821217608</v>
      </c>
    </row>
    <row r="1853" spans="1:9" x14ac:dyDescent="0.25">
      <c r="A1853" s="1" t="s">
        <v>2209</v>
      </c>
      <c r="C1853" s="1" t="s">
        <v>2218</v>
      </c>
      <c r="D1853" s="1">
        <v>42209</v>
      </c>
      <c r="E1853" s="1">
        <v>34.724365599999999</v>
      </c>
      <c r="F1853" s="1">
        <v>129.4979233</v>
      </c>
      <c r="G1853" s="1" t="s">
        <v>2210</v>
      </c>
      <c r="H1853">
        <v>-443032.36406323937</v>
      </c>
      <c r="I1853">
        <v>-131086.83431650908</v>
      </c>
    </row>
    <row r="1854" spans="1:9" x14ac:dyDescent="0.25">
      <c r="A1854" s="1" t="s">
        <v>2209</v>
      </c>
      <c r="C1854" s="1" t="s">
        <v>2219</v>
      </c>
      <c r="D1854" s="1">
        <v>42210</v>
      </c>
      <c r="E1854" s="1">
        <v>33.871404800000001</v>
      </c>
      <c r="F1854" s="1">
        <v>129.91886629999999</v>
      </c>
      <c r="G1854" s="1" t="s">
        <v>2210</v>
      </c>
      <c r="H1854">
        <v>-408556.41355997551</v>
      </c>
      <c r="I1854">
        <v>-227751.13986647705</v>
      </c>
    </row>
    <row r="1855" spans="1:9" x14ac:dyDescent="0.25">
      <c r="A1855" s="1" t="s">
        <v>2209</v>
      </c>
      <c r="C1855" s="1" t="s">
        <v>2220</v>
      </c>
      <c r="D1855" s="1">
        <v>42211</v>
      </c>
      <c r="E1855" s="1">
        <v>32.896393199999999</v>
      </c>
      <c r="F1855" s="1">
        <v>129.0077489</v>
      </c>
      <c r="G1855" s="1" t="s">
        <v>2210</v>
      </c>
      <c r="H1855">
        <v>-498520.19566189736</v>
      </c>
      <c r="I1855">
        <v>-332273.10737509094</v>
      </c>
    </row>
    <row r="1856" spans="1:9" x14ac:dyDescent="0.25">
      <c r="A1856" s="1" t="s">
        <v>2209</v>
      </c>
      <c r="C1856" s="1" t="s">
        <v>2221</v>
      </c>
      <c r="D1856" s="1">
        <v>42212</v>
      </c>
      <c r="E1856" s="1">
        <v>33.0998327</v>
      </c>
      <c r="F1856" s="1">
        <v>129.82486700000001</v>
      </c>
      <c r="G1856" s="1" t="s">
        <v>2210</v>
      </c>
      <c r="H1856">
        <v>-420989.93583612639</v>
      </c>
      <c r="I1856">
        <v>-313215.35034944513</v>
      </c>
    </row>
    <row r="1857" spans="1:9" x14ac:dyDescent="0.25">
      <c r="A1857" s="1" t="s">
        <v>2209</v>
      </c>
      <c r="C1857" s="1" t="s">
        <v>2222</v>
      </c>
      <c r="D1857" s="1">
        <v>42213</v>
      </c>
      <c r="E1857" s="1">
        <v>32.881274099999999</v>
      </c>
      <c r="F1857" s="1">
        <v>130.31972930000001</v>
      </c>
      <c r="G1857" s="1" t="s">
        <v>2210</v>
      </c>
      <c r="H1857">
        <v>-375675.19046883675</v>
      </c>
      <c r="I1857">
        <v>-339407.88738845743</v>
      </c>
    </row>
    <row r="1858" spans="1:9" x14ac:dyDescent="0.25">
      <c r="A1858" s="1" t="s">
        <v>2209</v>
      </c>
      <c r="C1858" s="1" t="s">
        <v>2223</v>
      </c>
      <c r="D1858" s="1">
        <v>42214</v>
      </c>
      <c r="E1858" s="1">
        <v>32.750340299999998</v>
      </c>
      <c r="F1858" s="1">
        <v>130.37302389999999</v>
      </c>
      <c r="G1858" s="1" t="s">
        <v>2210</v>
      </c>
      <c r="H1858">
        <v>-371228.78273973305</v>
      </c>
      <c r="I1858">
        <v>-354160.78747797018</v>
      </c>
    </row>
    <row r="1859" spans="1:9" x14ac:dyDescent="0.25">
      <c r="A1859" s="1" t="s">
        <v>2209</v>
      </c>
      <c r="B1859" s="1" t="s">
        <v>2224</v>
      </c>
      <c r="C1859" s="1" t="s">
        <v>2225</v>
      </c>
      <c r="D1859" s="1">
        <v>42307</v>
      </c>
      <c r="E1859" s="1">
        <v>32.895754799999999</v>
      </c>
      <c r="F1859" s="1">
        <v>129.9241753</v>
      </c>
      <c r="G1859" s="1" t="s">
        <v>2210</v>
      </c>
      <c r="H1859">
        <v>-412660.75002379285</v>
      </c>
      <c r="I1859">
        <v>-336315.52163046744</v>
      </c>
    </row>
    <row r="1860" spans="1:9" x14ac:dyDescent="0.25">
      <c r="A1860" s="1" t="s">
        <v>2209</v>
      </c>
      <c r="B1860" s="1" t="s">
        <v>2224</v>
      </c>
      <c r="C1860" s="1" t="s">
        <v>2226</v>
      </c>
      <c r="D1860" s="1">
        <v>42308</v>
      </c>
      <c r="E1860" s="1">
        <v>32.891874799999997</v>
      </c>
      <c r="F1860" s="1">
        <v>129.86851909999999</v>
      </c>
      <c r="G1860" s="1" t="s">
        <v>2210</v>
      </c>
      <c r="H1860">
        <v>-417892.30196080048</v>
      </c>
      <c r="I1860">
        <v>-336527.506411643</v>
      </c>
    </row>
    <row r="1861" spans="1:9" x14ac:dyDescent="0.25">
      <c r="A1861" s="1" t="s">
        <v>2209</v>
      </c>
      <c r="B1861" s="1" t="s">
        <v>2227</v>
      </c>
      <c r="C1861" s="1" t="s">
        <v>2228</v>
      </c>
      <c r="D1861" s="1">
        <v>42321</v>
      </c>
      <c r="E1861" s="1">
        <v>33.090675390000001</v>
      </c>
      <c r="F1861" s="1">
        <v>130.04274820000001</v>
      </c>
      <c r="G1861" s="1" t="s">
        <v>2210</v>
      </c>
      <c r="H1861">
        <v>-400670.52086795046</v>
      </c>
      <c r="I1861">
        <v>-315089.58366637293</v>
      </c>
    </row>
    <row r="1862" spans="1:9" x14ac:dyDescent="0.25">
      <c r="A1862" s="1" t="s">
        <v>2209</v>
      </c>
      <c r="B1862" s="1" t="s">
        <v>2227</v>
      </c>
      <c r="C1862" s="1" t="s">
        <v>2229</v>
      </c>
      <c r="D1862" s="1">
        <v>42322</v>
      </c>
      <c r="E1862" s="1">
        <v>33.109726000000002</v>
      </c>
      <c r="F1862" s="1">
        <v>129.92676850000001</v>
      </c>
      <c r="G1862" s="1" t="s">
        <v>2210</v>
      </c>
      <c r="H1862">
        <v>-411420.67711791181</v>
      </c>
      <c r="I1862">
        <v>-312520.08927927271</v>
      </c>
    </row>
    <row r="1863" spans="1:9" x14ac:dyDescent="0.25">
      <c r="A1863" s="1" t="s">
        <v>2209</v>
      </c>
      <c r="B1863" s="1" t="s">
        <v>2227</v>
      </c>
      <c r="C1863" s="1" t="s">
        <v>2230</v>
      </c>
      <c r="D1863" s="1">
        <v>42323</v>
      </c>
      <c r="E1863" s="1">
        <v>33.1656677</v>
      </c>
      <c r="F1863" s="1">
        <v>129.95675249999999</v>
      </c>
      <c r="G1863" s="1" t="s">
        <v>2210</v>
      </c>
      <c r="H1863">
        <v>-408359.13100840402</v>
      </c>
      <c r="I1863">
        <v>-306413.94799005054</v>
      </c>
    </row>
    <row r="1864" spans="1:9" x14ac:dyDescent="0.25">
      <c r="A1864" s="1" t="s">
        <v>2209</v>
      </c>
      <c r="B1864" s="1" t="s">
        <v>2231</v>
      </c>
      <c r="C1864" s="1" t="s">
        <v>2232</v>
      </c>
      <c r="D1864" s="1">
        <v>42383</v>
      </c>
      <c r="E1864" s="1">
        <v>33.228169999999999</v>
      </c>
      <c r="F1864" s="1">
        <v>129.1437138</v>
      </c>
      <c r="G1864" s="1" t="s">
        <v>2210</v>
      </c>
      <c r="H1864">
        <v>-483952.06453845522</v>
      </c>
      <c r="I1864">
        <v>-295980.84586602903</v>
      </c>
    </row>
    <row r="1865" spans="1:9" x14ac:dyDescent="0.25">
      <c r="A1865" s="1" t="s">
        <v>2209</v>
      </c>
      <c r="B1865" s="1" t="s">
        <v>2231</v>
      </c>
      <c r="C1865" s="1" t="s">
        <v>2233</v>
      </c>
      <c r="D1865" s="1">
        <v>42388</v>
      </c>
      <c r="E1865" s="1">
        <v>33.279038300000003</v>
      </c>
      <c r="F1865" s="1">
        <v>129.6915789</v>
      </c>
      <c r="G1865" s="1" t="s">
        <v>2210</v>
      </c>
      <c r="H1865">
        <v>-432562.50086824625</v>
      </c>
      <c r="I1865">
        <v>-292731.01679995691</v>
      </c>
    </row>
    <row r="1866" spans="1:9" x14ac:dyDescent="0.25">
      <c r="A1866" s="1" t="s">
        <v>2209</v>
      </c>
      <c r="B1866" s="1" t="s">
        <v>2231</v>
      </c>
      <c r="C1866" s="1" t="s">
        <v>2234</v>
      </c>
      <c r="D1866" s="1">
        <v>42389</v>
      </c>
      <c r="E1866" s="1">
        <v>33.279038300000003</v>
      </c>
      <c r="F1866" s="1">
        <v>129.6915789</v>
      </c>
      <c r="G1866" s="1" t="s">
        <v>2210</v>
      </c>
      <c r="H1866">
        <v>-432562.50086824625</v>
      </c>
      <c r="I1866">
        <v>-292731.01679995691</v>
      </c>
    </row>
    <row r="1867" spans="1:9" x14ac:dyDescent="0.25">
      <c r="A1867" s="1" t="s">
        <v>2209</v>
      </c>
      <c r="B1867" s="1" t="s">
        <v>2231</v>
      </c>
      <c r="C1867" s="1" t="s">
        <v>2235</v>
      </c>
      <c r="D1867" s="1">
        <v>42391</v>
      </c>
      <c r="E1867" s="1">
        <v>33.279038300000003</v>
      </c>
      <c r="F1867" s="1">
        <v>129.6915789</v>
      </c>
      <c r="G1867" s="1" t="s">
        <v>2210</v>
      </c>
      <c r="H1867">
        <v>-432562.50086824625</v>
      </c>
      <c r="I1867">
        <v>-292731.01679995691</v>
      </c>
    </row>
    <row r="1868" spans="1:9" x14ac:dyDescent="0.25">
      <c r="A1868" s="1" t="s">
        <v>2209</v>
      </c>
      <c r="B1868" s="1" t="s">
        <v>2236</v>
      </c>
      <c r="C1868" s="1" t="s">
        <v>2237</v>
      </c>
      <c r="D1868" s="1">
        <v>42411</v>
      </c>
      <c r="E1868" s="1">
        <v>33.164222899999999</v>
      </c>
      <c r="F1868" s="1">
        <v>129.19752120000001</v>
      </c>
      <c r="G1868" s="1" t="s">
        <v>2210</v>
      </c>
      <c r="H1868">
        <v>-479278.43185130559</v>
      </c>
      <c r="I1868">
        <v>-303346.94859603705</v>
      </c>
    </row>
    <row r="1869" spans="1:9" x14ac:dyDescent="0.25">
      <c r="A1869" s="1" t="s">
        <v>2238</v>
      </c>
      <c r="D1869" s="1">
        <v>43000</v>
      </c>
      <c r="E1869" s="1">
        <v>32.979978099999997</v>
      </c>
      <c r="F1869" s="1">
        <v>130.82897299999999</v>
      </c>
      <c r="G1869" s="1" t="s">
        <v>2239</v>
      </c>
      <c r="H1869">
        <v>-327618.72520711832</v>
      </c>
      <c r="I1869">
        <v>-330132.44447979075</v>
      </c>
    </row>
    <row r="1870" spans="1:9" x14ac:dyDescent="0.25">
      <c r="A1870" s="1" t="s">
        <v>2238</v>
      </c>
      <c r="C1870" s="1" t="s">
        <v>2240</v>
      </c>
      <c r="D1870" s="1">
        <v>43201</v>
      </c>
      <c r="E1870" s="1">
        <v>32.979978099999997</v>
      </c>
      <c r="F1870" s="1">
        <v>130.82897299999999</v>
      </c>
      <c r="G1870" s="1" t="s">
        <v>2239</v>
      </c>
      <c r="H1870">
        <v>-327618.72520711832</v>
      </c>
      <c r="I1870">
        <v>-330132.44447979075</v>
      </c>
    </row>
    <row r="1871" spans="1:9" x14ac:dyDescent="0.25">
      <c r="A1871" s="1" t="s">
        <v>2238</v>
      </c>
      <c r="C1871" s="1" t="s">
        <v>2241</v>
      </c>
      <c r="D1871" s="1">
        <v>43202</v>
      </c>
      <c r="E1871" s="1">
        <v>32.600852000000003</v>
      </c>
      <c r="F1871" s="1">
        <v>131.02597489999999</v>
      </c>
      <c r="G1871" s="1" t="s">
        <v>2239</v>
      </c>
      <c r="H1871">
        <v>-310509.25682819245</v>
      </c>
      <c r="I1871">
        <v>-372887.74312820128</v>
      </c>
    </row>
    <row r="1872" spans="1:9" x14ac:dyDescent="0.25">
      <c r="A1872" s="1" t="s">
        <v>2238</v>
      </c>
      <c r="C1872" s="1" t="s">
        <v>2242</v>
      </c>
      <c r="D1872" s="1">
        <v>43203</v>
      </c>
      <c r="E1872" s="1">
        <v>32.295402500000002</v>
      </c>
      <c r="F1872" s="1">
        <v>130.87801569999999</v>
      </c>
      <c r="G1872" s="1" t="s">
        <v>2239</v>
      </c>
      <c r="H1872">
        <v>-325505.36909609637</v>
      </c>
      <c r="I1872">
        <v>-406413.74473352684</v>
      </c>
    </row>
    <row r="1873" spans="1:9" x14ac:dyDescent="0.25">
      <c r="A1873" s="1" t="s">
        <v>2238</v>
      </c>
      <c r="C1873" s="1" t="s">
        <v>2243</v>
      </c>
      <c r="D1873" s="1">
        <v>43204</v>
      </c>
      <c r="E1873" s="1">
        <v>33.012193400000001</v>
      </c>
      <c r="F1873" s="1">
        <v>130.53078869999999</v>
      </c>
      <c r="G1873" s="1" t="s">
        <v>2239</v>
      </c>
      <c r="H1873">
        <v>-355382.34639928985</v>
      </c>
      <c r="I1873">
        <v>-325579.89651439065</v>
      </c>
    </row>
    <row r="1874" spans="1:9" x14ac:dyDescent="0.25">
      <c r="A1874" s="1" t="s">
        <v>2238</v>
      </c>
      <c r="C1874" s="1" t="s">
        <v>2244</v>
      </c>
      <c r="D1874" s="1">
        <v>43205</v>
      </c>
      <c r="E1874" s="1">
        <v>32.238167799999999</v>
      </c>
      <c r="F1874" s="1">
        <v>130.59660479999999</v>
      </c>
      <c r="G1874" s="1" t="s">
        <v>2239</v>
      </c>
      <c r="H1874">
        <v>-352252.56070539303</v>
      </c>
      <c r="I1874">
        <v>-411888.94342633727</v>
      </c>
    </row>
    <row r="1875" spans="1:9" x14ac:dyDescent="0.25">
      <c r="A1875" s="1" t="s">
        <v>2238</v>
      </c>
      <c r="C1875" s="1" t="s">
        <v>2245</v>
      </c>
      <c r="D1875" s="1">
        <v>43206</v>
      </c>
      <c r="E1875" s="1">
        <v>32.995141400000001</v>
      </c>
      <c r="F1875" s="1">
        <v>130.63156509999999</v>
      </c>
      <c r="G1875" s="1" t="s">
        <v>2239</v>
      </c>
      <c r="H1875">
        <v>-346025.13826199243</v>
      </c>
      <c r="I1875">
        <v>-327813.0816874794</v>
      </c>
    </row>
    <row r="1876" spans="1:9" x14ac:dyDescent="0.25">
      <c r="A1876" s="1" t="s">
        <v>2238</v>
      </c>
      <c r="C1876" s="1" t="s">
        <v>2246</v>
      </c>
      <c r="D1876" s="1">
        <v>43208</v>
      </c>
      <c r="E1876" s="1">
        <v>33.171403099999999</v>
      </c>
      <c r="F1876" s="1">
        <v>130.8458287</v>
      </c>
      <c r="G1876" s="1" t="s">
        <v>2239</v>
      </c>
      <c r="H1876">
        <v>-325335.52318411967</v>
      </c>
      <c r="I1876">
        <v>-308897.3619762134</v>
      </c>
    </row>
    <row r="1877" spans="1:9" x14ac:dyDescent="0.25">
      <c r="A1877" s="1" t="s">
        <v>2238</v>
      </c>
      <c r="C1877" s="1" t="s">
        <v>2247</v>
      </c>
      <c r="D1877" s="1">
        <v>43210</v>
      </c>
      <c r="E1877" s="1">
        <v>33.095561699999998</v>
      </c>
      <c r="F1877" s="1">
        <v>130.97078680000001</v>
      </c>
      <c r="G1877" s="1" t="s">
        <v>2239</v>
      </c>
      <c r="H1877">
        <v>-313943.46153965249</v>
      </c>
      <c r="I1877">
        <v>-317712.77330516471</v>
      </c>
    </row>
    <row r="1878" spans="1:9" x14ac:dyDescent="0.25">
      <c r="A1878" s="1" t="s">
        <v>2238</v>
      </c>
      <c r="C1878" s="1" t="s">
        <v>2248</v>
      </c>
      <c r="D1878" s="1">
        <v>43211</v>
      </c>
      <c r="E1878" s="1">
        <v>32.7169715</v>
      </c>
      <c r="F1878" s="1">
        <v>130.71722560000001</v>
      </c>
      <c r="G1878" s="1" t="s">
        <v>2239</v>
      </c>
      <c r="H1878">
        <v>-339072.0573553078</v>
      </c>
      <c r="I1878">
        <v>-359028.28067466296</v>
      </c>
    </row>
    <row r="1879" spans="1:9" x14ac:dyDescent="0.25">
      <c r="A1879" s="1" t="s">
        <v>2238</v>
      </c>
      <c r="C1879" s="1" t="s">
        <v>2249</v>
      </c>
      <c r="D1879" s="1">
        <v>43212</v>
      </c>
      <c r="E1879" s="1">
        <v>32.625853399999997</v>
      </c>
      <c r="F1879" s="1">
        <v>130.48719019999999</v>
      </c>
      <c r="G1879" s="1" t="s">
        <v>2239</v>
      </c>
      <c r="H1879">
        <v>-361022.01040190988</v>
      </c>
      <c r="I1879">
        <v>-368402.31600222713</v>
      </c>
    </row>
    <row r="1880" spans="1:9" x14ac:dyDescent="0.25">
      <c r="A1880" s="1" t="s">
        <v>2238</v>
      </c>
      <c r="C1880" s="1" t="s">
        <v>2250</v>
      </c>
      <c r="D1880" s="1">
        <v>43213</v>
      </c>
      <c r="E1880" s="1">
        <v>32.681179100000001</v>
      </c>
      <c r="F1880" s="1">
        <v>130.78281580000001</v>
      </c>
      <c r="G1880" s="1" t="s">
        <v>2239</v>
      </c>
      <c r="H1880">
        <v>-333051.67352816957</v>
      </c>
      <c r="I1880">
        <v>-363217.07281294366</v>
      </c>
    </row>
    <row r="1881" spans="1:9" x14ac:dyDescent="0.25">
      <c r="A1881" s="1" t="s">
        <v>2238</v>
      </c>
      <c r="C1881" s="1" t="s">
        <v>2251</v>
      </c>
      <c r="D1881" s="1">
        <v>43214</v>
      </c>
      <c r="E1881" s="1">
        <v>33.045911599999997</v>
      </c>
      <c r="F1881" s="1">
        <v>131.25354999999999</v>
      </c>
      <c r="G1881" s="1" t="s">
        <v>2239</v>
      </c>
      <c r="H1881">
        <v>-287694.26884464658</v>
      </c>
      <c r="I1881">
        <v>-324044.85868441901</v>
      </c>
    </row>
    <row r="1882" spans="1:9" x14ac:dyDescent="0.25">
      <c r="A1882" s="1" t="s">
        <v>2238</v>
      </c>
      <c r="C1882" s="1" t="s">
        <v>2252</v>
      </c>
      <c r="D1882" s="1">
        <v>43215</v>
      </c>
      <c r="E1882" s="1">
        <v>32.553651500000001</v>
      </c>
      <c r="F1882" s="1">
        <v>130.39145830000001</v>
      </c>
      <c r="G1882" s="1" t="s">
        <v>2239</v>
      </c>
      <c r="H1882">
        <v>-370311.33278189914</v>
      </c>
      <c r="I1882">
        <v>-376103.53580631345</v>
      </c>
    </row>
    <row r="1883" spans="1:9" x14ac:dyDescent="0.25">
      <c r="A1883" s="1" t="s">
        <v>2238</v>
      </c>
      <c r="C1883" s="1" t="s">
        <v>2253</v>
      </c>
      <c r="D1883" s="1">
        <v>43216</v>
      </c>
      <c r="E1883" s="1">
        <v>32.927528899999999</v>
      </c>
      <c r="F1883" s="1">
        <v>130.84704009999999</v>
      </c>
      <c r="G1883" s="1" t="s">
        <v>2239</v>
      </c>
      <c r="H1883">
        <v>-326121.6908899144</v>
      </c>
      <c r="I1883">
        <v>-336021.31247969298</v>
      </c>
    </row>
    <row r="1884" spans="1:9" x14ac:dyDescent="0.25">
      <c r="A1884" s="1" t="s">
        <v>2238</v>
      </c>
      <c r="B1884" s="1" t="s">
        <v>2254</v>
      </c>
      <c r="C1884" s="1" t="s">
        <v>2255</v>
      </c>
      <c r="D1884" s="1">
        <v>43341</v>
      </c>
      <c r="E1884" s="1">
        <v>32.664936400000002</v>
      </c>
      <c r="F1884" s="1">
        <v>130.97711530000001</v>
      </c>
      <c r="G1884" s="1" t="s">
        <v>2239</v>
      </c>
      <c r="H1884">
        <v>-314873.71993410768</v>
      </c>
      <c r="I1884">
        <v>-365617.47715552052</v>
      </c>
    </row>
    <row r="1885" spans="1:9" x14ac:dyDescent="0.25">
      <c r="A1885" s="1" t="s">
        <v>2238</v>
      </c>
      <c r="B1885" s="1" t="s">
        <v>2254</v>
      </c>
      <c r="C1885" s="1" t="s">
        <v>2256</v>
      </c>
      <c r="D1885" s="1">
        <v>43342</v>
      </c>
      <c r="E1885" s="1">
        <v>32.664936400000002</v>
      </c>
      <c r="F1885" s="1">
        <v>130.97711530000001</v>
      </c>
      <c r="G1885" s="1" t="s">
        <v>2239</v>
      </c>
      <c r="H1885">
        <v>-314873.71993410768</v>
      </c>
      <c r="I1885">
        <v>-365617.47715552052</v>
      </c>
    </row>
    <row r="1886" spans="1:9" x14ac:dyDescent="0.25">
      <c r="A1886" s="1" t="s">
        <v>2238</v>
      </c>
      <c r="B1886" s="1" t="s">
        <v>2254</v>
      </c>
      <c r="C1886" s="1" t="s">
        <v>459</v>
      </c>
      <c r="D1886" s="1">
        <v>43348</v>
      </c>
      <c r="E1886" s="1">
        <v>32.664936400000002</v>
      </c>
      <c r="F1886" s="1">
        <v>130.97711530000001</v>
      </c>
      <c r="G1886" s="1" t="s">
        <v>2239</v>
      </c>
      <c r="H1886">
        <v>-314873.71993410768</v>
      </c>
      <c r="I1886">
        <v>-365617.47715552052</v>
      </c>
    </row>
    <row r="1887" spans="1:9" x14ac:dyDescent="0.25">
      <c r="A1887" s="1" t="s">
        <v>2238</v>
      </c>
      <c r="B1887" s="1" t="s">
        <v>2257</v>
      </c>
      <c r="C1887" s="1" t="s">
        <v>2258</v>
      </c>
      <c r="D1887" s="1">
        <v>43364</v>
      </c>
      <c r="E1887" s="1">
        <v>32.9444698</v>
      </c>
      <c r="F1887" s="1">
        <v>130.65144050000001</v>
      </c>
      <c r="G1887" s="1" t="s">
        <v>2239</v>
      </c>
      <c r="H1887">
        <v>-344363.1671930009</v>
      </c>
      <c r="I1887">
        <v>-333513.88596418226</v>
      </c>
    </row>
    <row r="1888" spans="1:9" x14ac:dyDescent="0.25">
      <c r="A1888" s="1" t="s">
        <v>2238</v>
      </c>
      <c r="B1888" s="1" t="s">
        <v>2257</v>
      </c>
      <c r="C1888" s="1" t="s">
        <v>2259</v>
      </c>
      <c r="D1888" s="1">
        <v>43367</v>
      </c>
      <c r="E1888" s="1">
        <v>33.0869924</v>
      </c>
      <c r="F1888" s="1">
        <v>130.60212139999999</v>
      </c>
      <c r="G1888" s="1" t="s">
        <v>2239</v>
      </c>
      <c r="H1888">
        <v>-348416.49792268896</v>
      </c>
      <c r="I1888">
        <v>-317500.19713462598</v>
      </c>
    </row>
    <row r="1889" spans="1:9" x14ac:dyDescent="0.25">
      <c r="A1889" s="1" t="s">
        <v>2238</v>
      </c>
      <c r="B1889" s="1" t="s">
        <v>2257</v>
      </c>
      <c r="C1889" s="1" t="s">
        <v>2260</v>
      </c>
      <c r="D1889" s="1">
        <v>43368</v>
      </c>
      <c r="E1889" s="1">
        <v>32.952690099999998</v>
      </c>
      <c r="F1889" s="1">
        <v>130.49837059999999</v>
      </c>
      <c r="G1889" s="1" t="s">
        <v>2239</v>
      </c>
      <c r="H1889">
        <v>-358654.96936893853</v>
      </c>
      <c r="I1889">
        <v>-332087.82663804782</v>
      </c>
    </row>
    <row r="1890" spans="1:9" x14ac:dyDescent="0.25">
      <c r="A1890" s="1" t="s">
        <v>2238</v>
      </c>
      <c r="B1890" s="1" t="s">
        <v>2257</v>
      </c>
      <c r="C1890" s="1" t="s">
        <v>2261</v>
      </c>
      <c r="D1890" s="1">
        <v>43369</v>
      </c>
      <c r="E1890" s="1">
        <v>33.115933400000003</v>
      </c>
      <c r="F1890" s="1">
        <v>130.65876349999999</v>
      </c>
      <c r="G1890" s="1" t="s">
        <v>2239</v>
      </c>
      <c r="H1890">
        <v>-343011.68948991009</v>
      </c>
      <c r="I1890">
        <v>-314468.51294273499</v>
      </c>
    </row>
    <row r="1891" spans="1:9" x14ac:dyDescent="0.25">
      <c r="A1891" s="1" t="s">
        <v>2238</v>
      </c>
      <c r="C1891" s="1" t="s">
        <v>2262</v>
      </c>
      <c r="D1891" s="1">
        <v>43385</v>
      </c>
      <c r="E1891" s="1">
        <v>32.910491899999997</v>
      </c>
      <c r="F1891" s="1">
        <v>130.67403999999999</v>
      </c>
      <c r="G1891" s="1" t="s">
        <v>2239</v>
      </c>
      <c r="H1891">
        <v>-342379.37399476778</v>
      </c>
      <c r="I1891">
        <v>-337366.52257917164</v>
      </c>
    </row>
    <row r="1892" spans="1:9" x14ac:dyDescent="0.25">
      <c r="A1892" s="1" t="s">
        <v>2238</v>
      </c>
      <c r="B1892" s="1" t="s">
        <v>2263</v>
      </c>
      <c r="C1892" s="1" t="s">
        <v>2264</v>
      </c>
      <c r="D1892" s="1">
        <v>43403</v>
      </c>
      <c r="E1892" s="1">
        <v>32.953251399999999</v>
      </c>
      <c r="F1892" s="1">
        <v>130.98930859999999</v>
      </c>
      <c r="G1892" s="1" t="s">
        <v>2239</v>
      </c>
      <c r="H1892">
        <v>-312716.2804728566</v>
      </c>
      <c r="I1892">
        <v>-333592.89998954069</v>
      </c>
    </row>
    <row r="1893" spans="1:9" x14ac:dyDescent="0.25">
      <c r="A1893" s="1" t="s">
        <v>2238</v>
      </c>
      <c r="B1893" s="1" t="s">
        <v>2263</v>
      </c>
      <c r="C1893" s="1" t="s">
        <v>2265</v>
      </c>
      <c r="D1893" s="1">
        <v>43404</v>
      </c>
      <c r="E1893" s="1">
        <v>32.8969296</v>
      </c>
      <c r="F1893" s="1">
        <v>130.8745357</v>
      </c>
      <c r="G1893" s="1" t="s">
        <v>2239</v>
      </c>
      <c r="H1893">
        <v>-323659.87208023563</v>
      </c>
      <c r="I1893">
        <v>-339508.99666277017</v>
      </c>
    </row>
    <row r="1894" spans="1:9" x14ac:dyDescent="0.25">
      <c r="A1894" s="1" t="s">
        <v>2238</v>
      </c>
      <c r="B1894" s="1" t="s">
        <v>2266</v>
      </c>
      <c r="C1894" s="1" t="s">
        <v>2267</v>
      </c>
      <c r="D1894" s="1">
        <v>43423</v>
      </c>
      <c r="E1894" s="1">
        <v>33.1154248</v>
      </c>
      <c r="F1894" s="1">
        <v>131.19873369999999</v>
      </c>
      <c r="G1894" s="1" t="s">
        <v>2239</v>
      </c>
      <c r="H1894">
        <v>-292586.37253863004</v>
      </c>
      <c r="I1894">
        <v>-316164.08598670235</v>
      </c>
    </row>
    <row r="1895" spans="1:9" x14ac:dyDescent="0.25">
      <c r="A1895" s="1" t="s">
        <v>2238</v>
      </c>
      <c r="B1895" s="1" t="s">
        <v>2266</v>
      </c>
      <c r="C1895" s="1" t="s">
        <v>535</v>
      </c>
      <c r="D1895" s="1">
        <v>43424</v>
      </c>
      <c r="E1895" s="1">
        <v>33.195261600000002</v>
      </c>
      <c r="F1895" s="1">
        <v>131.17180210000001</v>
      </c>
      <c r="G1895" s="1" t="s">
        <v>2239</v>
      </c>
      <c r="H1895">
        <v>-294833.60070357641</v>
      </c>
      <c r="I1895">
        <v>-307211.45198871806</v>
      </c>
    </row>
    <row r="1896" spans="1:9" x14ac:dyDescent="0.25">
      <c r="A1896" s="1" t="s">
        <v>2238</v>
      </c>
      <c r="B1896" s="1" t="s">
        <v>2266</v>
      </c>
      <c r="C1896" s="1" t="s">
        <v>2268</v>
      </c>
      <c r="D1896" s="1">
        <v>43425</v>
      </c>
      <c r="E1896" s="1">
        <v>33.070762600000002</v>
      </c>
      <c r="F1896" s="1">
        <v>131.26501279999999</v>
      </c>
      <c r="G1896" s="1" t="s">
        <v>2239</v>
      </c>
      <c r="H1896">
        <v>-286542.43691249896</v>
      </c>
      <c r="I1896">
        <v>-321313.12873982813</v>
      </c>
    </row>
    <row r="1897" spans="1:9" x14ac:dyDescent="0.25">
      <c r="A1897" s="1" t="s">
        <v>2238</v>
      </c>
      <c r="B1897" s="1" t="s">
        <v>2266</v>
      </c>
      <c r="C1897" s="1" t="s">
        <v>1233</v>
      </c>
      <c r="D1897" s="1">
        <v>43428</v>
      </c>
      <c r="E1897" s="1">
        <v>32.909261200000003</v>
      </c>
      <c r="F1897" s="1">
        <v>131.32872549999999</v>
      </c>
      <c r="G1897" s="1" t="s">
        <v>2239</v>
      </c>
      <c r="H1897">
        <v>-281102.36448266398</v>
      </c>
      <c r="I1897">
        <v>-339441.85367237381</v>
      </c>
    </row>
    <row r="1898" spans="1:9" x14ac:dyDescent="0.25">
      <c r="A1898" s="1" t="s">
        <v>2238</v>
      </c>
      <c r="B1898" s="1" t="s">
        <v>2266</v>
      </c>
      <c r="C1898" s="1" t="s">
        <v>2269</v>
      </c>
      <c r="D1898" s="1">
        <v>43432</v>
      </c>
      <c r="E1898" s="1">
        <v>32.8677967</v>
      </c>
      <c r="F1898" s="1">
        <v>130.99692469999999</v>
      </c>
      <c r="G1898" s="1" t="s">
        <v>2239</v>
      </c>
      <c r="H1898">
        <v>-312304.09843277984</v>
      </c>
      <c r="I1898">
        <v>-343118.03417139448</v>
      </c>
    </row>
    <row r="1899" spans="1:9" x14ac:dyDescent="0.25">
      <c r="A1899" s="1" t="s">
        <v>2238</v>
      </c>
      <c r="B1899" s="1" t="s">
        <v>2266</v>
      </c>
      <c r="C1899" s="1" t="s">
        <v>2270</v>
      </c>
      <c r="D1899" s="1">
        <v>43433</v>
      </c>
      <c r="E1899" s="1">
        <v>32.909988400000003</v>
      </c>
      <c r="F1899" s="1">
        <v>131.11593690000001</v>
      </c>
      <c r="G1899" s="1" t="s">
        <v>2239</v>
      </c>
      <c r="H1899">
        <v>-301016.13137874921</v>
      </c>
      <c r="I1899">
        <v>-338772.87506696023</v>
      </c>
    </row>
    <row r="1900" spans="1:9" x14ac:dyDescent="0.25">
      <c r="A1900" s="1" t="s">
        <v>2238</v>
      </c>
      <c r="B1900" s="1" t="s">
        <v>2271</v>
      </c>
      <c r="C1900" s="1" t="s">
        <v>2272</v>
      </c>
      <c r="D1900" s="1">
        <v>43441</v>
      </c>
      <c r="E1900" s="1">
        <v>32.790801600000002</v>
      </c>
      <c r="F1900" s="1">
        <v>130.96010200000001</v>
      </c>
      <c r="G1900" s="1" t="s">
        <v>2239</v>
      </c>
      <c r="H1900">
        <v>-316025.55130619055</v>
      </c>
      <c r="I1900">
        <v>-351570.30880139163</v>
      </c>
    </row>
    <row r="1901" spans="1:9" x14ac:dyDescent="0.25">
      <c r="A1901" s="1" t="s">
        <v>2238</v>
      </c>
      <c r="B1901" s="1" t="s">
        <v>2271</v>
      </c>
      <c r="C1901" s="1" t="s">
        <v>2273</v>
      </c>
      <c r="D1901" s="1">
        <v>43442</v>
      </c>
      <c r="E1901" s="1">
        <v>32.764561100000002</v>
      </c>
      <c r="F1901" s="1">
        <v>130.7973423</v>
      </c>
      <c r="G1901" s="1" t="s">
        <v>2239</v>
      </c>
      <c r="H1901">
        <v>-331379.20039890101</v>
      </c>
      <c r="I1901">
        <v>-353989.72611947224</v>
      </c>
    </row>
    <row r="1902" spans="1:9" x14ac:dyDescent="0.25">
      <c r="A1902" s="1" t="s">
        <v>2238</v>
      </c>
      <c r="B1902" s="1" t="s">
        <v>2271</v>
      </c>
      <c r="C1902" s="1" t="s">
        <v>2274</v>
      </c>
      <c r="D1902" s="1">
        <v>43443</v>
      </c>
      <c r="E1902" s="1">
        <v>32.840158199999998</v>
      </c>
      <c r="F1902" s="1">
        <v>130.88897170000001</v>
      </c>
      <c r="G1902" s="1" t="s">
        <v>2239</v>
      </c>
      <c r="H1902">
        <v>-322514.13367351785</v>
      </c>
      <c r="I1902">
        <v>-345866.52236249537</v>
      </c>
    </row>
    <row r="1903" spans="1:9" x14ac:dyDescent="0.25">
      <c r="A1903" s="1" t="s">
        <v>2238</v>
      </c>
      <c r="B1903" s="1" t="s">
        <v>2271</v>
      </c>
      <c r="C1903" s="1" t="s">
        <v>2275</v>
      </c>
      <c r="D1903" s="1">
        <v>43444</v>
      </c>
      <c r="E1903" s="1">
        <v>32.719907900000003</v>
      </c>
      <c r="F1903" s="1">
        <v>130.8762241</v>
      </c>
      <c r="G1903" s="1" t="s">
        <v>2239</v>
      </c>
      <c r="H1903">
        <v>-324144.83485293924</v>
      </c>
      <c r="I1903">
        <v>-359200.02068451024</v>
      </c>
    </row>
    <row r="1904" spans="1:9" x14ac:dyDescent="0.25">
      <c r="A1904" s="1" t="s">
        <v>2238</v>
      </c>
      <c r="B1904" s="1" t="s">
        <v>2271</v>
      </c>
      <c r="C1904" s="1" t="s">
        <v>2276</v>
      </c>
      <c r="D1904" s="1">
        <v>43447</v>
      </c>
      <c r="E1904" s="1">
        <v>32.820876900000002</v>
      </c>
      <c r="F1904" s="1">
        <v>131.23574679999999</v>
      </c>
      <c r="G1904" s="1" t="s">
        <v>2239</v>
      </c>
      <c r="H1904">
        <v>-290092.62581963191</v>
      </c>
      <c r="I1904">
        <v>-349017.19475532474</v>
      </c>
    </row>
    <row r="1905" spans="1:9" x14ac:dyDescent="0.25">
      <c r="A1905" s="1" t="s">
        <v>2238</v>
      </c>
      <c r="B1905" s="1" t="s">
        <v>2277</v>
      </c>
      <c r="C1905" s="1" t="s">
        <v>2278</v>
      </c>
      <c r="D1905" s="1">
        <v>43468</v>
      </c>
      <c r="E1905" s="1">
        <v>32.622619499999999</v>
      </c>
      <c r="F1905" s="1">
        <v>130.72271699999999</v>
      </c>
      <c r="G1905" s="1" t="s">
        <v>2239</v>
      </c>
      <c r="H1905">
        <v>-338913.52852734644</v>
      </c>
      <c r="I1905">
        <v>-369539.1632019105</v>
      </c>
    </row>
    <row r="1906" spans="1:9" x14ac:dyDescent="0.25">
      <c r="A1906" s="1" t="s">
        <v>2238</v>
      </c>
      <c r="B1906" s="1" t="s">
        <v>2279</v>
      </c>
      <c r="C1906" s="1" t="s">
        <v>2280</v>
      </c>
      <c r="D1906" s="1">
        <v>43482</v>
      </c>
      <c r="E1906" s="1">
        <v>32.410476000000003</v>
      </c>
      <c r="F1906" s="1">
        <v>130.64214029999999</v>
      </c>
      <c r="G1906" s="1" t="s">
        <v>2239</v>
      </c>
      <c r="H1906">
        <v>-347297.77889713959</v>
      </c>
      <c r="I1906">
        <v>-392873.36886370566</v>
      </c>
    </row>
    <row r="1907" spans="1:9" x14ac:dyDescent="0.25">
      <c r="A1907" s="1" t="s">
        <v>2238</v>
      </c>
      <c r="B1907" s="1" t="s">
        <v>2279</v>
      </c>
      <c r="C1907" s="1" t="s">
        <v>2281</v>
      </c>
      <c r="D1907" s="1">
        <v>43484</v>
      </c>
      <c r="E1907" s="1">
        <v>32.2906537</v>
      </c>
      <c r="F1907" s="1">
        <v>130.49542959999999</v>
      </c>
      <c r="G1907" s="1" t="s">
        <v>2239</v>
      </c>
      <c r="H1907">
        <v>-361587.59771419718</v>
      </c>
      <c r="I1907">
        <v>-405713.9442899705</v>
      </c>
    </row>
    <row r="1908" spans="1:9" x14ac:dyDescent="0.25">
      <c r="A1908" s="1" t="s">
        <v>2238</v>
      </c>
      <c r="B1908" s="1" t="s">
        <v>2282</v>
      </c>
      <c r="C1908" s="1" t="s">
        <v>2283</v>
      </c>
      <c r="D1908" s="1">
        <v>43501</v>
      </c>
      <c r="E1908" s="1">
        <v>32.2516958</v>
      </c>
      <c r="F1908" s="1">
        <v>130.91347769999999</v>
      </c>
      <c r="G1908" s="1" t="s">
        <v>2239</v>
      </c>
      <c r="H1908">
        <v>-322317.73597320652</v>
      </c>
      <c r="I1908">
        <v>-411381.52305726538</v>
      </c>
    </row>
    <row r="1909" spans="1:9" x14ac:dyDescent="0.25">
      <c r="A1909" s="1" t="s">
        <v>2238</v>
      </c>
      <c r="B1909" s="1" t="s">
        <v>2282</v>
      </c>
      <c r="C1909" s="1" t="s">
        <v>2284</v>
      </c>
      <c r="D1909" s="1">
        <v>43505</v>
      </c>
      <c r="E1909" s="1">
        <v>32.3586788</v>
      </c>
      <c r="F1909" s="1">
        <v>131.10904020000001</v>
      </c>
      <c r="G1909" s="1" t="s">
        <v>2239</v>
      </c>
      <c r="H1909">
        <v>-303520.10534489207</v>
      </c>
      <c r="I1909">
        <v>-400056.47019893589</v>
      </c>
    </row>
    <row r="1910" spans="1:9" x14ac:dyDescent="0.25">
      <c r="A1910" s="1" t="s">
        <v>2238</v>
      </c>
      <c r="B1910" s="1" t="s">
        <v>2282</v>
      </c>
      <c r="C1910" s="1" t="s">
        <v>2285</v>
      </c>
      <c r="D1910" s="1">
        <v>43506</v>
      </c>
      <c r="E1910" s="1">
        <v>32.320276499999999</v>
      </c>
      <c r="F1910" s="1">
        <v>131.05466670000001</v>
      </c>
      <c r="G1910" s="1" t="s">
        <v>2239</v>
      </c>
      <c r="H1910">
        <v>-308771.53991994122</v>
      </c>
      <c r="I1910">
        <v>-404171.10295347299</v>
      </c>
    </row>
    <row r="1911" spans="1:9" x14ac:dyDescent="0.25">
      <c r="A1911" s="1" t="s">
        <v>2238</v>
      </c>
      <c r="B1911" s="1" t="s">
        <v>2282</v>
      </c>
      <c r="C1911" s="1" t="s">
        <v>2286</v>
      </c>
      <c r="D1911" s="1">
        <v>43507</v>
      </c>
      <c r="E1911" s="1">
        <v>32.462088000000001</v>
      </c>
      <c r="F1911" s="1">
        <v>131.1121474</v>
      </c>
      <c r="G1911" s="1" t="s">
        <v>2239</v>
      </c>
      <c r="H1911">
        <v>-302881.35894551233</v>
      </c>
      <c r="I1911">
        <v>-388566.50221808255</v>
      </c>
    </row>
    <row r="1912" spans="1:9" x14ac:dyDescent="0.25">
      <c r="A1912" s="1" t="s">
        <v>2238</v>
      </c>
      <c r="B1912" s="1" t="s">
        <v>2282</v>
      </c>
      <c r="C1912" s="1" t="s">
        <v>2287</v>
      </c>
      <c r="D1912" s="1">
        <v>43510</v>
      </c>
      <c r="E1912" s="1">
        <v>32.377561800000002</v>
      </c>
      <c r="F1912" s="1">
        <v>130.899214</v>
      </c>
      <c r="G1912" s="1" t="s">
        <v>2239</v>
      </c>
      <c r="H1912">
        <v>-323214.72275213496</v>
      </c>
      <c r="I1912">
        <v>-397341.2596068366</v>
      </c>
    </row>
    <row r="1913" spans="1:9" x14ac:dyDescent="0.25">
      <c r="A1913" s="1" t="s">
        <v>2238</v>
      </c>
      <c r="B1913" s="1" t="s">
        <v>2282</v>
      </c>
      <c r="C1913" s="1" t="s">
        <v>2288</v>
      </c>
      <c r="D1913" s="1">
        <v>43511</v>
      </c>
      <c r="E1913" s="1">
        <v>32.499385699999998</v>
      </c>
      <c r="F1913" s="1">
        <v>130.96095690000001</v>
      </c>
      <c r="G1913" s="1" t="s">
        <v>2239</v>
      </c>
      <c r="H1913">
        <v>-316973.36285120487</v>
      </c>
      <c r="I1913">
        <v>-383979.10689696972</v>
      </c>
    </row>
    <row r="1914" spans="1:9" x14ac:dyDescent="0.25">
      <c r="A1914" s="1" t="s">
        <v>2238</v>
      </c>
      <c r="B1914" s="1" t="s">
        <v>2282</v>
      </c>
      <c r="C1914" s="1" t="s">
        <v>2289</v>
      </c>
      <c r="D1914" s="1">
        <v>43512</v>
      </c>
      <c r="E1914" s="1">
        <v>32.392957099999997</v>
      </c>
      <c r="F1914" s="1">
        <v>130.81544740000001</v>
      </c>
      <c r="G1914" s="1" t="s">
        <v>2239</v>
      </c>
      <c r="H1914">
        <v>-331046.67242443596</v>
      </c>
      <c r="I1914">
        <v>-395372.53939126298</v>
      </c>
    </row>
    <row r="1915" spans="1:9" x14ac:dyDescent="0.25">
      <c r="A1915" s="1" t="s">
        <v>2238</v>
      </c>
      <c r="B1915" s="1" t="s">
        <v>2282</v>
      </c>
      <c r="C1915" s="1" t="s">
        <v>2290</v>
      </c>
      <c r="D1915" s="1">
        <v>43513</v>
      </c>
      <c r="E1915" s="1">
        <v>32.378687399999997</v>
      </c>
      <c r="F1915" s="1">
        <v>130.73403450000001</v>
      </c>
      <c r="G1915" s="1" t="s">
        <v>2239</v>
      </c>
      <c r="H1915">
        <v>-338765.57019957009</v>
      </c>
      <c r="I1915">
        <v>-396704.1651525331</v>
      </c>
    </row>
    <row r="1916" spans="1:9" x14ac:dyDescent="0.25">
      <c r="A1916" s="1" t="s">
        <v>2238</v>
      </c>
      <c r="B1916" s="1" t="s">
        <v>2282</v>
      </c>
      <c r="C1916" s="1" t="s">
        <v>2291</v>
      </c>
      <c r="D1916" s="1">
        <v>43514</v>
      </c>
      <c r="E1916" s="1">
        <v>32.326383700000001</v>
      </c>
      <c r="F1916" s="1">
        <v>130.99593680000001</v>
      </c>
      <c r="G1916" s="1" t="s">
        <v>2239</v>
      </c>
      <c r="H1916">
        <v>-314284.02814960497</v>
      </c>
      <c r="I1916">
        <v>-403320.95673220349</v>
      </c>
    </row>
    <row r="1917" spans="1:9" x14ac:dyDescent="0.25">
      <c r="A1917" s="1" t="s">
        <v>2238</v>
      </c>
      <c r="B1917" s="1" t="s">
        <v>2292</v>
      </c>
      <c r="C1917" s="1" t="s">
        <v>2293</v>
      </c>
      <c r="D1917" s="1">
        <v>43531</v>
      </c>
      <c r="E1917" s="1">
        <v>32.543356600000003</v>
      </c>
      <c r="F1917" s="1">
        <v>130.1269839</v>
      </c>
      <c r="G1917" s="1" t="s">
        <v>2239</v>
      </c>
      <c r="H1917">
        <v>-395220.3748493832</v>
      </c>
      <c r="I1917">
        <v>-376295.87023130647</v>
      </c>
    </row>
    <row r="1918" spans="1:9" x14ac:dyDescent="0.25">
      <c r="A1918" s="1" t="s">
        <v>2294</v>
      </c>
      <c r="D1918" s="1">
        <v>44000</v>
      </c>
      <c r="E1918" s="1">
        <v>33.280513499999998</v>
      </c>
      <c r="F1918" s="1">
        <v>131.9568313</v>
      </c>
      <c r="G1918" s="1" t="s">
        <v>2295</v>
      </c>
      <c r="H1918">
        <v>-221389.58007596631</v>
      </c>
      <c r="I1918">
        <v>-299674.00305560173</v>
      </c>
    </row>
    <row r="1919" spans="1:9" x14ac:dyDescent="0.25">
      <c r="A1919" s="1" t="s">
        <v>2296</v>
      </c>
      <c r="C1919" s="1" t="s">
        <v>2297</v>
      </c>
      <c r="D1919" s="1">
        <v>44201</v>
      </c>
      <c r="E1919" s="1">
        <v>33.280513499999998</v>
      </c>
      <c r="F1919" s="1">
        <v>131.9568313</v>
      </c>
      <c r="G1919" s="1" t="s">
        <v>2295</v>
      </c>
      <c r="H1919">
        <v>-221389.58007596631</v>
      </c>
      <c r="I1919">
        <v>-299674.00305560173</v>
      </c>
    </row>
    <row r="1920" spans="1:9" x14ac:dyDescent="0.25">
      <c r="A1920" s="1" t="s">
        <v>2296</v>
      </c>
      <c r="C1920" s="1" t="s">
        <v>2298</v>
      </c>
      <c r="D1920" s="1">
        <v>44202</v>
      </c>
      <c r="E1920" s="1">
        <v>33.354629799999998</v>
      </c>
      <c r="F1920" s="1">
        <v>131.52031360000001</v>
      </c>
      <c r="G1920" s="1" t="s">
        <v>2295</v>
      </c>
      <c r="H1920">
        <v>-261844.72481776983</v>
      </c>
      <c r="I1920">
        <v>-290422.54179833329</v>
      </c>
    </row>
    <row r="1921" spans="1:9" x14ac:dyDescent="0.25">
      <c r="A1921" s="1" t="s">
        <v>2296</v>
      </c>
      <c r="C1921" s="1" t="s">
        <v>2299</v>
      </c>
      <c r="D1921" s="1">
        <v>44203</v>
      </c>
      <c r="E1921" s="1">
        <v>33.619830800000003</v>
      </c>
      <c r="F1921" s="1">
        <v>131.2790072</v>
      </c>
      <c r="G1921" s="1" t="s">
        <v>2295</v>
      </c>
      <c r="H1921">
        <v>-283448.04386034631</v>
      </c>
      <c r="I1921">
        <v>-260303.32313571897</v>
      </c>
    </row>
    <row r="1922" spans="1:9" x14ac:dyDescent="0.25">
      <c r="A1922" s="1" t="s">
        <v>2296</v>
      </c>
      <c r="C1922" s="1" t="s">
        <v>2300</v>
      </c>
      <c r="D1922" s="1">
        <v>44204</v>
      </c>
      <c r="E1922" s="1">
        <v>33.457748199999997</v>
      </c>
      <c r="F1922" s="1">
        <v>131.09079299999999</v>
      </c>
      <c r="G1922" s="1" t="s">
        <v>2295</v>
      </c>
      <c r="H1922">
        <v>-301484.7947989995</v>
      </c>
      <c r="I1922">
        <v>-277793.3545454971</v>
      </c>
    </row>
    <row r="1923" spans="1:9" x14ac:dyDescent="0.25">
      <c r="A1923" s="1" t="s">
        <v>2296</v>
      </c>
      <c r="C1923" s="1" t="s">
        <v>2301</v>
      </c>
      <c r="D1923" s="1">
        <v>44205</v>
      </c>
      <c r="E1923" s="1">
        <v>33.068988699999998</v>
      </c>
      <c r="F1923" s="1">
        <v>132.08540780000001</v>
      </c>
      <c r="G1923" s="1" t="s">
        <v>2295</v>
      </c>
      <c r="H1923">
        <v>-209913.15826703276</v>
      </c>
      <c r="I1923">
        <v>-323451.77641078719</v>
      </c>
    </row>
    <row r="1924" spans="1:9" x14ac:dyDescent="0.25">
      <c r="A1924" s="1" t="s">
        <v>2296</v>
      </c>
      <c r="C1924" s="1" t="s">
        <v>2302</v>
      </c>
      <c r="D1924" s="1">
        <v>44206</v>
      </c>
      <c r="E1924" s="1">
        <v>33.207534699999997</v>
      </c>
      <c r="F1924" s="1">
        <v>131.9117463</v>
      </c>
      <c r="G1924" s="1" t="s">
        <v>2295</v>
      </c>
      <c r="H1924">
        <v>-225778.2879105036</v>
      </c>
      <c r="I1924">
        <v>-307689.86679960293</v>
      </c>
    </row>
    <row r="1925" spans="1:9" x14ac:dyDescent="0.25">
      <c r="A1925" s="1" t="s">
        <v>2296</v>
      </c>
      <c r="C1925" s="1" t="s">
        <v>2303</v>
      </c>
      <c r="D1925" s="1">
        <v>44207</v>
      </c>
      <c r="E1925" s="1">
        <v>33.1712846</v>
      </c>
      <c r="F1925" s="1">
        <v>132.01637460000001</v>
      </c>
      <c r="G1925" s="1" t="s">
        <v>2295</v>
      </c>
      <c r="H1925">
        <v>-216110.07206716275</v>
      </c>
      <c r="I1925">
        <v>-311940.47413187171</v>
      </c>
    </row>
    <row r="1926" spans="1:9" x14ac:dyDescent="0.25">
      <c r="A1926" s="1" t="s">
        <v>2296</v>
      </c>
      <c r="C1926" s="1" t="s">
        <v>2304</v>
      </c>
      <c r="D1926" s="1">
        <v>44208</v>
      </c>
      <c r="E1926" s="1">
        <v>33.154184700000002</v>
      </c>
      <c r="F1926" s="1">
        <v>131.45791320000001</v>
      </c>
      <c r="G1926" s="1" t="s">
        <v>2295</v>
      </c>
      <c r="H1926">
        <v>-268267.6327500334</v>
      </c>
      <c r="I1926">
        <v>-312548.89592552528</v>
      </c>
    </row>
    <row r="1927" spans="1:9" x14ac:dyDescent="0.25">
      <c r="A1927" s="1" t="s">
        <v>2296</v>
      </c>
      <c r="C1927" s="1" t="s">
        <v>2305</v>
      </c>
      <c r="D1927" s="1">
        <v>44209</v>
      </c>
      <c r="E1927" s="1">
        <v>33.6842866</v>
      </c>
      <c r="F1927" s="1">
        <v>131.59663990000001</v>
      </c>
      <c r="G1927" s="1" t="s">
        <v>2295</v>
      </c>
      <c r="H1927">
        <v>-253772.36053896917</v>
      </c>
      <c r="I1927">
        <v>-253963.46888831371</v>
      </c>
    </row>
    <row r="1928" spans="1:9" x14ac:dyDescent="0.25">
      <c r="A1928" s="1" t="s">
        <v>2296</v>
      </c>
      <c r="C1928" s="1" t="s">
        <v>2306</v>
      </c>
      <c r="D1928" s="1">
        <v>44210</v>
      </c>
      <c r="E1928" s="1">
        <v>33.559457500000001</v>
      </c>
      <c r="F1928" s="1">
        <v>131.718402</v>
      </c>
      <c r="G1928" s="1" t="s">
        <v>2295</v>
      </c>
      <c r="H1928">
        <v>-242828.54370931254</v>
      </c>
      <c r="I1928">
        <v>-268133.0770304199</v>
      </c>
    </row>
    <row r="1929" spans="1:9" x14ac:dyDescent="0.25">
      <c r="A1929" s="1" t="s">
        <v>2296</v>
      </c>
      <c r="C1929" s="1" t="s">
        <v>2307</v>
      </c>
      <c r="D1929" s="1">
        <v>44211</v>
      </c>
      <c r="E1929" s="1">
        <v>33.583106600000001</v>
      </c>
      <c r="F1929" s="1">
        <v>131.4485057</v>
      </c>
      <c r="G1929" s="1" t="s">
        <v>2295</v>
      </c>
      <c r="H1929">
        <v>-267826.52459900372</v>
      </c>
      <c r="I1929">
        <v>-264838.15425548365</v>
      </c>
    </row>
    <row r="1930" spans="1:9" x14ac:dyDescent="0.25">
      <c r="A1930" s="1" t="s">
        <v>2296</v>
      </c>
      <c r="C1930" s="1" t="s">
        <v>2308</v>
      </c>
      <c r="D1930" s="1">
        <v>44212</v>
      </c>
      <c r="E1930" s="1">
        <v>33.1209238</v>
      </c>
      <c r="F1930" s="1">
        <v>131.67902839999999</v>
      </c>
      <c r="G1930" s="1" t="s">
        <v>2295</v>
      </c>
      <c r="H1930">
        <v>-247725.57404080048</v>
      </c>
      <c r="I1930">
        <v>-316791.53243992134</v>
      </c>
    </row>
    <row r="1931" spans="1:9" x14ac:dyDescent="0.25">
      <c r="A1931" s="1" t="s">
        <v>2296</v>
      </c>
      <c r="C1931" s="1" t="s">
        <v>2309</v>
      </c>
      <c r="D1931" s="1">
        <v>44213</v>
      </c>
      <c r="E1931" s="1">
        <v>33.327180599999998</v>
      </c>
      <c r="F1931" s="1">
        <v>131.54377579999999</v>
      </c>
      <c r="G1931" s="1" t="s">
        <v>2295</v>
      </c>
      <c r="H1931">
        <v>-259741.66057738991</v>
      </c>
      <c r="I1931">
        <v>-293532.96001282171</v>
      </c>
    </row>
    <row r="1932" spans="1:9" x14ac:dyDescent="0.25">
      <c r="A1932" s="1" t="s">
        <v>2296</v>
      </c>
      <c r="C1932" s="1" t="s">
        <v>2310</v>
      </c>
      <c r="D1932" s="1">
        <v>44214</v>
      </c>
      <c r="E1932" s="1">
        <v>33.692546</v>
      </c>
      <c r="F1932" s="1">
        <v>131.74508349999999</v>
      </c>
      <c r="G1932" s="1" t="s">
        <v>2295</v>
      </c>
      <c r="H1932">
        <v>-239980.53895004408</v>
      </c>
      <c r="I1932">
        <v>-253400.42143867663</v>
      </c>
    </row>
    <row r="1933" spans="1:9" x14ac:dyDescent="0.25">
      <c r="A1933" s="1" t="s">
        <v>2296</v>
      </c>
      <c r="B1933" s="1" t="s">
        <v>2311</v>
      </c>
      <c r="C1933" s="1" t="s">
        <v>2312</v>
      </c>
      <c r="D1933" s="1">
        <v>44322</v>
      </c>
      <c r="E1933" s="1">
        <v>33.740327299999997</v>
      </c>
      <c r="F1933" s="1">
        <v>131.70156</v>
      </c>
      <c r="G1933" s="1" t="s">
        <v>2295</v>
      </c>
      <c r="H1933">
        <v>-243881.83116467562</v>
      </c>
      <c r="I1933">
        <v>-247986.63812770095</v>
      </c>
    </row>
    <row r="1934" spans="1:9" x14ac:dyDescent="0.25">
      <c r="A1934" s="1" t="s">
        <v>2296</v>
      </c>
      <c r="B1934" s="1" t="s">
        <v>2313</v>
      </c>
      <c r="C1934" s="1" t="s">
        <v>2314</v>
      </c>
      <c r="D1934" s="1">
        <v>44341</v>
      </c>
      <c r="E1934" s="1">
        <v>33.4276081</v>
      </c>
      <c r="F1934" s="1">
        <v>131.61701819999999</v>
      </c>
      <c r="G1934" s="1" t="s">
        <v>2295</v>
      </c>
      <c r="H1934">
        <v>-252629.0011086982</v>
      </c>
      <c r="I1934">
        <v>-282548.51910589315</v>
      </c>
    </row>
    <row r="1935" spans="1:9" x14ac:dyDescent="0.25">
      <c r="A1935" s="1" t="s">
        <v>2296</v>
      </c>
      <c r="B1935" s="1" t="s">
        <v>2315</v>
      </c>
      <c r="C1935" s="1" t="s">
        <v>2316</v>
      </c>
      <c r="D1935" s="1">
        <v>44461</v>
      </c>
      <c r="E1935" s="1">
        <v>33.304737000000003</v>
      </c>
      <c r="F1935" s="1">
        <v>131.32452319999999</v>
      </c>
      <c r="G1935" s="1" t="s">
        <v>2295</v>
      </c>
      <c r="H1935">
        <v>-280235.85560903739</v>
      </c>
      <c r="I1935">
        <v>-295460.05898983771</v>
      </c>
    </row>
    <row r="1936" spans="1:9" x14ac:dyDescent="0.25">
      <c r="A1936" s="1" t="s">
        <v>2296</v>
      </c>
      <c r="B1936" s="1" t="s">
        <v>2315</v>
      </c>
      <c r="C1936" s="1" t="s">
        <v>2317</v>
      </c>
      <c r="D1936" s="1">
        <v>44462</v>
      </c>
      <c r="E1936" s="1">
        <v>33.388752500000002</v>
      </c>
      <c r="F1936" s="1">
        <v>131.33382710000001</v>
      </c>
      <c r="G1936" s="1" t="s">
        <v>2295</v>
      </c>
      <c r="H1936">
        <v>-279100.46348038665</v>
      </c>
      <c r="I1936">
        <v>-286143.99289157323</v>
      </c>
    </row>
    <row r="1937" spans="1:9" x14ac:dyDescent="0.25">
      <c r="A1937" s="1" t="s">
        <v>2318</v>
      </c>
      <c r="D1937" s="1">
        <v>45000</v>
      </c>
      <c r="E1937" s="1">
        <v>32.065932799999999</v>
      </c>
      <c r="F1937" s="1">
        <v>131.50577569999999</v>
      </c>
      <c r="G1937" s="1" t="s">
        <v>2319</v>
      </c>
      <c r="H1937">
        <v>-267014.34269797977</v>
      </c>
      <c r="I1937">
        <v>-433661.17973798199</v>
      </c>
    </row>
    <row r="1938" spans="1:9" x14ac:dyDescent="0.25">
      <c r="A1938" s="1" t="s">
        <v>2318</v>
      </c>
      <c r="C1938" s="1" t="s">
        <v>2320</v>
      </c>
      <c r="D1938" s="1">
        <v>45201</v>
      </c>
      <c r="E1938" s="1">
        <v>32.065932799999999</v>
      </c>
      <c r="F1938" s="1">
        <v>131.50577569999999</v>
      </c>
      <c r="G1938" s="1" t="s">
        <v>2319</v>
      </c>
      <c r="H1938">
        <v>-267014.34269797977</v>
      </c>
      <c r="I1938">
        <v>-433661.17973798199</v>
      </c>
    </row>
    <row r="1939" spans="1:9" x14ac:dyDescent="0.25">
      <c r="A1939" s="1" t="s">
        <v>2318</v>
      </c>
      <c r="C1939" s="1" t="s">
        <v>2321</v>
      </c>
      <c r="D1939" s="1">
        <v>45202</v>
      </c>
      <c r="E1939" s="1">
        <v>31.945011999999998</v>
      </c>
      <c r="F1939" s="1">
        <v>131.2544485</v>
      </c>
      <c r="G1939" s="1" t="s">
        <v>2319</v>
      </c>
      <c r="H1939">
        <v>-291139.97789890127</v>
      </c>
      <c r="I1939">
        <v>-446456.37159974035</v>
      </c>
    </row>
    <row r="1940" spans="1:9" x14ac:dyDescent="0.25">
      <c r="A1940" s="1" t="s">
        <v>2318</v>
      </c>
      <c r="C1940" s="1" t="s">
        <v>2322</v>
      </c>
      <c r="D1940" s="1">
        <v>45203</v>
      </c>
      <c r="E1940" s="1">
        <v>32.838958599999998</v>
      </c>
      <c r="F1940" s="1">
        <v>131.88564740000001</v>
      </c>
      <c r="G1940" s="1" t="s">
        <v>2319</v>
      </c>
      <c r="H1940">
        <v>-229164.75369500171</v>
      </c>
      <c r="I1940">
        <v>-348605.30331083678</v>
      </c>
    </row>
    <row r="1941" spans="1:9" x14ac:dyDescent="0.25">
      <c r="A1941" s="1" t="s">
        <v>2318</v>
      </c>
      <c r="C1941" s="1" t="s">
        <v>2323</v>
      </c>
      <c r="D1941" s="1">
        <v>45204</v>
      </c>
      <c r="E1941" s="1">
        <v>31.7824943</v>
      </c>
      <c r="F1941" s="1">
        <v>131.46940660000001</v>
      </c>
      <c r="G1941" s="1" t="s">
        <v>2319</v>
      </c>
      <c r="H1941">
        <v>-271281.84075156756</v>
      </c>
      <c r="I1941">
        <v>-465084.15126117255</v>
      </c>
    </row>
    <row r="1942" spans="1:9" x14ac:dyDescent="0.25">
      <c r="A1942" s="1" t="s">
        <v>2318</v>
      </c>
      <c r="C1942" s="1" t="s">
        <v>2324</v>
      </c>
      <c r="D1942" s="1">
        <v>45205</v>
      </c>
      <c r="E1942" s="1">
        <v>32.174309800000003</v>
      </c>
      <c r="F1942" s="1">
        <v>131.2100283</v>
      </c>
      <c r="G1942" s="1" t="s">
        <v>2319</v>
      </c>
      <c r="H1942">
        <v>-294605.33563411015</v>
      </c>
      <c r="I1942">
        <v>-420839.3085530505</v>
      </c>
    </row>
    <row r="1943" spans="1:9" x14ac:dyDescent="0.25">
      <c r="A1943" s="1" t="s">
        <v>2318</v>
      </c>
      <c r="C1943" s="1" t="s">
        <v>2325</v>
      </c>
      <c r="D1943" s="1">
        <v>45206</v>
      </c>
      <c r="E1943" s="1">
        <v>32.4759776</v>
      </c>
      <c r="F1943" s="1">
        <v>131.6940247</v>
      </c>
      <c r="G1943" s="1" t="s">
        <v>2319</v>
      </c>
      <c r="H1943">
        <v>-248112.1801051501</v>
      </c>
      <c r="I1943">
        <v>-388526.0925415862</v>
      </c>
    </row>
    <row r="1944" spans="1:9" x14ac:dyDescent="0.25">
      <c r="A1944" s="1" t="s">
        <v>2318</v>
      </c>
      <c r="C1944" s="1" t="s">
        <v>2326</v>
      </c>
      <c r="D1944" s="1">
        <v>45207</v>
      </c>
      <c r="E1944" s="1">
        <v>31.637328100000001</v>
      </c>
      <c r="F1944" s="1">
        <v>131.39281500000001</v>
      </c>
      <c r="G1944" s="1" t="s">
        <v>2319</v>
      </c>
      <c r="H1944">
        <v>-278974.51090003055</v>
      </c>
      <c r="I1944">
        <v>-481031.04160566482</v>
      </c>
    </row>
    <row r="1945" spans="1:9" x14ac:dyDescent="0.25">
      <c r="A1945" s="1" t="s">
        <v>2318</v>
      </c>
      <c r="C1945" s="1" t="s">
        <v>2327</v>
      </c>
      <c r="D1945" s="1">
        <v>45208</v>
      </c>
      <c r="E1945" s="1">
        <v>32.340528800000001</v>
      </c>
      <c r="F1945" s="1">
        <v>131.45008100000001</v>
      </c>
      <c r="G1945" s="1" t="s">
        <v>2319</v>
      </c>
      <c r="H1945">
        <v>-271458.0126087183</v>
      </c>
      <c r="I1945">
        <v>-402991.46909125737</v>
      </c>
    </row>
    <row r="1946" spans="1:9" x14ac:dyDescent="0.25">
      <c r="A1946" s="1" t="s">
        <v>2318</v>
      </c>
      <c r="C1946" s="1" t="s">
        <v>2328</v>
      </c>
      <c r="D1946" s="1">
        <v>45209</v>
      </c>
      <c r="E1946" s="1">
        <v>32.134043300000002</v>
      </c>
      <c r="F1946" s="1">
        <v>130.9745542</v>
      </c>
      <c r="G1946" s="1" t="s">
        <v>2319</v>
      </c>
      <c r="H1946">
        <v>-316966.66132651904</v>
      </c>
      <c r="I1946">
        <v>-424647.06580981583</v>
      </c>
    </row>
    <row r="1947" spans="1:9" x14ac:dyDescent="0.25">
      <c r="A1947" s="1" t="s">
        <v>2318</v>
      </c>
      <c r="B1947" s="1" t="s">
        <v>2329</v>
      </c>
      <c r="C1947" s="1" t="s">
        <v>2330</v>
      </c>
      <c r="D1947" s="1">
        <v>45301</v>
      </c>
      <c r="E1947" s="1">
        <v>32.065932799999999</v>
      </c>
      <c r="F1947" s="1">
        <v>131.50577569999999</v>
      </c>
      <c r="G1947" s="1" t="s">
        <v>2319</v>
      </c>
      <c r="H1947">
        <v>-267014.34269797977</v>
      </c>
      <c r="I1947">
        <v>-433661.17973798199</v>
      </c>
    </row>
    <row r="1948" spans="1:9" x14ac:dyDescent="0.25">
      <c r="A1948" s="1" t="s">
        <v>2318</v>
      </c>
      <c r="C1948" s="1" t="s">
        <v>2331</v>
      </c>
      <c r="D1948" s="1">
        <v>45321</v>
      </c>
      <c r="E1948" s="1">
        <v>31.782494</v>
      </c>
      <c r="F1948" s="1">
        <v>131.39855829999999</v>
      </c>
      <c r="G1948" s="1" t="s">
        <v>2319</v>
      </c>
      <c r="H1948">
        <v>-277995.45792088064</v>
      </c>
      <c r="I1948">
        <v>-464905.09531576745</v>
      </c>
    </row>
    <row r="1949" spans="1:9" x14ac:dyDescent="0.25">
      <c r="A1949" s="1" t="s">
        <v>2318</v>
      </c>
      <c r="C1949" s="1" t="s">
        <v>2332</v>
      </c>
      <c r="D1949" s="1">
        <v>45322</v>
      </c>
      <c r="E1949" s="1">
        <v>31.523464799999999</v>
      </c>
      <c r="F1949" s="1">
        <v>131.3758278</v>
      </c>
      <c r="G1949" s="1" t="s">
        <v>2319</v>
      </c>
      <c r="H1949">
        <v>-280928.54009624745</v>
      </c>
      <c r="I1949">
        <v>-493647.82328516903</v>
      </c>
    </row>
    <row r="1950" spans="1:9" x14ac:dyDescent="0.25">
      <c r="A1950" s="1" t="s">
        <v>2318</v>
      </c>
      <c r="B1950" s="1" t="s">
        <v>2333</v>
      </c>
      <c r="C1950" s="1" t="s">
        <v>2334</v>
      </c>
      <c r="D1950" s="1">
        <v>45341</v>
      </c>
      <c r="E1950" s="1">
        <v>31.797917200000001</v>
      </c>
      <c r="F1950" s="1">
        <v>131.26954380000001</v>
      </c>
      <c r="G1950" s="1" t="s">
        <v>2319</v>
      </c>
      <c r="H1950">
        <v>-290173.17312317871</v>
      </c>
      <c r="I1950">
        <v>-462852.74963639362</v>
      </c>
    </row>
    <row r="1951" spans="1:9" x14ac:dyDescent="0.25">
      <c r="A1951" s="1" t="s">
        <v>2318</v>
      </c>
      <c r="B1951" s="1" t="s">
        <v>2335</v>
      </c>
      <c r="C1951" s="1" t="s">
        <v>2336</v>
      </c>
      <c r="D1951" s="1">
        <v>45361</v>
      </c>
      <c r="E1951" s="1">
        <v>31.9759314</v>
      </c>
      <c r="F1951" s="1">
        <v>131.10382279999999</v>
      </c>
      <c r="G1951" s="1" t="s">
        <v>2319</v>
      </c>
      <c r="H1951">
        <v>-305287.23976679833</v>
      </c>
      <c r="I1951">
        <v>-442602.65107886586</v>
      </c>
    </row>
    <row r="1952" spans="1:9" x14ac:dyDescent="0.25">
      <c r="A1952" s="1" t="s">
        <v>2318</v>
      </c>
      <c r="B1952" s="1" t="s">
        <v>2335</v>
      </c>
      <c r="C1952" s="1" t="s">
        <v>2337</v>
      </c>
      <c r="D1952" s="1">
        <v>45362</v>
      </c>
      <c r="E1952" s="1">
        <v>31.9759314</v>
      </c>
      <c r="F1952" s="1">
        <v>131.10382279999999</v>
      </c>
      <c r="G1952" s="1" t="s">
        <v>2319</v>
      </c>
      <c r="H1952">
        <v>-305287.23976679833</v>
      </c>
      <c r="I1952">
        <v>-442602.65107886586</v>
      </c>
    </row>
    <row r="1953" spans="1:9" x14ac:dyDescent="0.25">
      <c r="A1953" s="1" t="s">
        <v>2318</v>
      </c>
      <c r="B1953" s="1" t="s">
        <v>2338</v>
      </c>
      <c r="C1953" s="1" t="s">
        <v>2339</v>
      </c>
      <c r="D1953" s="1">
        <v>45382</v>
      </c>
      <c r="E1953" s="1">
        <v>32.132116799999999</v>
      </c>
      <c r="F1953" s="1">
        <v>131.38897019999999</v>
      </c>
      <c r="G1953" s="1" t="s">
        <v>2319</v>
      </c>
      <c r="H1953">
        <v>-277848.11975105898</v>
      </c>
      <c r="I1953">
        <v>-426007.11892796698</v>
      </c>
    </row>
    <row r="1954" spans="1:9" x14ac:dyDescent="0.25">
      <c r="A1954" s="1" t="s">
        <v>2318</v>
      </c>
      <c r="B1954" s="1" t="s">
        <v>2338</v>
      </c>
      <c r="C1954" s="1" t="s">
        <v>2340</v>
      </c>
      <c r="D1954" s="1">
        <v>45383</v>
      </c>
      <c r="E1954" s="1">
        <v>32.131559699999997</v>
      </c>
      <c r="F1954" s="1">
        <v>131.2788505</v>
      </c>
      <c r="G1954" s="1" t="s">
        <v>2319</v>
      </c>
      <c r="H1954">
        <v>-288245.6713680597</v>
      </c>
      <c r="I1954">
        <v>-425779.34069520124</v>
      </c>
    </row>
    <row r="1955" spans="1:9" x14ac:dyDescent="0.25">
      <c r="A1955" s="1" t="s">
        <v>2318</v>
      </c>
      <c r="B1955" s="1" t="s">
        <v>2341</v>
      </c>
      <c r="C1955" s="1" t="s">
        <v>2342</v>
      </c>
      <c r="D1955" s="1">
        <v>45401</v>
      </c>
      <c r="E1955" s="1">
        <v>32.1718513</v>
      </c>
      <c r="F1955" s="1">
        <v>131.5438034</v>
      </c>
      <c r="G1955" s="1" t="s">
        <v>2319</v>
      </c>
      <c r="H1955">
        <v>-263117.62190971535</v>
      </c>
      <c r="I1955">
        <v>-421978.78686256375</v>
      </c>
    </row>
    <row r="1956" spans="1:9" x14ac:dyDescent="0.25">
      <c r="A1956" s="1" t="s">
        <v>2318</v>
      </c>
      <c r="B1956" s="1" t="s">
        <v>2341</v>
      </c>
      <c r="C1956" s="1" t="s">
        <v>2343</v>
      </c>
      <c r="D1956" s="1">
        <v>45402</v>
      </c>
      <c r="E1956" s="1">
        <v>32.127964800000001</v>
      </c>
      <c r="F1956" s="1">
        <v>131.52066869999999</v>
      </c>
      <c r="G1956" s="1" t="s">
        <v>2319</v>
      </c>
      <c r="H1956">
        <v>-265427.80929270852</v>
      </c>
      <c r="I1956">
        <v>-426801.22803301114</v>
      </c>
    </row>
    <row r="1957" spans="1:9" x14ac:dyDescent="0.25">
      <c r="A1957" s="1" t="s">
        <v>2318</v>
      </c>
      <c r="B1957" s="1" t="s">
        <v>2341</v>
      </c>
      <c r="C1957" s="1" t="s">
        <v>2344</v>
      </c>
      <c r="D1957" s="1">
        <v>45403</v>
      </c>
      <c r="E1957" s="1">
        <v>32.317158499999998</v>
      </c>
      <c r="F1957" s="1">
        <v>131.282185</v>
      </c>
      <c r="G1957" s="1" t="s">
        <v>2319</v>
      </c>
      <c r="H1957">
        <v>-287345.5829920973</v>
      </c>
      <c r="I1957">
        <v>-405151.51108781848</v>
      </c>
    </row>
    <row r="1958" spans="1:9" x14ac:dyDescent="0.25">
      <c r="A1958" s="1" t="s">
        <v>2318</v>
      </c>
      <c r="B1958" s="1" t="s">
        <v>2341</v>
      </c>
      <c r="C1958" s="1" t="s">
        <v>2345</v>
      </c>
      <c r="D1958" s="1">
        <v>45404</v>
      </c>
      <c r="E1958" s="1">
        <v>32.332516400000003</v>
      </c>
      <c r="F1958" s="1">
        <v>131.49273729999999</v>
      </c>
      <c r="G1958" s="1" t="s">
        <v>2319</v>
      </c>
      <c r="H1958">
        <v>-267464.08834835025</v>
      </c>
      <c r="I1958">
        <v>-403989.73367369961</v>
      </c>
    </row>
    <row r="1959" spans="1:9" x14ac:dyDescent="0.25">
      <c r="A1959" s="1" t="s">
        <v>2318</v>
      </c>
      <c r="B1959" s="1" t="s">
        <v>2341</v>
      </c>
      <c r="C1959" s="1" t="s">
        <v>2346</v>
      </c>
      <c r="D1959" s="1">
        <v>45405</v>
      </c>
      <c r="E1959" s="1">
        <v>32.264404900000002</v>
      </c>
      <c r="F1959" s="1">
        <v>131.5730212</v>
      </c>
      <c r="G1959" s="1" t="s">
        <v>2319</v>
      </c>
      <c r="H1959">
        <v>-260096.84119657689</v>
      </c>
      <c r="I1959">
        <v>-411760.03244355606</v>
      </c>
    </row>
    <row r="1960" spans="1:9" x14ac:dyDescent="0.25">
      <c r="A1960" s="1" t="s">
        <v>2318</v>
      </c>
      <c r="B1960" s="1" t="s">
        <v>2341</v>
      </c>
      <c r="C1960" s="1" t="s">
        <v>2347</v>
      </c>
      <c r="D1960" s="1">
        <v>45406</v>
      </c>
      <c r="E1960" s="1">
        <v>32.323707200000001</v>
      </c>
      <c r="F1960" s="1">
        <v>131.5913166</v>
      </c>
      <c r="G1960" s="1" t="s">
        <v>2319</v>
      </c>
      <c r="H1960">
        <v>-258204.00426835124</v>
      </c>
      <c r="I1960">
        <v>-405211.23406865878</v>
      </c>
    </row>
    <row r="1961" spans="1:9" x14ac:dyDescent="0.25">
      <c r="A1961" s="1" t="s">
        <v>2318</v>
      </c>
      <c r="B1961" s="1" t="s">
        <v>2348</v>
      </c>
      <c r="C1961" s="1" t="s">
        <v>2349</v>
      </c>
      <c r="D1961" s="1">
        <v>45421</v>
      </c>
      <c r="E1961" s="1">
        <v>32.547859600000002</v>
      </c>
      <c r="F1961" s="1">
        <v>131.7328522</v>
      </c>
      <c r="G1961" s="1" t="s">
        <v>2319</v>
      </c>
      <c r="H1961">
        <v>-244266.40689509161</v>
      </c>
      <c r="I1961">
        <v>-380624.64599269081</v>
      </c>
    </row>
    <row r="1962" spans="1:9" x14ac:dyDescent="0.25">
      <c r="A1962" s="1" t="s">
        <v>2318</v>
      </c>
      <c r="B1962" s="1" t="s">
        <v>2348</v>
      </c>
      <c r="C1962" s="1" t="s">
        <v>2350</v>
      </c>
      <c r="D1962" s="1">
        <v>45429</v>
      </c>
      <c r="E1962" s="1">
        <v>32.642202300000001</v>
      </c>
      <c r="F1962" s="1">
        <v>131.41373150000001</v>
      </c>
      <c r="G1962" s="1" t="s">
        <v>2319</v>
      </c>
      <c r="H1962">
        <v>-273964.64202396787</v>
      </c>
      <c r="I1962">
        <v>-369357.62824934063</v>
      </c>
    </row>
    <row r="1963" spans="1:9" x14ac:dyDescent="0.25">
      <c r="A1963" s="1" t="s">
        <v>2318</v>
      </c>
      <c r="B1963" s="1" t="s">
        <v>2348</v>
      </c>
      <c r="C1963" s="1" t="s">
        <v>2351</v>
      </c>
      <c r="D1963" s="1">
        <v>45430</v>
      </c>
      <c r="E1963" s="1">
        <v>32.602760199999999</v>
      </c>
      <c r="F1963" s="1">
        <v>131.29835739999999</v>
      </c>
      <c r="G1963" s="1" t="s">
        <v>2319</v>
      </c>
      <c r="H1963">
        <v>-284920.19164501689</v>
      </c>
      <c r="I1963">
        <v>-373439.2557582244</v>
      </c>
    </row>
    <row r="1964" spans="1:9" x14ac:dyDescent="0.25">
      <c r="A1964" s="1" t="s">
        <v>2318</v>
      </c>
      <c r="B1964" s="1" t="s">
        <v>2348</v>
      </c>
      <c r="C1964" s="1" t="s">
        <v>494</v>
      </c>
      <c r="D1964" s="1">
        <v>45431</v>
      </c>
      <c r="E1964" s="1">
        <v>32.568769699999997</v>
      </c>
      <c r="F1964" s="1">
        <v>131.5328122</v>
      </c>
      <c r="G1964" s="1" t="s">
        <v>2319</v>
      </c>
      <c r="H1964">
        <v>-263001.4648049174</v>
      </c>
      <c r="I1964">
        <v>-377822.92188768304</v>
      </c>
    </row>
    <row r="1965" spans="1:9" x14ac:dyDescent="0.25">
      <c r="A1965" s="1" t="s">
        <v>2318</v>
      </c>
      <c r="B1965" s="1" t="s">
        <v>2352</v>
      </c>
      <c r="C1965" s="1" t="s">
        <v>2353</v>
      </c>
      <c r="D1965" s="1">
        <v>45441</v>
      </c>
      <c r="E1965" s="1">
        <v>32.833549699999999</v>
      </c>
      <c r="F1965" s="1">
        <v>131.4212891</v>
      </c>
      <c r="G1965" s="1" t="s">
        <v>2319</v>
      </c>
      <c r="H1965">
        <v>-272671.18231672933</v>
      </c>
      <c r="I1965">
        <v>-348102.78339586797</v>
      </c>
    </row>
    <row r="1966" spans="1:9" x14ac:dyDescent="0.25">
      <c r="A1966" s="1" t="s">
        <v>2318</v>
      </c>
      <c r="B1966" s="1" t="s">
        <v>2352</v>
      </c>
      <c r="C1966" s="1" t="s">
        <v>2354</v>
      </c>
      <c r="D1966" s="1">
        <v>45442</v>
      </c>
      <c r="E1966" s="1">
        <v>32.837211199999999</v>
      </c>
      <c r="F1966" s="1">
        <v>131.51732250000001</v>
      </c>
      <c r="G1966" s="1" t="s">
        <v>2319</v>
      </c>
      <c r="H1966">
        <v>-263665.13961034396</v>
      </c>
      <c r="I1966">
        <v>-347939.70799910731</v>
      </c>
    </row>
    <row r="1967" spans="1:9" x14ac:dyDescent="0.25">
      <c r="A1967" s="1" t="s">
        <v>2318</v>
      </c>
      <c r="B1967" s="1" t="s">
        <v>2352</v>
      </c>
      <c r="C1967" s="1" t="s">
        <v>2355</v>
      </c>
      <c r="D1967" s="1">
        <v>45443</v>
      </c>
      <c r="E1967" s="1">
        <v>32.744554700000002</v>
      </c>
      <c r="F1967" s="1">
        <v>131.2689748</v>
      </c>
      <c r="G1967" s="1" t="s">
        <v>2319</v>
      </c>
      <c r="H1967">
        <v>-287225.01456162054</v>
      </c>
      <c r="I1967">
        <v>-357594.12409716932</v>
      </c>
    </row>
    <row r="1968" spans="1:9" x14ac:dyDescent="0.25">
      <c r="A1968" s="1" t="s">
        <v>2356</v>
      </c>
      <c r="D1968" s="1">
        <v>46000</v>
      </c>
      <c r="E1968" s="1">
        <v>31.752732000000002</v>
      </c>
      <c r="F1968" s="1">
        <v>130.7248898</v>
      </c>
      <c r="G1968" s="1" t="s">
        <v>2357</v>
      </c>
      <c r="H1968">
        <v>-341952.40610109933</v>
      </c>
      <c r="I1968">
        <v>-466292.91930578265</v>
      </c>
    </row>
    <row r="1969" spans="1:9" x14ac:dyDescent="0.25">
      <c r="A1969" s="1" t="s">
        <v>2358</v>
      </c>
      <c r="C1969" s="1" t="s">
        <v>2359</v>
      </c>
      <c r="D1969" s="1">
        <v>46201</v>
      </c>
      <c r="E1969" s="1">
        <v>31.752732000000002</v>
      </c>
      <c r="F1969" s="1">
        <v>130.7248898</v>
      </c>
      <c r="G1969" s="1" t="s">
        <v>2357</v>
      </c>
      <c r="H1969">
        <v>-341952.40610109933</v>
      </c>
      <c r="I1969">
        <v>-466292.91930578265</v>
      </c>
    </row>
    <row r="1970" spans="1:9" x14ac:dyDescent="0.25">
      <c r="A1970" s="1" t="s">
        <v>2358</v>
      </c>
      <c r="C1970" s="1" t="s">
        <v>2360</v>
      </c>
      <c r="D1970" s="1">
        <v>46203</v>
      </c>
      <c r="E1970" s="1">
        <v>31.617110400000001</v>
      </c>
      <c r="F1970" s="1">
        <v>130.97234510000001</v>
      </c>
      <c r="G1970" s="1" t="s">
        <v>2357</v>
      </c>
      <c r="H1970">
        <v>-318954.08355373918</v>
      </c>
      <c r="I1970">
        <v>-482127.01704948413</v>
      </c>
    </row>
    <row r="1971" spans="1:9" x14ac:dyDescent="0.25">
      <c r="A1971" s="1" t="s">
        <v>2358</v>
      </c>
      <c r="C1971" s="1" t="s">
        <v>2361</v>
      </c>
      <c r="D1971" s="1">
        <v>46204</v>
      </c>
      <c r="E1971" s="1">
        <v>31.3397702</v>
      </c>
      <c r="F1971" s="1">
        <v>130.37615919999999</v>
      </c>
      <c r="G1971" s="1" t="s">
        <v>2357</v>
      </c>
      <c r="H1971">
        <v>-376681.09266940824</v>
      </c>
      <c r="I1971">
        <v>-511081.06575410097</v>
      </c>
    </row>
    <row r="1972" spans="1:9" x14ac:dyDescent="0.25">
      <c r="A1972" s="1" t="s">
        <v>2358</v>
      </c>
      <c r="C1972" s="1" t="s">
        <v>2362</v>
      </c>
      <c r="D1972" s="1">
        <v>46206</v>
      </c>
      <c r="E1972" s="1">
        <v>32.128833700000001</v>
      </c>
      <c r="F1972" s="1">
        <v>130.3123626</v>
      </c>
      <c r="G1972" s="1" t="s">
        <v>2357</v>
      </c>
      <c r="H1972">
        <v>-379520.19630866841</v>
      </c>
      <c r="I1972">
        <v>-423081.54292997002</v>
      </c>
    </row>
    <row r="1973" spans="1:9" x14ac:dyDescent="0.25">
      <c r="A1973" s="1" t="s">
        <v>2358</v>
      </c>
      <c r="C1973" s="1" t="s">
        <v>2363</v>
      </c>
      <c r="D1973" s="1">
        <v>46208</v>
      </c>
      <c r="E1973" s="1">
        <v>32.1684135</v>
      </c>
      <c r="F1973" s="1">
        <v>130.51353850000001</v>
      </c>
      <c r="G1973" s="1" t="s">
        <v>2357</v>
      </c>
      <c r="H1973">
        <v>-360363.47282944416</v>
      </c>
      <c r="I1973">
        <v>-419371.61794705765</v>
      </c>
    </row>
    <row r="1974" spans="1:9" x14ac:dyDescent="0.25">
      <c r="A1974" s="1" t="s">
        <v>2358</v>
      </c>
      <c r="C1974" s="1" t="s">
        <v>2364</v>
      </c>
      <c r="D1974" s="1">
        <v>46209</v>
      </c>
      <c r="E1974" s="1">
        <v>32.0742458</v>
      </c>
      <c r="F1974" s="1">
        <v>130.6177323</v>
      </c>
      <c r="G1974" s="1" t="s">
        <v>2357</v>
      </c>
      <c r="H1974">
        <v>-350888.49388117151</v>
      </c>
      <c r="I1974">
        <v>-430190.176131038</v>
      </c>
    </row>
    <row r="1975" spans="1:9" x14ac:dyDescent="0.25">
      <c r="A1975" s="1" t="s">
        <v>2358</v>
      </c>
      <c r="C1975" s="1" t="s">
        <v>2365</v>
      </c>
      <c r="D1975" s="1">
        <v>46210</v>
      </c>
      <c r="E1975" s="1">
        <v>31.3043421</v>
      </c>
      <c r="F1975" s="1">
        <v>130.68202830000001</v>
      </c>
      <c r="G1975" s="1" t="s">
        <v>2357</v>
      </c>
      <c r="H1975">
        <v>-347677.03627285076</v>
      </c>
      <c r="I1975">
        <v>-516029.21225822793</v>
      </c>
    </row>
    <row r="1976" spans="1:9" x14ac:dyDescent="0.25">
      <c r="A1976" s="1" t="s">
        <v>2358</v>
      </c>
      <c r="C1976" s="1" t="s">
        <v>2366</v>
      </c>
      <c r="D1976" s="1">
        <v>46213</v>
      </c>
      <c r="E1976" s="1">
        <v>30.8405235</v>
      </c>
      <c r="F1976" s="1">
        <v>131.08366649999999</v>
      </c>
      <c r="G1976" s="1" t="s">
        <v>2357</v>
      </c>
      <c r="H1976">
        <v>-310920.85320446308</v>
      </c>
      <c r="I1976">
        <v>-568807.2911504443</v>
      </c>
    </row>
    <row r="1977" spans="1:9" x14ac:dyDescent="0.25">
      <c r="A1977" s="1" t="s">
        <v>2358</v>
      </c>
      <c r="C1977" s="1" t="s">
        <v>2367</v>
      </c>
      <c r="D1977" s="1">
        <v>46214</v>
      </c>
      <c r="E1977" s="1">
        <v>31.631958990000001</v>
      </c>
      <c r="F1977" s="1">
        <v>130.82772349999999</v>
      </c>
      <c r="G1977" s="1" t="s">
        <v>2357</v>
      </c>
      <c r="H1977">
        <v>-332633.19431698183</v>
      </c>
      <c r="I1977">
        <v>-480043.72016710381</v>
      </c>
    </row>
    <row r="1978" spans="1:9" x14ac:dyDescent="0.25">
      <c r="A1978" s="1" t="s">
        <v>2358</v>
      </c>
      <c r="C1978" s="1" t="s">
        <v>2368</v>
      </c>
      <c r="D1978" s="1">
        <v>46215</v>
      </c>
      <c r="E1978" s="1">
        <v>31.978377800000001</v>
      </c>
      <c r="F1978" s="1">
        <v>130.5900063</v>
      </c>
      <c r="G1978" s="1" t="s">
        <v>2357</v>
      </c>
      <c r="H1978">
        <v>-353877.62595071387</v>
      </c>
      <c r="I1978">
        <v>-440762.51335441525</v>
      </c>
    </row>
    <row r="1979" spans="1:9" x14ac:dyDescent="0.25">
      <c r="A1979" s="1" t="s">
        <v>2358</v>
      </c>
      <c r="C1979" s="1" t="s">
        <v>2369</v>
      </c>
      <c r="D1979" s="1">
        <v>46216</v>
      </c>
      <c r="E1979" s="1">
        <v>31.7346909</v>
      </c>
      <c r="F1979" s="1">
        <v>130.470866</v>
      </c>
      <c r="G1979" s="1" t="s">
        <v>2357</v>
      </c>
      <c r="H1979">
        <v>-366111.8135657105</v>
      </c>
      <c r="I1979">
        <v>-467472.07408419723</v>
      </c>
    </row>
    <row r="1980" spans="1:9" x14ac:dyDescent="0.25">
      <c r="A1980" s="1" t="s">
        <v>2358</v>
      </c>
      <c r="C1980" s="1" t="s">
        <v>2370</v>
      </c>
      <c r="D1980" s="1">
        <v>46217</v>
      </c>
      <c r="E1980" s="1">
        <v>31.806757699999999</v>
      </c>
      <c r="F1980" s="1">
        <v>131.1702162</v>
      </c>
      <c r="G1980" s="1" t="s">
        <v>2357</v>
      </c>
      <c r="H1980">
        <v>-299556.19287624414</v>
      </c>
      <c r="I1980">
        <v>-461599.95674974908</v>
      </c>
    </row>
    <row r="1981" spans="1:9" x14ac:dyDescent="0.25">
      <c r="A1981" s="1" t="s">
        <v>2358</v>
      </c>
      <c r="C1981" s="1" t="s">
        <v>2371</v>
      </c>
      <c r="D1981" s="1">
        <v>46218</v>
      </c>
      <c r="E1981" s="1">
        <v>31.942755500000001</v>
      </c>
      <c r="F1981" s="1">
        <v>130.91424979999999</v>
      </c>
      <c r="G1981" s="1" t="s">
        <v>2357</v>
      </c>
      <c r="H1981">
        <v>-323333.23572284525</v>
      </c>
      <c r="I1981">
        <v>-445740.60234889865</v>
      </c>
    </row>
    <row r="1982" spans="1:9" x14ac:dyDescent="0.25">
      <c r="A1982" s="1" t="s">
        <v>2358</v>
      </c>
      <c r="C1982" s="1" t="s">
        <v>2372</v>
      </c>
      <c r="D1982" s="1">
        <v>46219</v>
      </c>
      <c r="E1982" s="1">
        <v>31.79065439</v>
      </c>
      <c r="F1982" s="1">
        <v>130.3794675</v>
      </c>
      <c r="G1982" s="1" t="s">
        <v>2357</v>
      </c>
      <c r="H1982">
        <v>-374555.32117638388</v>
      </c>
      <c r="I1982">
        <v>-460935.14461287326</v>
      </c>
    </row>
    <row r="1983" spans="1:9" x14ac:dyDescent="0.25">
      <c r="A1983" s="1" t="s">
        <v>2358</v>
      </c>
      <c r="C1983" s="1" t="s">
        <v>2373</v>
      </c>
      <c r="D1983" s="1">
        <v>46220</v>
      </c>
      <c r="E1983" s="1">
        <v>31.4922638</v>
      </c>
      <c r="F1983" s="1">
        <v>130.44610059999999</v>
      </c>
      <c r="G1983" s="1" t="s">
        <v>2357</v>
      </c>
      <c r="H1983">
        <v>-369419.21153233806</v>
      </c>
      <c r="I1983">
        <v>-494355.39217855374</v>
      </c>
    </row>
    <row r="1984" spans="1:9" x14ac:dyDescent="0.25">
      <c r="A1984" s="1" t="s">
        <v>2358</v>
      </c>
      <c r="C1984" s="1" t="s">
        <v>2374</v>
      </c>
      <c r="D1984" s="1">
        <v>46221</v>
      </c>
      <c r="E1984" s="1">
        <v>31.633431890000001</v>
      </c>
      <c r="F1984" s="1">
        <v>131.20554290000001</v>
      </c>
      <c r="G1984" s="1" t="s">
        <v>2357</v>
      </c>
      <c r="H1984">
        <v>-296761.64067427313</v>
      </c>
      <c r="I1984">
        <v>-480970.0806199254</v>
      </c>
    </row>
    <row r="1985" spans="1:9" x14ac:dyDescent="0.25">
      <c r="A1985" s="1" t="s">
        <v>2358</v>
      </c>
      <c r="C1985" s="1" t="s">
        <v>2375</v>
      </c>
      <c r="D1985" s="1">
        <v>46222</v>
      </c>
      <c r="E1985" s="1">
        <v>28.530737800000001</v>
      </c>
      <c r="F1985" s="1">
        <v>129.72248379999999</v>
      </c>
      <c r="G1985" s="1" t="s">
        <v>2357</v>
      </c>
      <c r="H1985">
        <v>-451511.86287294357</v>
      </c>
      <c r="I1985">
        <v>-821308.69725082221</v>
      </c>
    </row>
    <row r="1986" spans="1:9" x14ac:dyDescent="0.25">
      <c r="A1986" s="1" t="s">
        <v>2358</v>
      </c>
      <c r="B1986" s="1" t="s">
        <v>2376</v>
      </c>
      <c r="C1986" s="1" t="s">
        <v>2377</v>
      </c>
      <c r="D1986" s="1">
        <v>46303</v>
      </c>
      <c r="E1986" s="1">
        <v>30.851633100000001</v>
      </c>
      <c r="F1986" s="1">
        <v>130.44551659999999</v>
      </c>
      <c r="G1986" s="1" t="s">
        <v>2357</v>
      </c>
      <c r="H1986">
        <v>-371975.73788172094</v>
      </c>
      <c r="I1986">
        <v>-565617.91267188708</v>
      </c>
    </row>
    <row r="1987" spans="1:9" x14ac:dyDescent="0.25">
      <c r="A1987" s="1" t="s">
        <v>2358</v>
      </c>
      <c r="B1987" s="1" t="s">
        <v>2376</v>
      </c>
      <c r="C1987" s="1" t="s">
        <v>2378</v>
      </c>
      <c r="D1987" s="1">
        <v>46304</v>
      </c>
      <c r="E1987" s="1">
        <v>30.007440500000001</v>
      </c>
      <c r="F1987" s="1">
        <v>129.9468521</v>
      </c>
      <c r="G1987" s="1" t="s">
        <v>2357</v>
      </c>
      <c r="H1987">
        <v>-423369.42627511348</v>
      </c>
      <c r="I1987">
        <v>-657789.25914382515</v>
      </c>
    </row>
    <row r="1988" spans="1:9" x14ac:dyDescent="0.25">
      <c r="A1988" s="1" t="s">
        <v>2358</v>
      </c>
      <c r="C1988" s="1" t="s">
        <v>2379</v>
      </c>
      <c r="D1988" s="1">
        <v>46323</v>
      </c>
      <c r="E1988" s="1">
        <v>31.316804900000001</v>
      </c>
      <c r="F1988" s="1">
        <v>130.5413025</v>
      </c>
      <c r="G1988" s="1" t="s">
        <v>2357</v>
      </c>
      <c r="H1988">
        <v>-361038.19317797973</v>
      </c>
      <c r="I1988">
        <v>-514189.73311940988</v>
      </c>
    </row>
    <row r="1989" spans="1:9" x14ac:dyDescent="0.25">
      <c r="A1989" s="1" t="s">
        <v>2358</v>
      </c>
      <c r="C1989" s="1" t="s">
        <v>2380</v>
      </c>
      <c r="D1989" s="1">
        <v>46344</v>
      </c>
      <c r="E1989" s="1">
        <v>31.425707200000002</v>
      </c>
      <c r="F1989" s="1">
        <v>130.51052770000001</v>
      </c>
      <c r="G1989" s="1" t="s">
        <v>2357</v>
      </c>
      <c r="H1989">
        <v>-363549.84405096318</v>
      </c>
      <c r="I1989">
        <v>-501974.49017394055</v>
      </c>
    </row>
    <row r="1990" spans="1:9" x14ac:dyDescent="0.25">
      <c r="A1990" s="1" t="s">
        <v>2358</v>
      </c>
      <c r="C1990" s="1" t="s">
        <v>1326</v>
      </c>
      <c r="D1990" s="1">
        <v>46345</v>
      </c>
      <c r="E1990" s="1">
        <v>31.417686700000001</v>
      </c>
      <c r="F1990" s="1">
        <v>130.40331119999999</v>
      </c>
      <c r="G1990" s="1" t="s">
        <v>2357</v>
      </c>
      <c r="H1990">
        <v>-373785.28954764112</v>
      </c>
      <c r="I1990">
        <v>-502506.21304591332</v>
      </c>
    </row>
    <row r="1991" spans="1:9" x14ac:dyDescent="0.25">
      <c r="A1991" s="1" t="s">
        <v>2358</v>
      </c>
      <c r="B1991" s="1" t="s">
        <v>2381</v>
      </c>
      <c r="C1991" s="1" t="s">
        <v>2382</v>
      </c>
      <c r="D1991" s="1">
        <v>46392</v>
      </c>
      <c r="E1991" s="1">
        <v>32.0319979</v>
      </c>
      <c r="F1991" s="1">
        <v>130.62770570000001</v>
      </c>
      <c r="G1991" s="1" t="s">
        <v>2357</v>
      </c>
      <c r="H1991">
        <v>-350107.22035109776</v>
      </c>
      <c r="I1991">
        <v>-434921.60555076145</v>
      </c>
    </row>
    <row r="1992" spans="1:9" x14ac:dyDescent="0.25">
      <c r="A1992" s="1" t="s">
        <v>2358</v>
      </c>
      <c r="B1992" s="1" t="s">
        <v>2383</v>
      </c>
      <c r="C1992" s="1" t="s">
        <v>2384</v>
      </c>
      <c r="D1992" s="1">
        <v>46404</v>
      </c>
      <c r="E1992" s="1">
        <v>32.308306399999999</v>
      </c>
      <c r="F1992" s="1">
        <v>130.2695028</v>
      </c>
      <c r="G1992" s="1" t="s">
        <v>2357</v>
      </c>
      <c r="H1992">
        <v>-382813.86611155805</v>
      </c>
      <c r="I1992">
        <v>-402964.30236741318</v>
      </c>
    </row>
    <row r="1993" spans="1:9" x14ac:dyDescent="0.25">
      <c r="A1993" s="1" t="s">
        <v>2358</v>
      </c>
      <c r="B1993" s="1" t="s">
        <v>2385</v>
      </c>
      <c r="C1993" s="1" t="s">
        <v>2386</v>
      </c>
      <c r="D1993" s="1">
        <v>46421</v>
      </c>
      <c r="E1993" s="1">
        <v>32.1876149</v>
      </c>
      <c r="F1993" s="1">
        <v>130.72126879999999</v>
      </c>
      <c r="G1993" s="1" t="s">
        <v>2357</v>
      </c>
      <c r="H1993">
        <v>-340682.69493993476</v>
      </c>
      <c r="I1993">
        <v>-417914.13543735305</v>
      </c>
    </row>
    <row r="1994" spans="1:9" x14ac:dyDescent="0.25">
      <c r="A1994" s="1" t="s">
        <v>2358</v>
      </c>
      <c r="B1994" s="1" t="s">
        <v>2387</v>
      </c>
      <c r="C1994" s="1" t="s">
        <v>2388</v>
      </c>
      <c r="D1994" s="1">
        <v>46441</v>
      </c>
      <c r="E1994" s="1">
        <v>31.7377149</v>
      </c>
      <c r="F1994" s="1">
        <v>130.66988090000001</v>
      </c>
      <c r="G1994" s="1" t="s">
        <v>2357</v>
      </c>
      <c r="H1994">
        <v>-347224.60520907509</v>
      </c>
      <c r="I1994">
        <v>-467788.74633078463</v>
      </c>
    </row>
    <row r="1995" spans="1:9" x14ac:dyDescent="0.25">
      <c r="A1995" s="1" t="s">
        <v>2358</v>
      </c>
      <c r="B1995" s="1" t="s">
        <v>2387</v>
      </c>
      <c r="C1995" s="1" t="s">
        <v>2389</v>
      </c>
      <c r="D1995" s="1">
        <v>46442</v>
      </c>
      <c r="E1995" s="1">
        <v>31.7377149</v>
      </c>
      <c r="F1995" s="1">
        <v>130.66988090000001</v>
      </c>
      <c r="G1995" s="1" t="s">
        <v>2357</v>
      </c>
      <c r="H1995">
        <v>-347224.60520907509</v>
      </c>
      <c r="I1995">
        <v>-467788.74633078463</v>
      </c>
    </row>
    <row r="1996" spans="1:9" x14ac:dyDescent="0.25">
      <c r="A1996" s="1" t="s">
        <v>2358</v>
      </c>
      <c r="B1996" s="1" t="s">
        <v>2387</v>
      </c>
      <c r="C1996" s="1" t="s">
        <v>2390</v>
      </c>
      <c r="D1996" s="1">
        <v>46443</v>
      </c>
      <c r="E1996" s="1">
        <v>32.058658399999999</v>
      </c>
      <c r="F1996" s="1">
        <v>130.81641500000001</v>
      </c>
      <c r="G1996" s="1" t="s">
        <v>2357</v>
      </c>
      <c r="H1996">
        <v>-332171.38870440488</v>
      </c>
      <c r="I1996">
        <v>-432553.75907085248</v>
      </c>
    </row>
    <row r="1997" spans="1:9" x14ac:dyDescent="0.25">
      <c r="A1997" s="1" t="s">
        <v>2358</v>
      </c>
      <c r="B1997" s="1" t="s">
        <v>2387</v>
      </c>
      <c r="C1997" s="1" t="s">
        <v>2391</v>
      </c>
      <c r="D1997" s="1">
        <v>46452</v>
      </c>
      <c r="E1997" s="1">
        <v>32.058658399999999</v>
      </c>
      <c r="F1997" s="1">
        <v>130.81641500000001</v>
      </c>
      <c r="G1997" s="1" t="s">
        <v>2357</v>
      </c>
      <c r="H1997">
        <v>-332171.38870440488</v>
      </c>
      <c r="I1997">
        <v>-432553.75907085248</v>
      </c>
    </row>
    <row r="1998" spans="1:9" x14ac:dyDescent="0.25">
      <c r="A1998" s="1" t="s">
        <v>2358</v>
      </c>
      <c r="B1998" s="1" t="s">
        <v>2392</v>
      </c>
      <c r="C1998" s="1" t="s">
        <v>2393</v>
      </c>
      <c r="D1998" s="1">
        <v>46468</v>
      </c>
      <c r="E1998" s="1">
        <v>31.553584099999998</v>
      </c>
      <c r="F1998" s="1">
        <v>131.06043629999999</v>
      </c>
      <c r="G1998" s="1" t="s">
        <v>2357</v>
      </c>
      <c r="H1998">
        <v>-310801.25674838881</v>
      </c>
      <c r="I1998">
        <v>-489445.52543992683</v>
      </c>
    </row>
    <row r="1999" spans="1:9" x14ac:dyDescent="0.25">
      <c r="A1999" s="1" t="s">
        <v>2358</v>
      </c>
      <c r="B1999" s="1" t="s">
        <v>2394</v>
      </c>
      <c r="C1999" s="1" t="s">
        <v>2395</v>
      </c>
      <c r="D1999" s="1">
        <v>46482</v>
      </c>
      <c r="E1999" s="1">
        <v>31.4378478</v>
      </c>
      <c r="F1999" s="1">
        <v>131.0353628</v>
      </c>
      <c r="G1999" s="1" t="s">
        <v>2357</v>
      </c>
      <c r="H1999">
        <v>-313570.0652412512</v>
      </c>
      <c r="I1999">
        <v>-502244.51769080991</v>
      </c>
    </row>
    <row r="2000" spans="1:9" x14ac:dyDescent="0.25">
      <c r="A2000" s="1" t="s">
        <v>2358</v>
      </c>
      <c r="B2000" s="1" t="s">
        <v>2394</v>
      </c>
      <c r="C2000" s="1" t="s">
        <v>2396</v>
      </c>
      <c r="D2000" s="1">
        <v>46490</v>
      </c>
      <c r="E2000" s="1">
        <v>31.310458400000002</v>
      </c>
      <c r="F2000" s="1">
        <v>130.9449693</v>
      </c>
      <c r="G2000" s="1" t="s">
        <v>2357</v>
      </c>
      <c r="H2000">
        <v>-322604.88551532611</v>
      </c>
      <c r="I2000">
        <v>-516149.65131920722</v>
      </c>
    </row>
    <row r="2001" spans="1:9" x14ac:dyDescent="0.25">
      <c r="A2001" s="1" t="s">
        <v>2358</v>
      </c>
      <c r="B2001" s="1" t="s">
        <v>2394</v>
      </c>
      <c r="C2001" s="1" t="s">
        <v>2397</v>
      </c>
      <c r="D2001" s="1">
        <v>46491</v>
      </c>
      <c r="E2001" s="1">
        <v>31.247900000000001</v>
      </c>
      <c r="F2001" s="1">
        <v>130.9011773</v>
      </c>
      <c r="G2001" s="1" t="s">
        <v>2357</v>
      </c>
      <c r="H2001">
        <v>-326992.74606472952</v>
      </c>
      <c r="I2001">
        <v>-522977.84144106065</v>
      </c>
    </row>
    <row r="2002" spans="1:9" x14ac:dyDescent="0.25">
      <c r="A2002" s="1" t="s">
        <v>2358</v>
      </c>
      <c r="B2002" s="1" t="s">
        <v>2394</v>
      </c>
      <c r="C2002" s="1" t="s">
        <v>2398</v>
      </c>
      <c r="D2002" s="1">
        <v>46492</v>
      </c>
      <c r="E2002" s="1">
        <v>31.396443399999999</v>
      </c>
      <c r="F2002" s="1">
        <v>131.13221820000001</v>
      </c>
      <c r="G2002" s="1" t="s">
        <v>2357</v>
      </c>
      <c r="H2002">
        <v>-304490.53702055995</v>
      </c>
      <c r="I2002">
        <v>-507121.5859496895</v>
      </c>
    </row>
    <row r="2003" spans="1:9" x14ac:dyDescent="0.25">
      <c r="A2003" s="1" t="s">
        <v>2358</v>
      </c>
      <c r="B2003" s="1" t="s">
        <v>1951</v>
      </c>
      <c r="C2003" s="1" t="s">
        <v>2399</v>
      </c>
      <c r="D2003" s="1">
        <v>46501</v>
      </c>
      <c r="E2003" s="1">
        <v>30.645143999999998</v>
      </c>
      <c r="F2003" s="1">
        <v>131.034964</v>
      </c>
      <c r="G2003" s="1" t="s">
        <v>2357</v>
      </c>
      <c r="H2003">
        <v>-316221.622533313</v>
      </c>
      <c r="I2003">
        <v>-590398.75298072083</v>
      </c>
    </row>
    <row r="2004" spans="1:9" x14ac:dyDescent="0.25">
      <c r="A2004" s="1" t="s">
        <v>2358</v>
      </c>
      <c r="B2004" s="1" t="s">
        <v>1951</v>
      </c>
      <c r="C2004" s="1" t="s">
        <v>2400</v>
      </c>
      <c r="D2004" s="1">
        <v>46502</v>
      </c>
      <c r="E2004" s="1">
        <v>30.481591699999999</v>
      </c>
      <c r="F2004" s="1">
        <v>130.98198880000001</v>
      </c>
      <c r="G2004" s="1" t="s">
        <v>2357</v>
      </c>
      <c r="H2004">
        <v>-321843.55028976296</v>
      </c>
      <c r="I2004">
        <v>-608437.59081615496</v>
      </c>
    </row>
    <row r="2005" spans="1:9" x14ac:dyDescent="0.25">
      <c r="A2005" s="1" t="s">
        <v>2358</v>
      </c>
      <c r="B2005" s="1" t="s">
        <v>1951</v>
      </c>
      <c r="C2005" s="1" t="s">
        <v>2401</v>
      </c>
      <c r="D2005" s="1">
        <v>46505</v>
      </c>
      <c r="E2005" s="1">
        <v>30.4904309</v>
      </c>
      <c r="F2005" s="1">
        <v>130.67177040000001</v>
      </c>
      <c r="G2005" s="1" t="s">
        <v>2357</v>
      </c>
      <c r="H2005">
        <v>-351622.25419528963</v>
      </c>
      <c r="I2005">
        <v>-606527.77341699472</v>
      </c>
    </row>
    <row r="2006" spans="1:9" x14ac:dyDescent="0.25">
      <c r="A2006" s="1" t="s">
        <v>2358</v>
      </c>
      <c r="B2006" s="1" t="s">
        <v>1947</v>
      </c>
      <c r="C2006" s="1" t="s">
        <v>2402</v>
      </c>
      <c r="D2006" s="1">
        <v>46523</v>
      </c>
      <c r="E2006" s="1">
        <v>28.385626200000001</v>
      </c>
      <c r="F2006" s="1">
        <v>129.43463030000001</v>
      </c>
      <c r="G2006" s="1" t="s">
        <v>2357</v>
      </c>
      <c r="H2006">
        <v>-480394.14917307312</v>
      </c>
      <c r="I2006">
        <v>-836344.75138035684</v>
      </c>
    </row>
    <row r="2007" spans="1:9" x14ac:dyDescent="0.25">
      <c r="A2007" s="1" t="s">
        <v>2358</v>
      </c>
      <c r="B2007" s="1" t="s">
        <v>1947</v>
      </c>
      <c r="C2007" s="1" t="s">
        <v>2403</v>
      </c>
      <c r="D2007" s="1">
        <v>46524</v>
      </c>
      <c r="E2007" s="1">
        <v>28.324187899999998</v>
      </c>
      <c r="F2007" s="1">
        <v>129.3796524</v>
      </c>
      <c r="G2007" s="1" t="s">
        <v>2357</v>
      </c>
      <c r="H2007">
        <v>-486073.80115474237</v>
      </c>
      <c r="I2007">
        <v>-842964.73108583188</v>
      </c>
    </row>
    <row r="2008" spans="1:9" x14ac:dyDescent="0.25">
      <c r="A2008" s="1" t="s">
        <v>2358</v>
      </c>
      <c r="B2008" s="1" t="s">
        <v>1947</v>
      </c>
      <c r="C2008" s="1" t="s">
        <v>2404</v>
      </c>
      <c r="D2008" s="1">
        <v>46525</v>
      </c>
      <c r="E2008" s="1">
        <v>28.2550417</v>
      </c>
      <c r="F2008" s="1">
        <v>129.43011559999999</v>
      </c>
      <c r="G2008" s="1" t="s">
        <v>2357</v>
      </c>
      <c r="H2008">
        <v>-481427.60545858473</v>
      </c>
      <c r="I2008">
        <v>-850866.81662389019</v>
      </c>
    </row>
    <row r="2009" spans="1:9" x14ac:dyDescent="0.25">
      <c r="A2009" s="1" t="s">
        <v>2358</v>
      </c>
      <c r="B2009" s="1" t="s">
        <v>1947</v>
      </c>
      <c r="C2009" s="1" t="s">
        <v>2405</v>
      </c>
      <c r="D2009" s="1">
        <v>46527</v>
      </c>
      <c r="E2009" s="1">
        <v>28.478953099999998</v>
      </c>
      <c r="F2009" s="1">
        <v>129.6487042</v>
      </c>
      <c r="G2009" s="1" t="s">
        <v>2357</v>
      </c>
      <c r="H2009">
        <v>-458970.21966501884</v>
      </c>
      <c r="I2009">
        <v>-826792.744586127</v>
      </c>
    </row>
    <row r="2010" spans="1:9" x14ac:dyDescent="0.25">
      <c r="A2010" s="1" t="s">
        <v>2358</v>
      </c>
      <c r="B2010" s="1" t="s">
        <v>1947</v>
      </c>
      <c r="C2010" s="1" t="s">
        <v>2406</v>
      </c>
      <c r="D2010" s="1">
        <v>46529</v>
      </c>
      <c r="E2010" s="1">
        <v>28.378732500000002</v>
      </c>
      <c r="F2010" s="1">
        <v>130.03553629999999</v>
      </c>
      <c r="G2010" s="1" t="s">
        <v>2357</v>
      </c>
      <c r="H2010">
        <v>-421428.06017880136</v>
      </c>
      <c r="I2010">
        <v>-839367.70950408326</v>
      </c>
    </row>
    <row r="2011" spans="1:9" x14ac:dyDescent="0.25">
      <c r="A2011" s="1" t="s">
        <v>2358</v>
      </c>
      <c r="B2011" s="1" t="s">
        <v>1947</v>
      </c>
      <c r="C2011" s="1" t="s">
        <v>2407</v>
      </c>
      <c r="D2011" s="1">
        <v>46530</v>
      </c>
      <c r="E2011" s="1">
        <v>27.893129699999999</v>
      </c>
      <c r="F2011" s="1">
        <v>129.0379945</v>
      </c>
      <c r="G2011" s="1" t="s">
        <v>2357</v>
      </c>
      <c r="H2011">
        <v>-521740.57128283259</v>
      </c>
      <c r="I2011">
        <v>-889550.29429026681</v>
      </c>
    </row>
    <row r="2012" spans="1:9" x14ac:dyDescent="0.25">
      <c r="A2012" s="1" t="s">
        <v>2358</v>
      </c>
      <c r="B2012" s="1" t="s">
        <v>1947</v>
      </c>
      <c r="C2012" s="1" t="s">
        <v>2408</v>
      </c>
      <c r="D2012" s="1">
        <v>46531</v>
      </c>
      <c r="E2012" s="1">
        <v>27.894081700000001</v>
      </c>
      <c r="F2012" s="1">
        <v>128.9849887</v>
      </c>
      <c r="G2012" s="1" t="s">
        <v>2357</v>
      </c>
      <c r="H2012">
        <v>-526967.05201909866</v>
      </c>
      <c r="I2012">
        <v>-889216.27337153803</v>
      </c>
    </row>
    <row r="2013" spans="1:9" x14ac:dyDescent="0.25">
      <c r="A2013" s="1" t="s">
        <v>2358</v>
      </c>
      <c r="B2013" s="1" t="s">
        <v>1947</v>
      </c>
      <c r="C2013" s="1" t="s">
        <v>2409</v>
      </c>
      <c r="D2013" s="1">
        <v>46532</v>
      </c>
      <c r="E2013" s="1">
        <v>27.753481300000001</v>
      </c>
      <c r="F2013" s="1">
        <v>129.00052539999999</v>
      </c>
      <c r="G2013" s="1" t="s">
        <v>2357</v>
      </c>
      <c r="H2013">
        <v>-526114.20151656866</v>
      </c>
      <c r="I2013">
        <v>-904945.46737633564</v>
      </c>
    </row>
    <row r="2014" spans="1:9" x14ac:dyDescent="0.25">
      <c r="A2014" s="1" t="s">
        <v>2358</v>
      </c>
      <c r="B2014" s="1" t="s">
        <v>1947</v>
      </c>
      <c r="C2014" s="1" t="s">
        <v>2410</v>
      </c>
      <c r="D2014" s="1">
        <v>46533</v>
      </c>
      <c r="E2014" s="1">
        <v>27.440767699999999</v>
      </c>
      <c r="F2014" s="1">
        <v>128.71386440000001</v>
      </c>
      <c r="G2014" s="1" t="s">
        <v>2357</v>
      </c>
      <c r="H2014">
        <v>-556029.22250284767</v>
      </c>
      <c r="I2014">
        <v>-938525.76039660163</v>
      </c>
    </row>
    <row r="2015" spans="1:9" x14ac:dyDescent="0.25">
      <c r="A2015" s="1" t="s">
        <v>2358</v>
      </c>
      <c r="B2015" s="1" t="s">
        <v>1947</v>
      </c>
      <c r="C2015" s="1" t="s">
        <v>2411</v>
      </c>
      <c r="D2015" s="1">
        <v>46534</v>
      </c>
      <c r="E2015" s="1">
        <v>27.405408000000001</v>
      </c>
      <c r="F2015" s="1">
        <v>128.6247395</v>
      </c>
      <c r="G2015" s="1" t="s">
        <v>2357</v>
      </c>
      <c r="H2015">
        <v>-565045.52502013417</v>
      </c>
      <c r="I2015">
        <v>-942062.43706245581</v>
      </c>
    </row>
    <row r="2016" spans="1:9" x14ac:dyDescent="0.25">
      <c r="A2016" s="1" t="s">
        <v>2358</v>
      </c>
      <c r="B2016" s="1" t="s">
        <v>1947</v>
      </c>
      <c r="C2016" s="1" t="s">
        <v>2412</v>
      </c>
      <c r="D2016" s="1">
        <v>46535</v>
      </c>
      <c r="E2016" s="1">
        <v>27.068148399999998</v>
      </c>
      <c r="F2016" s="1">
        <v>128.45840989999999</v>
      </c>
      <c r="G2016" s="1" t="s">
        <v>2357</v>
      </c>
      <c r="H2016">
        <v>-583307.30379896809</v>
      </c>
      <c r="I2016">
        <v>-978884.13575019466</v>
      </c>
    </row>
    <row r="2017" spans="1:9" x14ac:dyDescent="0.25">
      <c r="A2017" s="1" t="s">
        <v>2413</v>
      </c>
      <c r="D2017" s="1">
        <v>47000</v>
      </c>
      <c r="E2017" s="1">
        <v>26.2461202</v>
      </c>
      <c r="F2017" s="1">
        <v>127.7388402</v>
      </c>
      <c r="G2017" s="1" t="s">
        <v>2414</v>
      </c>
      <c r="H2017">
        <v>-659670.18437182019</v>
      </c>
      <c r="I2017">
        <v>-1067031.8589869898</v>
      </c>
    </row>
    <row r="2018" spans="1:9" x14ac:dyDescent="0.25">
      <c r="A2018" s="1" t="s">
        <v>2413</v>
      </c>
      <c r="C2018" s="1" t="s">
        <v>2415</v>
      </c>
      <c r="D2018" s="1">
        <v>47201</v>
      </c>
      <c r="E2018" s="1">
        <v>26.2461202</v>
      </c>
      <c r="F2018" s="1">
        <v>127.7388402</v>
      </c>
      <c r="G2018" s="1" t="s">
        <v>2414</v>
      </c>
      <c r="H2018">
        <v>-659670.18437182019</v>
      </c>
      <c r="I2018">
        <v>-1067031.8589869898</v>
      </c>
    </row>
    <row r="2019" spans="1:9" x14ac:dyDescent="0.25">
      <c r="A2019" s="1" t="s">
        <v>2413</v>
      </c>
      <c r="C2019" s="1" t="s">
        <v>2416</v>
      </c>
      <c r="D2019" s="1">
        <v>47205</v>
      </c>
      <c r="E2019" s="1">
        <v>26.297730999999999</v>
      </c>
      <c r="F2019" s="1">
        <v>127.7874028</v>
      </c>
      <c r="G2019" s="1" t="s">
        <v>2414</v>
      </c>
      <c r="H2019">
        <v>-654507.71757396031</v>
      </c>
      <c r="I2019">
        <v>-1061522.0103080992</v>
      </c>
    </row>
    <row r="2020" spans="1:9" x14ac:dyDescent="0.25">
      <c r="A2020" s="1" t="s">
        <v>2413</v>
      </c>
      <c r="C2020" s="1" t="s">
        <v>2417</v>
      </c>
      <c r="D2020" s="1">
        <v>47207</v>
      </c>
      <c r="E2020" s="1">
        <v>24.618204899999999</v>
      </c>
      <c r="F2020" s="1">
        <v>124.34093249999999</v>
      </c>
      <c r="G2020" s="1" t="s">
        <v>2414</v>
      </c>
      <c r="H2020">
        <v>-1015106.4636202167</v>
      </c>
      <c r="I2020">
        <v>-1227639.2195685066</v>
      </c>
    </row>
    <row r="2021" spans="1:9" x14ac:dyDescent="0.25">
      <c r="A2021" s="1" t="s">
        <v>2413</v>
      </c>
      <c r="C2021" s="1" t="s">
        <v>2418</v>
      </c>
      <c r="D2021" s="1">
        <v>47208</v>
      </c>
      <c r="E2021" s="1">
        <v>26.274841599999998</v>
      </c>
      <c r="F2021" s="1">
        <v>127.75302139999999</v>
      </c>
      <c r="G2021" s="1" t="s">
        <v>2414</v>
      </c>
      <c r="H2021">
        <v>-658084.69916315365</v>
      </c>
      <c r="I2021">
        <v>-1063900.0605985615</v>
      </c>
    </row>
    <row r="2022" spans="1:9" x14ac:dyDescent="0.25">
      <c r="A2022" s="1" t="s">
        <v>2413</v>
      </c>
      <c r="C2022" s="1" t="s">
        <v>2419</v>
      </c>
      <c r="D2022" s="1">
        <v>47209</v>
      </c>
      <c r="E2022" s="1">
        <v>26.6807567</v>
      </c>
      <c r="F2022" s="1">
        <v>128.15110559999999</v>
      </c>
      <c r="G2022" s="1" t="s">
        <v>2414</v>
      </c>
      <c r="H2022">
        <v>-615995.85816037632</v>
      </c>
      <c r="I2022">
        <v>-1020611.0380182179</v>
      </c>
    </row>
    <row r="2023" spans="1:9" x14ac:dyDescent="0.25">
      <c r="A2023" s="1" t="s">
        <v>2413</v>
      </c>
      <c r="C2023" s="1" t="s">
        <v>2420</v>
      </c>
      <c r="D2023" s="1">
        <v>47210</v>
      </c>
      <c r="E2023" s="1">
        <v>26.169842899999999</v>
      </c>
      <c r="F2023" s="1">
        <v>127.7309723</v>
      </c>
      <c r="G2023" s="1" t="s">
        <v>2414</v>
      </c>
      <c r="H2023">
        <v>-660893.09838957724</v>
      </c>
      <c r="I2023">
        <v>-1075502.0499327737</v>
      </c>
    </row>
    <row r="2024" spans="1:9" x14ac:dyDescent="0.25">
      <c r="A2024" s="1" t="s">
        <v>2413</v>
      </c>
      <c r="C2024" s="1" t="s">
        <v>2421</v>
      </c>
      <c r="D2024" s="1">
        <v>47211</v>
      </c>
      <c r="E2024" s="1">
        <v>26.4215141</v>
      </c>
      <c r="F2024" s="1">
        <v>127.8555549</v>
      </c>
      <c r="G2024" s="1" t="s">
        <v>2414</v>
      </c>
      <c r="H2024">
        <v>-646981.49210744502</v>
      </c>
      <c r="I2024">
        <v>-1048059.0253346586</v>
      </c>
    </row>
    <row r="2025" spans="1:9" x14ac:dyDescent="0.25">
      <c r="A2025" s="1" t="s">
        <v>2413</v>
      </c>
      <c r="C2025" s="1" t="s">
        <v>2422</v>
      </c>
      <c r="D2025" s="1">
        <v>47212</v>
      </c>
      <c r="E2025" s="1">
        <v>26.1957773</v>
      </c>
      <c r="F2025" s="1">
        <v>127.7140277</v>
      </c>
      <c r="G2025" s="1" t="s">
        <v>2414</v>
      </c>
      <c r="H2025">
        <v>-662446.15966519504</v>
      </c>
      <c r="I2025">
        <v>-1072521.4324770891</v>
      </c>
    </row>
    <row r="2026" spans="1:9" x14ac:dyDescent="0.25">
      <c r="A2026" s="1" t="s">
        <v>2413</v>
      </c>
      <c r="C2026" s="1" t="s">
        <v>2423</v>
      </c>
      <c r="D2026" s="1">
        <v>47213</v>
      </c>
      <c r="E2026" s="1">
        <v>26.4502272</v>
      </c>
      <c r="F2026" s="1">
        <v>128.00411070000001</v>
      </c>
      <c r="G2026" s="1" t="s">
        <v>2414</v>
      </c>
      <c r="H2026">
        <v>-631949.38113094028</v>
      </c>
      <c r="I2026">
        <v>-1045599.4236657497</v>
      </c>
    </row>
    <row r="2027" spans="1:9" x14ac:dyDescent="0.25">
      <c r="A2027" s="1" t="s">
        <v>2413</v>
      </c>
      <c r="C2027" s="1" t="s">
        <v>2424</v>
      </c>
      <c r="D2027" s="1">
        <v>47214</v>
      </c>
      <c r="E2027" s="1">
        <v>24.938953999999999</v>
      </c>
      <c r="F2027" s="1">
        <v>125.46933730000001</v>
      </c>
      <c r="G2027" s="1" t="s">
        <v>2414</v>
      </c>
      <c r="H2027">
        <v>-897493.99782054964</v>
      </c>
      <c r="I2027">
        <v>-1199693.7540764043</v>
      </c>
    </row>
    <row r="2028" spans="1:9" x14ac:dyDescent="0.25">
      <c r="A2028" s="1" t="s">
        <v>2413</v>
      </c>
      <c r="C2028" s="1" t="s">
        <v>2425</v>
      </c>
      <c r="D2028" s="1">
        <v>47215</v>
      </c>
      <c r="E2028" s="1">
        <v>26.198906000000001</v>
      </c>
      <c r="F2028" s="1">
        <v>127.91063389999999</v>
      </c>
      <c r="G2028" s="1" t="s">
        <v>2414</v>
      </c>
      <c r="H2028">
        <v>-642701.52389179694</v>
      </c>
      <c r="I2028">
        <v>-1073167.9188390647</v>
      </c>
    </row>
    <row r="2029" spans="1:9" x14ac:dyDescent="0.25">
      <c r="A2029" s="1" t="s">
        <v>2413</v>
      </c>
      <c r="B2029" s="1" t="s">
        <v>2426</v>
      </c>
      <c r="C2029" s="1" t="s">
        <v>2427</v>
      </c>
      <c r="D2029" s="1">
        <v>47301</v>
      </c>
      <c r="E2029" s="1">
        <v>26.875716000000001</v>
      </c>
      <c r="F2029" s="1">
        <v>128.33538899999999</v>
      </c>
      <c r="G2029" s="1" t="s">
        <v>2414</v>
      </c>
      <c r="H2029">
        <v>-596567.13305449544</v>
      </c>
      <c r="I2029">
        <v>-999757.64357461885</v>
      </c>
    </row>
    <row r="2030" spans="1:9" x14ac:dyDescent="0.25">
      <c r="A2030" s="1" t="s">
        <v>2413</v>
      </c>
      <c r="B2030" s="1" t="s">
        <v>2426</v>
      </c>
      <c r="C2030" s="1" t="s">
        <v>2428</v>
      </c>
      <c r="D2030" s="1">
        <v>47302</v>
      </c>
      <c r="E2030" s="1">
        <v>26.718089599999999</v>
      </c>
      <c r="F2030" s="1">
        <v>128.2000511</v>
      </c>
      <c r="G2030" s="1" t="s">
        <v>2414</v>
      </c>
      <c r="H2030">
        <v>-610907.31305862055</v>
      </c>
      <c r="I2030">
        <v>-1016685.1137045763</v>
      </c>
    </row>
    <row r="2031" spans="1:9" x14ac:dyDescent="0.25">
      <c r="A2031" s="1" t="s">
        <v>2413</v>
      </c>
      <c r="B2031" s="1" t="s">
        <v>2426</v>
      </c>
      <c r="C2031" s="1" t="s">
        <v>2429</v>
      </c>
      <c r="D2031" s="1">
        <v>47303</v>
      </c>
      <c r="E2031" s="1">
        <v>26.708574299999999</v>
      </c>
      <c r="F2031" s="1">
        <v>128.26529650000001</v>
      </c>
      <c r="G2031" s="1" t="s">
        <v>2414</v>
      </c>
      <c r="H2031">
        <v>-604444.42519396963</v>
      </c>
      <c r="I2031">
        <v>-1018059.0313143472</v>
      </c>
    </row>
    <row r="2032" spans="1:9" x14ac:dyDescent="0.25">
      <c r="A2032" s="1" t="s">
        <v>2413</v>
      </c>
      <c r="B2032" s="1" t="s">
        <v>2426</v>
      </c>
      <c r="C2032" s="1" t="s">
        <v>2430</v>
      </c>
      <c r="D2032" s="1">
        <v>47306</v>
      </c>
      <c r="E2032" s="1">
        <v>26.714559600000001</v>
      </c>
      <c r="F2032" s="1">
        <v>128.02795939999999</v>
      </c>
      <c r="G2032" s="1" t="s">
        <v>2414</v>
      </c>
      <c r="H2032">
        <v>-628108.98734766047</v>
      </c>
      <c r="I2032">
        <v>-1016236.8979563095</v>
      </c>
    </row>
    <row r="2033" spans="1:9" x14ac:dyDescent="0.25">
      <c r="A2033" s="1" t="s">
        <v>2413</v>
      </c>
      <c r="B2033" s="1" t="s">
        <v>2426</v>
      </c>
      <c r="C2033" s="1" t="s">
        <v>2431</v>
      </c>
      <c r="D2033" s="1">
        <v>47308</v>
      </c>
      <c r="E2033" s="1">
        <v>26.709905500000001</v>
      </c>
      <c r="F2033" s="1">
        <v>127.9628869</v>
      </c>
      <c r="G2033" s="1" t="s">
        <v>2414</v>
      </c>
      <c r="H2033">
        <v>-634633.08913979749</v>
      </c>
      <c r="I2033">
        <v>-1016431.5059214688</v>
      </c>
    </row>
    <row r="2034" spans="1:9" x14ac:dyDescent="0.25">
      <c r="A2034" s="1" t="s">
        <v>2413</v>
      </c>
      <c r="B2034" s="1" t="s">
        <v>2426</v>
      </c>
      <c r="C2034" s="1" t="s">
        <v>2432</v>
      </c>
      <c r="D2034" s="1">
        <v>47311</v>
      </c>
      <c r="E2034" s="1">
        <v>26.531602500000002</v>
      </c>
      <c r="F2034" s="1">
        <v>127.9409162</v>
      </c>
      <c r="G2034" s="1" t="s">
        <v>2414</v>
      </c>
      <c r="H2034">
        <v>-637822.69522338128</v>
      </c>
      <c r="I2034">
        <v>-1036208.7028822761</v>
      </c>
    </row>
    <row r="2035" spans="1:9" x14ac:dyDescent="0.25">
      <c r="A2035" s="1" t="s">
        <v>2413</v>
      </c>
      <c r="B2035" s="1" t="s">
        <v>2426</v>
      </c>
      <c r="C2035" s="1" t="s">
        <v>2433</v>
      </c>
      <c r="D2035" s="1">
        <v>47313</v>
      </c>
      <c r="E2035" s="1">
        <v>26.529668300000001</v>
      </c>
      <c r="F2035" s="1">
        <v>128.00241299999999</v>
      </c>
      <c r="G2035" s="1" t="s">
        <v>2414</v>
      </c>
      <c r="H2035">
        <v>-631682.14519718033</v>
      </c>
      <c r="I2035">
        <v>-1036730.7852400918</v>
      </c>
    </row>
    <row r="2036" spans="1:9" x14ac:dyDescent="0.25">
      <c r="A2036" s="1" t="s">
        <v>2413</v>
      </c>
      <c r="B2036" s="1" t="s">
        <v>2426</v>
      </c>
      <c r="C2036" s="1" t="s">
        <v>2434</v>
      </c>
      <c r="D2036" s="1">
        <v>47314</v>
      </c>
      <c r="E2036" s="1">
        <v>26.502399499999999</v>
      </c>
      <c r="F2036" s="1">
        <v>127.9505083</v>
      </c>
      <c r="G2036" s="1" t="s">
        <v>2414</v>
      </c>
      <c r="H2036">
        <v>-637025.41329318972</v>
      </c>
      <c r="I2036">
        <v>-1039513.9431136722</v>
      </c>
    </row>
    <row r="2037" spans="1:9" x14ac:dyDescent="0.25">
      <c r="A2037" s="1" t="s">
        <v>2413</v>
      </c>
      <c r="B2037" s="1" t="s">
        <v>2426</v>
      </c>
      <c r="C2037" s="1" t="s">
        <v>2435</v>
      </c>
      <c r="D2037" s="1">
        <v>47315</v>
      </c>
      <c r="E2037" s="1">
        <v>26.739180000000001</v>
      </c>
      <c r="F2037" s="1">
        <v>127.831294</v>
      </c>
      <c r="G2037" s="1" t="s">
        <v>2414</v>
      </c>
      <c r="H2037">
        <v>-647609.10328091879</v>
      </c>
      <c r="I2037">
        <v>-1012499.4964286276</v>
      </c>
    </row>
    <row r="2038" spans="1:9" x14ac:dyDescent="0.25">
      <c r="A2038" s="1" t="s">
        <v>2413</v>
      </c>
      <c r="B2038" s="1" t="s">
        <v>2436</v>
      </c>
      <c r="C2038" s="1" t="s">
        <v>2437</v>
      </c>
      <c r="D2038" s="1">
        <v>47324</v>
      </c>
      <c r="E2038" s="1">
        <v>26.441677899999998</v>
      </c>
      <c r="F2038" s="1">
        <v>127.7862623</v>
      </c>
      <c r="G2038" s="1" t="s">
        <v>2414</v>
      </c>
      <c r="H2038">
        <v>-653805.87495390431</v>
      </c>
      <c r="I2038">
        <v>-1045457.0228094097</v>
      </c>
    </row>
    <row r="2039" spans="1:9" x14ac:dyDescent="0.25">
      <c r="A2039" s="1" t="s">
        <v>2413</v>
      </c>
      <c r="B2039" s="1" t="s">
        <v>2436</v>
      </c>
      <c r="C2039" s="1" t="s">
        <v>2438</v>
      </c>
      <c r="D2039" s="1">
        <v>47325</v>
      </c>
      <c r="E2039" s="1">
        <v>26.407719</v>
      </c>
      <c r="F2039" s="1">
        <v>127.7888299</v>
      </c>
      <c r="G2039" s="1" t="s">
        <v>2414</v>
      </c>
      <c r="H2039">
        <v>-653741.6337006212</v>
      </c>
      <c r="I2039">
        <v>-1049258.6722856173</v>
      </c>
    </row>
    <row r="2040" spans="1:9" x14ac:dyDescent="0.25">
      <c r="A2040" s="1" t="s">
        <v>2413</v>
      </c>
      <c r="B2040" s="1" t="s">
        <v>2436</v>
      </c>
      <c r="C2040" s="1" t="s">
        <v>2439</v>
      </c>
      <c r="D2040" s="1">
        <v>47326</v>
      </c>
      <c r="E2040" s="1">
        <v>26.346374099999998</v>
      </c>
      <c r="F2040" s="1">
        <v>127.7862081</v>
      </c>
      <c r="G2040" s="1" t="s">
        <v>2414</v>
      </c>
      <c r="H2040">
        <v>-654352.14257998788</v>
      </c>
      <c r="I2040">
        <v>-1056089.094036988</v>
      </c>
    </row>
    <row r="2041" spans="1:9" x14ac:dyDescent="0.25">
      <c r="A2041" s="1" t="s">
        <v>2413</v>
      </c>
      <c r="B2041" s="1" t="s">
        <v>2436</v>
      </c>
      <c r="C2041" s="1" t="s">
        <v>2440</v>
      </c>
      <c r="D2041" s="1">
        <v>47327</v>
      </c>
      <c r="E2041" s="1">
        <v>26.3263952</v>
      </c>
      <c r="F2041" s="1">
        <v>127.8287387</v>
      </c>
      <c r="G2041" s="1" t="s">
        <v>2414</v>
      </c>
      <c r="H2041">
        <v>-650202.64616753533</v>
      </c>
      <c r="I2041">
        <v>-1058534.2796279674</v>
      </c>
    </row>
    <row r="2042" spans="1:9" x14ac:dyDescent="0.25">
      <c r="A2042" s="1" t="s">
        <v>2413</v>
      </c>
      <c r="B2042" s="1" t="s">
        <v>2436</v>
      </c>
      <c r="C2042" s="1" t="s">
        <v>2441</v>
      </c>
      <c r="D2042" s="1">
        <v>47328</v>
      </c>
      <c r="E2042" s="1">
        <v>26.289971000000001</v>
      </c>
      <c r="F2042" s="1">
        <v>127.8169292</v>
      </c>
      <c r="G2042" s="1" t="s">
        <v>2414</v>
      </c>
      <c r="H2042">
        <v>-651591.33329128183</v>
      </c>
      <c r="I2042">
        <v>-1062537.8680395307</v>
      </c>
    </row>
    <row r="2043" spans="1:9" x14ac:dyDescent="0.25">
      <c r="A2043" s="1" t="s">
        <v>2413</v>
      </c>
      <c r="B2043" s="1" t="s">
        <v>2436</v>
      </c>
      <c r="C2043" s="1" t="s">
        <v>2442</v>
      </c>
      <c r="D2043" s="1">
        <v>47329</v>
      </c>
      <c r="E2043" s="1">
        <v>26.257186799999999</v>
      </c>
      <c r="F2043" s="1">
        <v>127.7942456</v>
      </c>
      <c r="G2043" s="1" t="s">
        <v>2414</v>
      </c>
      <c r="H2043">
        <v>-654050.56546996487</v>
      </c>
      <c r="I2043">
        <v>-1066080.1408478778</v>
      </c>
    </row>
    <row r="2044" spans="1:9" x14ac:dyDescent="0.25">
      <c r="A2044" s="1" t="s">
        <v>2413</v>
      </c>
      <c r="B2044" s="1" t="s">
        <v>2443</v>
      </c>
      <c r="C2044" s="1" t="s">
        <v>2444</v>
      </c>
      <c r="D2044" s="1">
        <v>47348</v>
      </c>
      <c r="E2044" s="1">
        <v>26.214777000000002</v>
      </c>
      <c r="F2044" s="1">
        <v>127.7772725</v>
      </c>
      <c r="G2044" s="1" t="s">
        <v>2414</v>
      </c>
      <c r="H2044">
        <v>-655992.44445214747</v>
      </c>
      <c r="I2044">
        <v>-1070725.2412034771</v>
      </c>
    </row>
    <row r="2045" spans="1:9" x14ac:dyDescent="0.25">
      <c r="A2045" s="1" t="s">
        <v>2413</v>
      </c>
      <c r="B2045" s="1" t="s">
        <v>2443</v>
      </c>
      <c r="C2045" s="1" t="s">
        <v>2445</v>
      </c>
      <c r="D2045" s="1">
        <v>47350</v>
      </c>
      <c r="E2045" s="1">
        <v>26.218320599999998</v>
      </c>
      <c r="F2045" s="1">
        <v>127.7486834</v>
      </c>
      <c r="G2045" s="1" t="s">
        <v>2414</v>
      </c>
      <c r="H2045">
        <v>-658840.65290307521</v>
      </c>
      <c r="I2045">
        <v>-1070183.9312121533</v>
      </c>
    </row>
    <row r="2046" spans="1:9" x14ac:dyDescent="0.25">
      <c r="A2046" s="1" t="s">
        <v>2413</v>
      </c>
      <c r="B2046" s="1" t="s">
        <v>2443</v>
      </c>
      <c r="C2046" s="1" t="s">
        <v>2446</v>
      </c>
      <c r="D2046" s="1">
        <v>47353</v>
      </c>
      <c r="E2046" s="1">
        <v>26.267060099999998</v>
      </c>
      <c r="F2046" s="1">
        <v>127.5851237</v>
      </c>
      <c r="G2046" s="1" t="s">
        <v>2414</v>
      </c>
      <c r="H2046">
        <v>-674968.1177451663</v>
      </c>
      <c r="I2046">
        <v>-1063897.4565225702</v>
      </c>
    </row>
    <row r="2047" spans="1:9" x14ac:dyDescent="0.25">
      <c r="A2047" s="1" t="s">
        <v>2413</v>
      </c>
      <c r="B2047" s="1" t="s">
        <v>2443</v>
      </c>
      <c r="C2047" s="1" t="s">
        <v>2447</v>
      </c>
      <c r="D2047" s="1">
        <v>47354</v>
      </c>
      <c r="E2047" s="1">
        <v>26.252044999999999</v>
      </c>
      <c r="F2047" s="1">
        <v>127.3355651</v>
      </c>
      <c r="G2047" s="1" t="s">
        <v>2414</v>
      </c>
      <c r="H2047">
        <v>-700094.82662524597</v>
      </c>
      <c r="I2047">
        <v>-1064237.9799641806</v>
      </c>
    </row>
    <row r="2048" spans="1:9" x14ac:dyDescent="0.25">
      <c r="A2048" s="1" t="s">
        <v>2413</v>
      </c>
      <c r="B2048" s="1" t="s">
        <v>2443</v>
      </c>
      <c r="C2048" s="1" t="s">
        <v>2448</v>
      </c>
      <c r="D2048" s="1">
        <v>47355</v>
      </c>
      <c r="E2048" s="1">
        <v>26.602056099999999</v>
      </c>
      <c r="F2048" s="1">
        <v>127.2481518</v>
      </c>
      <c r="G2048" s="1" t="s">
        <v>2414</v>
      </c>
      <c r="H2048">
        <v>-706712.17367041949</v>
      </c>
      <c r="I2048">
        <v>-1024684.334826772</v>
      </c>
    </row>
    <row r="2049" spans="1:9" x14ac:dyDescent="0.25">
      <c r="A2049" s="1" t="s">
        <v>2413</v>
      </c>
      <c r="B2049" s="1" t="s">
        <v>2443</v>
      </c>
      <c r="C2049" s="1" t="s">
        <v>2449</v>
      </c>
      <c r="D2049" s="1">
        <v>47356</v>
      </c>
      <c r="E2049" s="1">
        <v>26.387917600000002</v>
      </c>
      <c r="F2049" s="1">
        <v>127.1614599</v>
      </c>
      <c r="G2049" s="1" t="s">
        <v>2414</v>
      </c>
      <c r="H2049">
        <v>-716724.46620203205</v>
      </c>
      <c r="I2049">
        <v>-1048106.7631961223</v>
      </c>
    </row>
    <row r="2050" spans="1:9" x14ac:dyDescent="0.25">
      <c r="A2050" s="1" t="s">
        <v>2413</v>
      </c>
      <c r="B2050" s="1" t="s">
        <v>2443</v>
      </c>
      <c r="C2050" s="1" t="s">
        <v>2450</v>
      </c>
      <c r="D2050" s="1">
        <v>47357</v>
      </c>
      <c r="E2050" s="1">
        <v>25.872402000000001</v>
      </c>
      <c r="F2050" s="1">
        <v>131.27343769999999</v>
      </c>
      <c r="G2050" s="1" t="s">
        <v>2414</v>
      </c>
      <c r="H2050">
        <v>-306740.15680858254</v>
      </c>
      <c r="I2050">
        <v>-1121820.8715576511</v>
      </c>
    </row>
    <row r="2051" spans="1:9" x14ac:dyDescent="0.25">
      <c r="A2051" s="1" t="s">
        <v>2413</v>
      </c>
      <c r="B2051" s="1" t="s">
        <v>2443</v>
      </c>
      <c r="C2051" s="1" t="s">
        <v>2451</v>
      </c>
      <c r="D2051" s="1">
        <v>47358</v>
      </c>
      <c r="E2051" s="1">
        <v>25.961134399999999</v>
      </c>
      <c r="F2051" s="1">
        <v>131.33203560000001</v>
      </c>
      <c r="G2051" s="1" t="s">
        <v>2414</v>
      </c>
      <c r="H2051">
        <v>-300637.16845210403</v>
      </c>
      <c r="I2051">
        <v>-1112088.1589303599</v>
      </c>
    </row>
    <row r="2052" spans="1:9" x14ac:dyDescent="0.25">
      <c r="A2052" s="1" t="s">
        <v>2413</v>
      </c>
      <c r="B2052" s="1" t="s">
        <v>2443</v>
      </c>
      <c r="C2052" s="1" t="s">
        <v>2452</v>
      </c>
      <c r="D2052" s="1">
        <v>47359</v>
      </c>
      <c r="E2052" s="1">
        <v>27.095409100000001</v>
      </c>
      <c r="F2052" s="1">
        <v>128.0222875</v>
      </c>
      <c r="G2052" s="1" t="s">
        <v>2414</v>
      </c>
      <c r="H2052">
        <v>-626555.95451019402</v>
      </c>
      <c r="I2052">
        <v>-973735.7564274976</v>
      </c>
    </row>
    <row r="2053" spans="1:9" x14ac:dyDescent="0.25">
      <c r="A2053" s="1" t="s">
        <v>2413</v>
      </c>
      <c r="B2053" s="1" t="s">
        <v>2443</v>
      </c>
      <c r="C2053" s="1" t="s">
        <v>2453</v>
      </c>
      <c r="D2053" s="1">
        <v>47360</v>
      </c>
      <c r="E2053" s="1">
        <v>26.978882899999999</v>
      </c>
      <c r="F2053" s="1">
        <v>127.9595327</v>
      </c>
      <c r="G2053" s="1" t="s">
        <v>2414</v>
      </c>
      <c r="H2053">
        <v>-633459.2501224766</v>
      </c>
      <c r="I2053">
        <v>-986415.39751607913</v>
      </c>
    </row>
    <row r="2054" spans="1:9" x14ac:dyDescent="0.25">
      <c r="A2054" s="1" t="s">
        <v>2413</v>
      </c>
      <c r="B2054" s="1" t="s">
        <v>2443</v>
      </c>
      <c r="C2054" s="1" t="s">
        <v>2454</v>
      </c>
      <c r="D2054" s="1">
        <v>47361</v>
      </c>
      <c r="E2054" s="1">
        <v>27.8855346</v>
      </c>
      <c r="F2054" s="1">
        <v>128.23647919999999</v>
      </c>
      <c r="G2054" s="1" t="s">
        <v>2414</v>
      </c>
      <c r="H2054">
        <v>-600912.28189647384</v>
      </c>
      <c r="I2054">
        <v>-886704.32036167069</v>
      </c>
    </row>
    <row r="2055" spans="1:9" x14ac:dyDescent="0.25">
      <c r="A2055" s="1" t="s">
        <v>2413</v>
      </c>
      <c r="B2055" s="1" t="s">
        <v>2443</v>
      </c>
      <c r="C2055" s="1" t="s">
        <v>2455</v>
      </c>
      <c r="D2055" s="1">
        <v>47362</v>
      </c>
      <c r="E2055" s="1">
        <v>26.180630000000001</v>
      </c>
      <c r="F2055" s="1">
        <v>127.7627756</v>
      </c>
      <c r="G2055" s="1" t="s">
        <v>2414</v>
      </c>
      <c r="H2055">
        <v>-657640.03234792897</v>
      </c>
      <c r="I2055">
        <v>-1074461.0925997579</v>
      </c>
    </row>
    <row r="2056" spans="1:9" x14ac:dyDescent="0.25">
      <c r="A2056" s="1" t="s">
        <v>2413</v>
      </c>
      <c r="B2056" s="1" t="s">
        <v>2456</v>
      </c>
      <c r="C2056" s="1" t="s">
        <v>2457</v>
      </c>
      <c r="D2056" s="1">
        <v>47375</v>
      </c>
      <c r="E2056" s="1">
        <v>24.761743899999999</v>
      </c>
      <c r="F2056" s="1">
        <v>124.7283204</v>
      </c>
      <c r="G2056" s="1" t="s">
        <v>2414</v>
      </c>
      <c r="H2056">
        <v>-974370.81475378701</v>
      </c>
      <c r="I2056">
        <v>-1214391.4988925671</v>
      </c>
    </row>
    <row r="2057" spans="1:9" x14ac:dyDescent="0.25">
      <c r="A2057" s="1" t="s">
        <v>2413</v>
      </c>
      <c r="B2057" s="1" t="s">
        <v>2458</v>
      </c>
      <c r="C2057" s="1" t="s">
        <v>2459</v>
      </c>
      <c r="D2057" s="1">
        <v>47381</v>
      </c>
      <c r="E2057" s="1">
        <v>24.477176</v>
      </c>
      <c r="F2057" s="1">
        <v>124.1019295</v>
      </c>
      <c r="G2057" s="1" t="s">
        <v>2414</v>
      </c>
      <c r="H2057">
        <v>-1040737.9049802603</v>
      </c>
      <c r="I2057">
        <v>-1241658.8863107213</v>
      </c>
    </row>
    <row r="2058" spans="1:9" x14ac:dyDescent="0.25">
      <c r="A2058" s="1" t="s">
        <v>2413</v>
      </c>
      <c r="B2058" s="1" t="s">
        <v>2458</v>
      </c>
      <c r="C2058" s="1" t="s">
        <v>2460</v>
      </c>
      <c r="D2058" s="1">
        <v>47382</v>
      </c>
      <c r="E2058" s="1">
        <v>24.475171400000001</v>
      </c>
      <c r="F2058" s="1">
        <v>123.04381050000001</v>
      </c>
      <c r="G2058" s="1" t="s">
        <v>2414</v>
      </c>
      <c r="H2058">
        <v>-1149267.4397358361</v>
      </c>
      <c r="I2058">
        <v>-1233338.3867918747</v>
      </c>
    </row>
  </sheetData>
  <dataValidations count="1">
    <dataValidation imeMode="off" allowBlank="1" showInputMessage="1" showErrorMessage="1" sqref="D2"/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9"/>
  <sheetViews>
    <sheetView topLeftCell="A2" zoomScale="85" workbookViewId="0">
      <selection activeCell="F39" sqref="F39"/>
    </sheetView>
  </sheetViews>
  <sheetFormatPr baseColWidth="10" defaultRowHeight="15" x14ac:dyDescent="0.25"/>
  <cols>
    <col min="3" max="3" width="13.5703125" customWidth="1" collapsed="1"/>
    <col min="13" max="13" width="13.85546875" customWidth="1" collapsed="1"/>
  </cols>
  <sheetData>
    <row r="2" spans="2:17" x14ac:dyDescent="0.25">
      <c r="C2" t="s">
        <v>2465</v>
      </c>
      <c r="H2" t="s">
        <v>2466</v>
      </c>
      <c r="M2" t="s">
        <v>2467</v>
      </c>
    </row>
    <row r="4" spans="2:17" x14ac:dyDescent="0.25">
      <c r="B4" t="s">
        <v>46</v>
      </c>
      <c r="C4" t="s">
        <v>2468</v>
      </c>
      <c r="D4" t="s">
        <v>2469</v>
      </c>
      <c r="E4" t="s">
        <v>2470</v>
      </c>
      <c r="F4" t="s">
        <v>41</v>
      </c>
      <c r="G4" t="s">
        <v>2471</v>
      </c>
      <c r="H4" t="s">
        <v>2468</v>
      </c>
      <c r="I4" t="s">
        <v>2469</v>
      </c>
      <c r="J4" t="s">
        <v>2470</v>
      </c>
      <c r="K4" t="s">
        <v>41</v>
      </c>
      <c r="L4" t="s">
        <v>2471</v>
      </c>
      <c r="M4" t="s">
        <v>2468</v>
      </c>
      <c r="N4" t="s">
        <v>2469</v>
      </c>
      <c r="O4" t="s">
        <v>2470</v>
      </c>
      <c r="P4" t="s">
        <v>41</v>
      </c>
      <c r="Q4" t="s">
        <v>2471</v>
      </c>
    </row>
    <row r="5" spans="2:17" x14ac:dyDescent="0.25">
      <c r="B5">
        <v>10</v>
      </c>
      <c r="C5">
        <v>6750</v>
      </c>
      <c r="D5">
        <f>IF(B5&lt;100,26.664*B5+206.14,18.345*B5+1068.1)</f>
        <v>472.78</v>
      </c>
      <c r="E5">
        <f>17777</f>
        <v>17777</v>
      </c>
      <c r="F5">
        <f>SUM(C5:E5)</f>
        <v>24999.78</v>
      </c>
      <c r="G5">
        <f>F5/1999</f>
        <v>12.506143071535767</v>
      </c>
      <c r="H5">
        <v>10330</v>
      </c>
      <c r="I5">
        <f>1.2*D5</f>
        <v>567.3359999999999</v>
      </c>
      <c r="J5">
        <f>17777</f>
        <v>17777</v>
      </c>
      <c r="K5">
        <f>SUM(H5:J5)</f>
        <v>28674.335999999999</v>
      </c>
      <c r="L5">
        <f>(K5/2999)</f>
        <v>9.5612990996998999</v>
      </c>
      <c r="M5">
        <v>15535</v>
      </c>
      <c r="N5">
        <f>1.6498*D5</f>
        <v>779.99244399999998</v>
      </c>
      <c r="O5">
        <f>17777</f>
        <v>17777</v>
      </c>
      <c r="P5">
        <f>SUM(M5:O5)</f>
        <v>34091.992444000003</v>
      </c>
      <c r="Q5">
        <f>P5/4999</f>
        <v>6.8197624412882583</v>
      </c>
    </row>
    <row r="6" spans="2:17" x14ac:dyDescent="0.25">
      <c r="B6">
        <v>20</v>
      </c>
      <c r="C6">
        <v>10800</v>
      </c>
      <c r="D6">
        <f t="shared" ref="D6:D39" si="0">IF(B6&lt;100,26.664*B6+206.14,18.345*B6+1068.1)</f>
        <v>739.42</v>
      </c>
      <c r="E6">
        <f>17777</f>
        <v>17777</v>
      </c>
      <c r="F6">
        <f t="shared" ref="F6:F39" si="1">SUM(C6:E6)</f>
        <v>29316.42</v>
      </c>
      <c r="G6">
        <f t="shared" ref="G6:G39" si="2">F6/1999</f>
        <v>14.665542771385692</v>
      </c>
      <c r="H6">
        <v>13640</v>
      </c>
      <c r="I6">
        <f t="shared" ref="I6:I39" si="3">1.2*D6</f>
        <v>887.30399999999997</v>
      </c>
      <c r="J6">
        <f>17777</f>
        <v>17777</v>
      </c>
      <c r="K6">
        <f t="shared" ref="K6:K39" si="4">SUM(H6:J6)</f>
        <v>32304.304</v>
      </c>
      <c r="L6">
        <f t="shared" ref="L6:L39" si="5">(K6/2999)</f>
        <v>10.7716918972991</v>
      </c>
      <c r="M6">
        <v>18540</v>
      </c>
      <c r="N6">
        <f t="shared" ref="N6:N39" si="6">1.6498*D6</f>
        <v>1219.8951159999999</v>
      </c>
      <c r="O6">
        <f>17777</f>
        <v>17777</v>
      </c>
      <c r="P6">
        <f t="shared" ref="P6:P39" si="7">SUM(M6:O6)</f>
        <v>37536.895116</v>
      </c>
      <c r="Q6">
        <f t="shared" ref="Q6:Q39" si="8">P6/4999</f>
        <v>7.5088807993598721</v>
      </c>
    </row>
    <row r="7" spans="2:17" x14ac:dyDescent="0.25">
      <c r="B7">
        <v>30</v>
      </c>
      <c r="C7">
        <v>12570</v>
      </c>
      <c r="D7">
        <f t="shared" si="0"/>
        <v>1006.0600000000001</v>
      </c>
      <c r="E7">
        <f>17777</f>
        <v>17777</v>
      </c>
      <c r="F7">
        <f t="shared" si="1"/>
        <v>31353.059999999998</v>
      </c>
      <c r="G7">
        <f t="shared" si="2"/>
        <v>15.684372186093045</v>
      </c>
      <c r="H7">
        <v>15880</v>
      </c>
      <c r="I7">
        <f t="shared" si="3"/>
        <v>1207.2719999999999</v>
      </c>
      <c r="J7">
        <f>17777</f>
        <v>17777</v>
      </c>
      <c r="K7">
        <f t="shared" si="4"/>
        <v>34864.271999999997</v>
      </c>
      <c r="L7">
        <f t="shared" si="5"/>
        <v>11.625299099699898</v>
      </c>
      <c r="M7">
        <v>21520</v>
      </c>
      <c r="N7">
        <f t="shared" si="6"/>
        <v>1659.7977880000001</v>
      </c>
      <c r="O7">
        <f>17777</f>
        <v>17777</v>
      </c>
      <c r="P7">
        <f t="shared" si="7"/>
        <v>40956.797787999996</v>
      </c>
      <c r="Q7">
        <f t="shared" si="8"/>
        <v>8.192998157231445</v>
      </c>
    </row>
    <row r="8" spans="2:17" x14ac:dyDescent="0.25">
      <c r="B8">
        <v>40</v>
      </c>
      <c r="C8">
        <v>14350</v>
      </c>
      <c r="D8">
        <f t="shared" si="0"/>
        <v>1272.6999999999998</v>
      </c>
      <c r="E8">
        <f>17777</f>
        <v>17777</v>
      </c>
      <c r="F8">
        <f t="shared" si="1"/>
        <v>33399.699999999997</v>
      </c>
      <c r="G8">
        <f t="shared" si="2"/>
        <v>16.708204102051024</v>
      </c>
      <c r="H8">
        <v>18120</v>
      </c>
      <c r="I8">
        <f t="shared" si="3"/>
        <v>1527.2399999999998</v>
      </c>
      <c r="J8">
        <f>17777</f>
        <v>17777</v>
      </c>
      <c r="K8">
        <f t="shared" si="4"/>
        <v>37424.239999999998</v>
      </c>
      <c r="L8">
        <f t="shared" si="5"/>
        <v>12.4789063021007</v>
      </c>
      <c r="M8">
        <v>24520</v>
      </c>
      <c r="N8">
        <f t="shared" si="6"/>
        <v>2099.7004599999996</v>
      </c>
      <c r="O8">
        <f>17777</f>
        <v>17777</v>
      </c>
      <c r="P8">
        <f t="shared" si="7"/>
        <v>44396.70046</v>
      </c>
      <c r="Q8">
        <f t="shared" si="8"/>
        <v>8.8811163152630535</v>
      </c>
    </row>
    <row r="9" spans="2:17" x14ac:dyDescent="0.25">
      <c r="B9">
        <v>50</v>
      </c>
      <c r="C9">
        <v>16130</v>
      </c>
      <c r="D9">
        <f t="shared" si="0"/>
        <v>1539.3400000000001</v>
      </c>
      <c r="E9">
        <f>17777</f>
        <v>17777</v>
      </c>
      <c r="F9">
        <f t="shared" si="1"/>
        <v>35446.339999999997</v>
      </c>
      <c r="G9">
        <f t="shared" si="2"/>
        <v>17.732036018009001</v>
      </c>
      <c r="H9">
        <v>20360</v>
      </c>
      <c r="I9">
        <f t="shared" si="3"/>
        <v>1847.2080000000001</v>
      </c>
      <c r="J9">
        <f>17777</f>
        <v>17777</v>
      </c>
      <c r="K9">
        <f t="shared" si="4"/>
        <v>39984.207999999999</v>
      </c>
      <c r="L9">
        <f t="shared" si="5"/>
        <v>13.332513504501501</v>
      </c>
      <c r="M9">
        <v>27510</v>
      </c>
      <c r="N9">
        <f t="shared" si="6"/>
        <v>2539.6031320000002</v>
      </c>
      <c r="O9">
        <f>17777</f>
        <v>17777</v>
      </c>
      <c r="P9">
        <f t="shared" si="7"/>
        <v>47826.603132000004</v>
      </c>
      <c r="Q9">
        <f t="shared" si="8"/>
        <v>9.5672340732146441</v>
      </c>
    </row>
    <row r="10" spans="2:17" x14ac:dyDescent="0.25">
      <c r="B10">
        <v>60</v>
      </c>
      <c r="C10">
        <v>17890</v>
      </c>
      <c r="D10">
        <f t="shared" si="0"/>
        <v>1805.98</v>
      </c>
      <c r="E10">
        <f>17777</f>
        <v>17777</v>
      </c>
      <c r="F10">
        <f t="shared" si="1"/>
        <v>37472.979999999996</v>
      </c>
      <c r="G10">
        <f t="shared" si="2"/>
        <v>18.74586293146573</v>
      </c>
      <c r="H10">
        <v>22590</v>
      </c>
      <c r="I10">
        <f t="shared" si="3"/>
        <v>2167.1759999999999</v>
      </c>
      <c r="J10">
        <f>17777</f>
        <v>17777</v>
      </c>
      <c r="K10">
        <f t="shared" si="4"/>
        <v>42534.175999999999</v>
      </c>
      <c r="L10">
        <f t="shared" si="5"/>
        <v>14.182786262087362</v>
      </c>
      <c r="M10">
        <v>30530</v>
      </c>
      <c r="N10">
        <f t="shared" si="6"/>
        <v>2979.5058039999999</v>
      </c>
      <c r="O10">
        <f>17777</f>
        <v>17777</v>
      </c>
      <c r="P10">
        <f t="shared" si="7"/>
        <v>51286.505804</v>
      </c>
      <c r="Q10">
        <f t="shared" si="8"/>
        <v>10.259353031406281</v>
      </c>
    </row>
    <row r="11" spans="2:17" x14ac:dyDescent="0.25">
      <c r="B11">
        <v>70</v>
      </c>
      <c r="C11">
        <v>19680</v>
      </c>
      <c r="D11">
        <f t="shared" si="0"/>
        <v>2072.62</v>
      </c>
      <c r="E11">
        <f>17777</f>
        <v>17777</v>
      </c>
      <c r="F11">
        <f t="shared" si="1"/>
        <v>39529.619999999995</v>
      </c>
      <c r="G11">
        <f t="shared" si="2"/>
        <v>19.774697348674334</v>
      </c>
      <c r="H11">
        <v>24800</v>
      </c>
      <c r="I11">
        <f t="shared" si="3"/>
        <v>2487.1439999999998</v>
      </c>
      <c r="J11">
        <f>17777</f>
        <v>17777</v>
      </c>
      <c r="K11">
        <f t="shared" si="4"/>
        <v>45064.144</v>
      </c>
      <c r="L11">
        <f t="shared" si="5"/>
        <v>15.026390130043348</v>
      </c>
      <c r="M11">
        <v>33520</v>
      </c>
      <c r="N11">
        <f t="shared" si="6"/>
        <v>3419.4084759999996</v>
      </c>
      <c r="O11">
        <f>17777</f>
        <v>17777</v>
      </c>
      <c r="P11">
        <f t="shared" si="7"/>
        <v>54716.408475999997</v>
      </c>
      <c r="Q11">
        <f t="shared" si="8"/>
        <v>10.945470789357872</v>
      </c>
    </row>
    <row r="12" spans="2:17" x14ac:dyDescent="0.25">
      <c r="B12">
        <v>80</v>
      </c>
      <c r="C12">
        <v>21440</v>
      </c>
      <c r="D12">
        <f t="shared" si="0"/>
        <v>2339.2599999999998</v>
      </c>
      <c r="E12">
        <f>17777</f>
        <v>17777</v>
      </c>
      <c r="F12">
        <f t="shared" si="1"/>
        <v>41556.259999999995</v>
      </c>
      <c r="G12">
        <f t="shared" si="2"/>
        <v>20.788524262131062</v>
      </c>
      <c r="H12">
        <v>27040</v>
      </c>
      <c r="I12">
        <f t="shared" si="3"/>
        <v>2807.1119999999996</v>
      </c>
      <c r="J12">
        <f>17777</f>
        <v>17777</v>
      </c>
      <c r="K12">
        <f t="shared" si="4"/>
        <v>47624.112000000001</v>
      </c>
      <c r="L12">
        <f t="shared" si="5"/>
        <v>15.879997332444148</v>
      </c>
      <c r="M12">
        <v>36510</v>
      </c>
      <c r="N12">
        <f t="shared" si="6"/>
        <v>3859.3111479999993</v>
      </c>
      <c r="O12">
        <f>17777</f>
        <v>17777</v>
      </c>
      <c r="P12">
        <f t="shared" si="7"/>
        <v>58146.311148000001</v>
      </c>
      <c r="Q12">
        <f t="shared" si="8"/>
        <v>11.631588547309462</v>
      </c>
    </row>
    <row r="13" spans="2:17" x14ac:dyDescent="0.25">
      <c r="B13">
        <v>90</v>
      </c>
      <c r="C13">
        <v>23200</v>
      </c>
      <c r="D13">
        <f t="shared" si="0"/>
        <v>2605.9</v>
      </c>
      <c r="E13">
        <f>17777</f>
        <v>17777</v>
      </c>
      <c r="F13">
        <f t="shared" si="1"/>
        <v>43582.9</v>
      </c>
      <c r="G13">
        <f t="shared" si="2"/>
        <v>21.802351175587795</v>
      </c>
      <c r="H13">
        <v>29260</v>
      </c>
      <c r="I13">
        <f t="shared" si="3"/>
        <v>3127.08</v>
      </c>
      <c r="J13">
        <f>17777</f>
        <v>17777</v>
      </c>
      <c r="K13">
        <f t="shared" si="4"/>
        <v>50164.08</v>
      </c>
      <c r="L13">
        <f t="shared" si="5"/>
        <v>16.726935645215072</v>
      </c>
      <c r="M13">
        <v>39500</v>
      </c>
      <c r="N13">
        <f t="shared" si="6"/>
        <v>4299.2138199999999</v>
      </c>
      <c r="O13">
        <f>17777</f>
        <v>17777</v>
      </c>
      <c r="P13">
        <f t="shared" si="7"/>
        <v>61576.213819999997</v>
      </c>
      <c r="Q13">
        <f t="shared" si="8"/>
        <v>12.317706305261051</v>
      </c>
    </row>
    <row r="14" spans="2:17" x14ac:dyDescent="0.25">
      <c r="B14">
        <v>100</v>
      </c>
      <c r="C14">
        <v>24980</v>
      </c>
      <c r="D14">
        <f t="shared" si="0"/>
        <v>2902.6</v>
      </c>
      <c r="E14">
        <f>17777</f>
        <v>17777</v>
      </c>
      <c r="F14">
        <f t="shared" si="1"/>
        <v>45659.6</v>
      </c>
      <c r="G14">
        <f t="shared" si="2"/>
        <v>22.84122061030515</v>
      </c>
      <c r="H14">
        <v>31500</v>
      </c>
      <c r="I14">
        <f t="shared" si="3"/>
        <v>3483.12</v>
      </c>
      <c r="J14">
        <f>17777</f>
        <v>17777</v>
      </c>
      <c r="K14">
        <f t="shared" si="4"/>
        <v>52760.12</v>
      </c>
      <c r="L14">
        <f t="shared" si="5"/>
        <v>17.592570856952317</v>
      </c>
      <c r="M14">
        <v>42500</v>
      </c>
      <c r="N14">
        <f t="shared" si="6"/>
        <v>4788.7094799999995</v>
      </c>
      <c r="O14">
        <f>17777</f>
        <v>17777</v>
      </c>
      <c r="P14">
        <f t="shared" si="7"/>
        <v>65065.709479999998</v>
      </c>
      <c r="Q14">
        <f t="shared" si="8"/>
        <v>13.015745045009002</v>
      </c>
    </row>
    <row r="15" spans="2:17" x14ac:dyDescent="0.25">
      <c r="B15">
        <v>110</v>
      </c>
      <c r="C15">
        <v>26080</v>
      </c>
      <c r="D15">
        <f t="shared" si="0"/>
        <v>3086.0499999999997</v>
      </c>
      <c r="E15">
        <f>17777</f>
        <v>17777</v>
      </c>
      <c r="F15">
        <f t="shared" si="1"/>
        <v>46943.05</v>
      </c>
      <c r="G15">
        <f t="shared" si="2"/>
        <v>23.48326663331666</v>
      </c>
      <c r="H15">
        <v>32880</v>
      </c>
      <c r="I15">
        <f t="shared" si="3"/>
        <v>3703.2599999999993</v>
      </c>
      <c r="J15">
        <f>17777</f>
        <v>17777</v>
      </c>
      <c r="K15">
        <f t="shared" si="4"/>
        <v>54360.26</v>
      </c>
      <c r="L15">
        <f t="shared" si="5"/>
        <v>18.126128709569858</v>
      </c>
      <c r="M15">
        <v>44340</v>
      </c>
      <c r="N15">
        <f t="shared" si="6"/>
        <v>5091.3652899999997</v>
      </c>
      <c r="O15">
        <f>17777</f>
        <v>17777</v>
      </c>
      <c r="P15">
        <f t="shared" si="7"/>
        <v>67208.365290000002</v>
      </c>
      <c r="Q15">
        <f t="shared" si="8"/>
        <v>13.444361930386078</v>
      </c>
    </row>
    <row r="16" spans="2:17" x14ac:dyDescent="0.25">
      <c r="B16">
        <v>120</v>
      </c>
      <c r="C16">
        <v>27170</v>
      </c>
      <c r="D16">
        <f t="shared" si="0"/>
        <v>3269.4999999999995</v>
      </c>
      <c r="E16">
        <f>17777</f>
        <v>17777</v>
      </c>
      <c r="F16">
        <f t="shared" si="1"/>
        <v>48216.5</v>
      </c>
      <c r="G16">
        <f t="shared" si="2"/>
        <v>24.12031015507754</v>
      </c>
      <c r="H16">
        <v>34250</v>
      </c>
      <c r="I16">
        <f t="shared" si="3"/>
        <v>3923.3999999999992</v>
      </c>
      <c r="J16">
        <f>17777</f>
        <v>17777</v>
      </c>
      <c r="K16">
        <f t="shared" si="4"/>
        <v>55950.400000000001</v>
      </c>
      <c r="L16">
        <f t="shared" si="5"/>
        <v>18.656352117372457</v>
      </c>
      <c r="M16">
        <v>46170</v>
      </c>
      <c r="N16">
        <f t="shared" si="6"/>
        <v>5394.021099999999</v>
      </c>
      <c r="O16">
        <f>17777</f>
        <v>17777</v>
      </c>
      <c r="P16">
        <f t="shared" si="7"/>
        <v>69341.021099999998</v>
      </c>
      <c r="Q16">
        <f t="shared" si="8"/>
        <v>13.870978415683137</v>
      </c>
    </row>
    <row r="17" spans="2:17" x14ac:dyDescent="0.25">
      <c r="B17">
        <v>130</v>
      </c>
      <c r="C17">
        <v>28260</v>
      </c>
      <c r="D17">
        <f t="shared" si="0"/>
        <v>3452.95</v>
      </c>
      <c r="E17">
        <f>17777</f>
        <v>17777</v>
      </c>
      <c r="F17">
        <f t="shared" si="1"/>
        <v>49489.95</v>
      </c>
      <c r="G17">
        <f t="shared" si="2"/>
        <v>24.757353676838417</v>
      </c>
      <c r="H17">
        <v>35640</v>
      </c>
      <c r="I17">
        <f t="shared" si="3"/>
        <v>4143.54</v>
      </c>
      <c r="J17">
        <f>17777</f>
        <v>17777</v>
      </c>
      <c r="K17">
        <f t="shared" si="4"/>
        <v>57560.54</v>
      </c>
      <c r="L17">
        <f t="shared" si="5"/>
        <v>19.193244414804937</v>
      </c>
      <c r="M17">
        <v>48010</v>
      </c>
      <c r="N17">
        <f t="shared" si="6"/>
        <v>5696.6769099999992</v>
      </c>
      <c r="O17">
        <f>17777</f>
        <v>17777</v>
      </c>
      <c r="P17">
        <f t="shared" si="7"/>
        <v>71483.676910000009</v>
      </c>
      <c r="Q17">
        <f t="shared" si="8"/>
        <v>14.299595301060213</v>
      </c>
    </row>
    <row r="18" spans="2:17" x14ac:dyDescent="0.25">
      <c r="B18">
        <v>140</v>
      </c>
      <c r="C18">
        <v>29360</v>
      </c>
      <c r="D18">
        <f t="shared" si="0"/>
        <v>3636.3999999999996</v>
      </c>
      <c r="E18">
        <f>17777</f>
        <v>17777</v>
      </c>
      <c r="F18">
        <f t="shared" si="1"/>
        <v>50773.4</v>
      </c>
      <c r="G18">
        <f t="shared" si="2"/>
        <v>25.399399699849926</v>
      </c>
      <c r="H18">
        <v>37020</v>
      </c>
      <c r="I18">
        <f t="shared" si="3"/>
        <v>4363.6799999999994</v>
      </c>
      <c r="J18">
        <f>17777</f>
        <v>17777</v>
      </c>
      <c r="K18">
        <f t="shared" si="4"/>
        <v>59160.68</v>
      </c>
      <c r="L18">
        <f t="shared" si="5"/>
        <v>19.726802267422475</v>
      </c>
      <c r="M18">
        <v>49840</v>
      </c>
      <c r="N18">
        <f t="shared" si="6"/>
        <v>5999.3327199999994</v>
      </c>
      <c r="O18">
        <f>17777</f>
        <v>17777</v>
      </c>
      <c r="P18">
        <f t="shared" si="7"/>
        <v>73616.332720000006</v>
      </c>
      <c r="Q18">
        <f t="shared" si="8"/>
        <v>14.726211786357272</v>
      </c>
    </row>
    <row r="19" spans="2:17" x14ac:dyDescent="0.25">
      <c r="B19">
        <v>150</v>
      </c>
      <c r="C19">
        <v>30450</v>
      </c>
      <c r="D19">
        <f t="shared" si="0"/>
        <v>3819.85</v>
      </c>
      <c r="E19">
        <f>17777</f>
        <v>17777</v>
      </c>
      <c r="F19">
        <f t="shared" si="1"/>
        <v>52046.85</v>
      </c>
      <c r="G19">
        <f t="shared" si="2"/>
        <v>26.036443221610806</v>
      </c>
      <c r="H19">
        <v>38380</v>
      </c>
      <c r="I19">
        <f t="shared" si="3"/>
        <v>4583.82</v>
      </c>
      <c r="J19">
        <f>17777</f>
        <v>17777</v>
      </c>
      <c r="K19">
        <f t="shared" si="4"/>
        <v>60740.82</v>
      </c>
      <c r="L19">
        <f t="shared" si="5"/>
        <v>20.253691230410137</v>
      </c>
      <c r="M19">
        <v>51700</v>
      </c>
      <c r="N19">
        <f t="shared" si="6"/>
        <v>6301.9885299999996</v>
      </c>
      <c r="O19">
        <f>17777</f>
        <v>17777</v>
      </c>
      <c r="P19">
        <f t="shared" si="7"/>
        <v>75778.988530000002</v>
      </c>
      <c r="Q19">
        <f t="shared" si="8"/>
        <v>15.158829471894379</v>
      </c>
    </row>
    <row r="20" spans="2:17" x14ac:dyDescent="0.25">
      <c r="B20">
        <v>160</v>
      </c>
      <c r="C20">
        <v>31530</v>
      </c>
      <c r="D20">
        <f t="shared" si="0"/>
        <v>4003.2999999999997</v>
      </c>
      <c r="E20">
        <f>17777</f>
        <v>17777</v>
      </c>
      <c r="F20">
        <f t="shared" si="1"/>
        <v>53310.3</v>
      </c>
      <c r="G20">
        <f t="shared" si="2"/>
        <v>26.66848424212106</v>
      </c>
      <c r="H20">
        <v>39770</v>
      </c>
      <c r="I20">
        <f t="shared" si="3"/>
        <v>4803.9599999999991</v>
      </c>
      <c r="J20">
        <f>17777</f>
        <v>17777</v>
      </c>
      <c r="K20">
        <f t="shared" si="4"/>
        <v>62350.96</v>
      </c>
      <c r="L20">
        <f t="shared" si="5"/>
        <v>20.790583527842614</v>
      </c>
      <c r="M20">
        <v>53510</v>
      </c>
      <c r="N20">
        <f t="shared" si="6"/>
        <v>6604.6443399999989</v>
      </c>
      <c r="O20">
        <f>17777</f>
        <v>17777</v>
      </c>
      <c r="P20">
        <f t="shared" si="7"/>
        <v>77891.644339999999</v>
      </c>
      <c r="Q20">
        <f t="shared" si="8"/>
        <v>15.581445157031405</v>
      </c>
    </row>
    <row r="21" spans="2:17" x14ac:dyDescent="0.25">
      <c r="B21">
        <v>170</v>
      </c>
      <c r="C21">
        <v>32640</v>
      </c>
      <c r="D21">
        <f t="shared" si="0"/>
        <v>4186.75</v>
      </c>
      <c r="E21">
        <f>17777</f>
        <v>17777</v>
      </c>
      <c r="F21">
        <f t="shared" si="1"/>
        <v>54603.75</v>
      </c>
      <c r="G21">
        <f t="shared" si="2"/>
        <v>27.315532766383193</v>
      </c>
      <c r="H21">
        <v>41170</v>
      </c>
      <c r="I21">
        <f t="shared" si="3"/>
        <v>5024.0999999999995</v>
      </c>
      <c r="J21">
        <f>17777</f>
        <v>17777</v>
      </c>
      <c r="K21">
        <f t="shared" si="4"/>
        <v>63971.1</v>
      </c>
      <c r="L21">
        <f t="shared" si="5"/>
        <v>21.33081027009003</v>
      </c>
      <c r="M21">
        <v>55360</v>
      </c>
      <c r="N21">
        <f t="shared" si="6"/>
        <v>6907.30015</v>
      </c>
      <c r="O21">
        <f>17777</f>
        <v>17777</v>
      </c>
      <c r="P21">
        <f t="shared" si="7"/>
        <v>80044.300149999995</v>
      </c>
      <c r="Q21">
        <f t="shared" si="8"/>
        <v>16.012062442488496</v>
      </c>
    </row>
    <row r="22" spans="2:17" x14ac:dyDescent="0.25">
      <c r="B22">
        <v>180</v>
      </c>
      <c r="C22">
        <v>34155</v>
      </c>
      <c r="D22">
        <f t="shared" si="0"/>
        <v>4370.2</v>
      </c>
      <c r="E22">
        <f>17777</f>
        <v>17777</v>
      </c>
      <c r="F22">
        <f t="shared" si="1"/>
        <v>56302.2</v>
      </c>
      <c r="G22">
        <f t="shared" si="2"/>
        <v>28.165182591295647</v>
      </c>
      <c r="H22">
        <v>42540</v>
      </c>
      <c r="I22">
        <f t="shared" si="3"/>
        <v>5244.24</v>
      </c>
      <c r="J22">
        <f>17777</f>
        <v>17777</v>
      </c>
      <c r="K22">
        <f t="shared" si="4"/>
        <v>65561.239999999991</v>
      </c>
      <c r="L22">
        <f t="shared" si="5"/>
        <v>21.861033677892628</v>
      </c>
      <c r="M22">
        <v>57180</v>
      </c>
      <c r="N22">
        <f t="shared" si="6"/>
        <v>7209.9559599999993</v>
      </c>
      <c r="O22">
        <f>17777</f>
        <v>17777</v>
      </c>
      <c r="P22">
        <f t="shared" si="7"/>
        <v>82166.955959999992</v>
      </c>
      <c r="Q22">
        <f t="shared" si="8"/>
        <v>16.436678527705538</v>
      </c>
    </row>
    <row r="23" spans="2:17" x14ac:dyDescent="0.25">
      <c r="B23">
        <v>190</v>
      </c>
      <c r="C23">
        <v>34810</v>
      </c>
      <c r="D23">
        <f t="shared" si="0"/>
        <v>4553.6499999999996</v>
      </c>
      <c r="E23">
        <f>17777</f>
        <v>17777</v>
      </c>
      <c r="F23">
        <f t="shared" si="1"/>
        <v>57140.65</v>
      </c>
      <c r="G23">
        <f t="shared" si="2"/>
        <v>28.584617308654327</v>
      </c>
      <c r="H23">
        <v>43920</v>
      </c>
      <c r="I23">
        <f t="shared" si="3"/>
        <v>5464.3799999999992</v>
      </c>
      <c r="J23">
        <f>17777</f>
        <v>17777</v>
      </c>
      <c r="K23">
        <f t="shared" si="4"/>
        <v>67161.38</v>
      </c>
      <c r="L23">
        <f t="shared" si="5"/>
        <v>22.394591530510173</v>
      </c>
      <c r="M23">
        <v>59040</v>
      </c>
      <c r="N23">
        <f t="shared" si="6"/>
        <v>7512.6117699999995</v>
      </c>
      <c r="O23">
        <f>17777</f>
        <v>17777</v>
      </c>
      <c r="P23">
        <f t="shared" si="7"/>
        <v>84329.611770000003</v>
      </c>
      <c r="Q23">
        <f t="shared" si="8"/>
        <v>16.869296213242649</v>
      </c>
    </row>
    <row r="24" spans="2:17" x14ac:dyDescent="0.25">
      <c r="B24">
        <v>200</v>
      </c>
      <c r="C24">
        <v>39520</v>
      </c>
      <c r="D24">
        <f t="shared" si="0"/>
        <v>4737.1000000000004</v>
      </c>
      <c r="E24">
        <f>17777</f>
        <v>17777</v>
      </c>
      <c r="F24">
        <f t="shared" si="1"/>
        <v>62034.1</v>
      </c>
      <c r="G24">
        <f t="shared" si="2"/>
        <v>31.03256628314157</v>
      </c>
      <c r="H24">
        <v>45290</v>
      </c>
      <c r="I24">
        <f t="shared" si="3"/>
        <v>5684.52</v>
      </c>
      <c r="J24">
        <f>17777</f>
        <v>17777</v>
      </c>
      <c r="K24">
        <f t="shared" si="4"/>
        <v>68751.520000000004</v>
      </c>
      <c r="L24">
        <f t="shared" si="5"/>
        <v>22.924814938312771</v>
      </c>
      <c r="M24">
        <v>60860</v>
      </c>
      <c r="N24">
        <f t="shared" si="6"/>
        <v>7815.2675800000006</v>
      </c>
      <c r="O24">
        <f>17777</f>
        <v>17777</v>
      </c>
      <c r="P24">
        <f t="shared" si="7"/>
        <v>86452.26758</v>
      </c>
      <c r="Q24">
        <f t="shared" si="8"/>
        <v>17.293912298459691</v>
      </c>
    </row>
    <row r="25" spans="2:17" x14ac:dyDescent="0.25">
      <c r="B25">
        <v>220</v>
      </c>
      <c r="C25">
        <f>C24+1920</f>
        <v>41440</v>
      </c>
      <c r="D25">
        <f t="shared" si="0"/>
        <v>5104</v>
      </c>
      <c r="E25">
        <f>17777</f>
        <v>17777</v>
      </c>
      <c r="F25">
        <f t="shared" si="1"/>
        <v>64321</v>
      </c>
      <c r="G25">
        <f t="shared" si="2"/>
        <v>32.176588294147074</v>
      </c>
      <c r="H25">
        <f>H24+2440</f>
        <v>47730</v>
      </c>
      <c r="I25">
        <f t="shared" si="3"/>
        <v>6124.8</v>
      </c>
      <c r="J25">
        <f>17777</f>
        <v>17777</v>
      </c>
      <c r="K25">
        <f t="shared" si="4"/>
        <v>71631.8</v>
      </c>
      <c r="L25">
        <f t="shared" si="5"/>
        <v>23.885228409469825</v>
      </c>
      <c r="M25">
        <f>M24+2620</f>
        <v>63480</v>
      </c>
      <c r="N25">
        <f t="shared" si="6"/>
        <v>8420.5792000000001</v>
      </c>
      <c r="O25">
        <f>17777</f>
        <v>17777</v>
      </c>
      <c r="P25">
        <f t="shared" si="7"/>
        <v>89677.579200000007</v>
      </c>
      <c r="Q25">
        <f t="shared" si="8"/>
        <v>17.939103660732147</v>
      </c>
    </row>
    <row r="26" spans="2:17" x14ac:dyDescent="0.25">
      <c r="B26">
        <v>240</v>
      </c>
      <c r="C26">
        <f t="shared" ref="C26:C39" si="9">C25+1920</f>
        <v>43360</v>
      </c>
      <c r="D26">
        <f t="shared" si="0"/>
        <v>5470.9</v>
      </c>
      <c r="E26">
        <f>17777</f>
        <v>17777</v>
      </c>
      <c r="F26">
        <f t="shared" si="1"/>
        <v>66607.899999999994</v>
      </c>
      <c r="G26">
        <f t="shared" si="2"/>
        <v>33.32061030515257</v>
      </c>
      <c r="H26">
        <f t="shared" ref="H26:H39" si="10">H25+2440</f>
        <v>50170</v>
      </c>
      <c r="I26">
        <f t="shared" si="3"/>
        <v>6565.079999999999</v>
      </c>
      <c r="J26">
        <f>17777</f>
        <v>17777</v>
      </c>
      <c r="K26">
        <f t="shared" si="4"/>
        <v>74512.08</v>
      </c>
      <c r="L26">
        <f t="shared" si="5"/>
        <v>24.845641880626875</v>
      </c>
      <c r="M26">
        <f t="shared" ref="M26:M39" si="11">M25+2620</f>
        <v>66100</v>
      </c>
      <c r="N26">
        <f t="shared" si="6"/>
        <v>9025.8908199999987</v>
      </c>
      <c r="O26">
        <f>17777</f>
        <v>17777</v>
      </c>
      <c r="P26">
        <f t="shared" si="7"/>
        <v>92902.890820000001</v>
      </c>
      <c r="Q26">
        <f t="shared" si="8"/>
        <v>18.5842950230046</v>
      </c>
    </row>
    <row r="27" spans="2:17" x14ac:dyDescent="0.25">
      <c r="B27">
        <v>260</v>
      </c>
      <c r="C27">
        <f t="shared" si="9"/>
        <v>45280</v>
      </c>
      <c r="D27">
        <f t="shared" si="0"/>
        <v>5837.7999999999993</v>
      </c>
      <c r="E27">
        <f>17777</f>
        <v>17777</v>
      </c>
      <c r="F27">
        <f t="shared" si="1"/>
        <v>68894.8</v>
      </c>
      <c r="G27">
        <f t="shared" si="2"/>
        <v>34.464632316158081</v>
      </c>
      <c r="H27">
        <f t="shared" si="10"/>
        <v>52610</v>
      </c>
      <c r="I27">
        <f t="shared" si="3"/>
        <v>7005.3599999999988</v>
      </c>
      <c r="J27">
        <f>17777</f>
        <v>17777</v>
      </c>
      <c r="K27">
        <f t="shared" si="4"/>
        <v>77392.36</v>
      </c>
      <c r="L27">
        <f t="shared" si="5"/>
        <v>25.806055351783929</v>
      </c>
      <c r="M27">
        <f t="shared" si="11"/>
        <v>68720</v>
      </c>
      <c r="N27">
        <f t="shared" si="6"/>
        <v>9631.2024399999991</v>
      </c>
      <c r="O27">
        <f>17777</f>
        <v>17777</v>
      </c>
      <c r="P27">
        <f t="shared" si="7"/>
        <v>96128.202439999994</v>
      </c>
      <c r="Q27">
        <f t="shared" si="8"/>
        <v>19.229486385277053</v>
      </c>
    </row>
    <row r="28" spans="2:17" x14ac:dyDescent="0.25">
      <c r="B28">
        <v>280</v>
      </c>
      <c r="C28">
        <f t="shared" si="9"/>
        <v>47200</v>
      </c>
      <c r="D28">
        <f t="shared" si="0"/>
        <v>6204.6999999999989</v>
      </c>
      <c r="E28">
        <f>17777</f>
        <v>17777</v>
      </c>
      <c r="F28">
        <f t="shared" si="1"/>
        <v>71181.7</v>
      </c>
      <c r="G28">
        <f t="shared" si="2"/>
        <v>35.608654327163578</v>
      </c>
      <c r="H28">
        <f t="shared" si="10"/>
        <v>55050</v>
      </c>
      <c r="I28">
        <f t="shared" si="3"/>
        <v>7445.6399999999985</v>
      </c>
      <c r="J28">
        <f>17777</f>
        <v>17777</v>
      </c>
      <c r="K28">
        <f t="shared" si="4"/>
        <v>80272.639999999999</v>
      </c>
      <c r="L28">
        <f t="shared" si="5"/>
        <v>26.766468822940979</v>
      </c>
      <c r="M28">
        <f t="shared" si="11"/>
        <v>71340</v>
      </c>
      <c r="N28">
        <f t="shared" si="6"/>
        <v>10236.514059999998</v>
      </c>
      <c r="O28">
        <f>17777</f>
        <v>17777</v>
      </c>
      <c r="P28">
        <f t="shared" si="7"/>
        <v>99353.514060000001</v>
      </c>
      <c r="Q28">
        <f t="shared" si="8"/>
        <v>19.874677747549509</v>
      </c>
    </row>
    <row r="29" spans="2:17" x14ac:dyDescent="0.25">
      <c r="B29">
        <v>300</v>
      </c>
      <c r="C29">
        <f t="shared" si="9"/>
        <v>49120</v>
      </c>
      <c r="D29">
        <f t="shared" si="0"/>
        <v>6571.6</v>
      </c>
      <c r="E29">
        <f>17777</f>
        <v>17777</v>
      </c>
      <c r="F29">
        <f t="shared" si="1"/>
        <v>73468.600000000006</v>
      </c>
      <c r="G29">
        <f t="shared" si="2"/>
        <v>36.752676338169088</v>
      </c>
      <c r="H29">
        <f t="shared" si="10"/>
        <v>57490</v>
      </c>
      <c r="I29">
        <f t="shared" si="3"/>
        <v>7885.92</v>
      </c>
      <c r="J29">
        <f>17777</f>
        <v>17777</v>
      </c>
      <c r="K29">
        <f t="shared" si="4"/>
        <v>83152.92</v>
      </c>
      <c r="L29">
        <f t="shared" si="5"/>
        <v>27.726882294098033</v>
      </c>
      <c r="M29">
        <f t="shared" si="11"/>
        <v>73960</v>
      </c>
      <c r="N29">
        <f t="shared" si="6"/>
        <v>10841.82568</v>
      </c>
      <c r="O29">
        <f>17777</f>
        <v>17777</v>
      </c>
      <c r="P29">
        <f t="shared" si="7"/>
        <v>102578.82567999999</v>
      </c>
      <c r="Q29">
        <f t="shared" si="8"/>
        <v>20.519869109821965</v>
      </c>
    </row>
    <row r="30" spans="2:17" x14ac:dyDescent="0.25">
      <c r="B30">
        <v>320</v>
      </c>
      <c r="C30">
        <f t="shared" si="9"/>
        <v>51040</v>
      </c>
      <c r="D30">
        <f t="shared" si="0"/>
        <v>6938.5</v>
      </c>
      <c r="E30">
        <f>17777</f>
        <v>17777</v>
      </c>
      <c r="F30">
        <f t="shared" si="1"/>
        <v>75755.5</v>
      </c>
      <c r="G30">
        <f t="shared" si="2"/>
        <v>37.896698349174585</v>
      </c>
      <c r="H30">
        <f t="shared" si="10"/>
        <v>59930</v>
      </c>
      <c r="I30">
        <f t="shared" si="3"/>
        <v>8326.1999999999989</v>
      </c>
      <c r="J30">
        <f>17777</f>
        <v>17777</v>
      </c>
      <c r="K30">
        <f t="shared" si="4"/>
        <v>86033.2</v>
      </c>
      <c r="L30">
        <f t="shared" si="5"/>
        <v>28.687295765255083</v>
      </c>
      <c r="M30">
        <f t="shared" si="11"/>
        <v>76580</v>
      </c>
      <c r="N30">
        <f t="shared" si="6"/>
        <v>11447.1373</v>
      </c>
      <c r="O30">
        <f>17777</f>
        <v>17777</v>
      </c>
      <c r="P30">
        <f t="shared" si="7"/>
        <v>105804.1373</v>
      </c>
      <c r="Q30">
        <f t="shared" si="8"/>
        <v>21.165060472094421</v>
      </c>
    </row>
    <row r="31" spans="2:17" x14ac:dyDescent="0.25">
      <c r="B31">
        <v>340</v>
      </c>
      <c r="C31">
        <f t="shared" si="9"/>
        <v>52960</v>
      </c>
      <c r="D31">
        <f t="shared" si="0"/>
        <v>7305.4</v>
      </c>
      <c r="E31">
        <f>17777</f>
        <v>17777</v>
      </c>
      <c r="F31">
        <f t="shared" si="1"/>
        <v>78042.399999999994</v>
      </c>
      <c r="G31">
        <f t="shared" si="2"/>
        <v>39.040720360180089</v>
      </c>
      <c r="H31">
        <f t="shared" si="10"/>
        <v>62370</v>
      </c>
      <c r="I31">
        <f t="shared" si="3"/>
        <v>8766.48</v>
      </c>
      <c r="J31">
        <f>17777</f>
        <v>17777</v>
      </c>
      <c r="K31">
        <f t="shared" si="4"/>
        <v>88913.48</v>
      </c>
      <c r="L31">
        <f t="shared" si="5"/>
        <v>29.647709236412137</v>
      </c>
      <c r="M31">
        <f t="shared" si="11"/>
        <v>79200</v>
      </c>
      <c r="N31">
        <f t="shared" si="6"/>
        <v>12052.448919999999</v>
      </c>
      <c r="O31">
        <f>17777</f>
        <v>17777</v>
      </c>
      <c r="P31">
        <f t="shared" si="7"/>
        <v>109029.44892</v>
      </c>
      <c r="Q31">
        <f t="shared" si="8"/>
        <v>21.810251834366873</v>
      </c>
    </row>
    <row r="32" spans="2:17" x14ac:dyDescent="0.25">
      <c r="B32">
        <v>360</v>
      </c>
      <c r="C32">
        <f t="shared" si="9"/>
        <v>54880</v>
      </c>
      <c r="D32">
        <f t="shared" si="0"/>
        <v>7672.2999999999993</v>
      </c>
      <c r="E32">
        <f>17777</f>
        <v>17777</v>
      </c>
      <c r="F32">
        <f t="shared" si="1"/>
        <v>80329.3</v>
      </c>
      <c r="G32">
        <f t="shared" si="2"/>
        <v>40.184742371185592</v>
      </c>
      <c r="H32">
        <f t="shared" si="10"/>
        <v>64810</v>
      </c>
      <c r="I32">
        <f t="shared" si="3"/>
        <v>9206.7599999999984</v>
      </c>
      <c r="J32">
        <f>17777</f>
        <v>17777</v>
      </c>
      <c r="K32">
        <f t="shared" si="4"/>
        <v>91793.76</v>
      </c>
      <c r="L32">
        <f t="shared" si="5"/>
        <v>30.608122707569187</v>
      </c>
      <c r="M32">
        <f t="shared" si="11"/>
        <v>81820</v>
      </c>
      <c r="N32">
        <f t="shared" si="6"/>
        <v>12657.760539999997</v>
      </c>
      <c r="O32">
        <f>17777</f>
        <v>17777</v>
      </c>
      <c r="P32">
        <f t="shared" si="7"/>
        <v>112254.76054</v>
      </c>
      <c r="Q32">
        <f t="shared" si="8"/>
        <v>22.45544319663933</v>
      </c>
    </row>
    <row r="33" spans="2:17" x14ac:dyDescent="0.25">
      <c r="B33">
        <v>380</v>
      </c>
      <c r="C33">
        <f t="shared" si="9"/>
        <v>56800</v>
      </c>
      <c r="D33">
        <f t="shared" si="0"/>
        <v>8039.1999999999989</v>
      </c>
      <c r="E33">
        <f>17777</f>
        <v>17777</v>
      </c>
      <c r="F33">
        <f t="shared" si="1"/>
        <v>82616.2</v>
      </c>
      <c r="G33">
        <f t="shared" si="2"/>
        <v>41.328764382191096</v>
      </c>
      <c r="H33">
        <f t="shared" si="10"/>
        <v>67250</v>
      </c>
      <c r="I33">
        <f t="shared" si="3"/>
        <v>9647.0399999999991</v>
      </c>
      <c r="J33">
        <f>17777</f>
        <v>17777</v>
      </c>
      <c r="K33">
        <f t="shared" si="4"/>
        <v>94674.04</v>
      </c>
      <c r="L33">
        <f t="shared" si="5"/>
        <v>31.568536178726241</v>
      </c>
      <c r="M33">
        <f t="shared" si="11"/>
        <v>84440</v>
      </c>
      <c r="N33">
        <f t="shared" si="6"/>
        <v>13263.072159999998</v>
      </c>
      <c r="O33">
        <f>17777</f>
        <v>17777</v>
      </c>
      <c r="P33">
        <f t="shared" si="7"/>
        <v>115480.07216</v>
      </c>
      <c r="Q33">
        <f t="shared" si="8"/>
        <v>23.100634558911782</v>
      </c>
    </row>
    <row r="34" spans="2:17" x14ac:dyDescent="0.25">
      <c r="B34">
        <v>400</v>
      </c>
      <c r="C34">
        <f t="shared" si="9"/>
        <v>58720</v>
      </c>
      <c r="D34">
        <f t="shared" si="0"/>
        <v>8406.1</v>
      </c>
      <c r="E34">
        <f>17777</f>
        <v>17777</v>
      </c>
      <c r="F34">
        <f t="shared" si="1"/>
        <v>84903.1</v>
      </c>
      <c r="G34">
        <f t="shared" si="2"/>
        <v>42.4727863931966</v>
      </c>
      <c r="H34">
        <f t="shared" si="10"/>
        <v>69690</v>
      </c>
      <c r="I34">
        <f t="shared" si="3"/>
        <v>10087.32</v>
      </c>
      <c r="J34">
        <f>17777</f>
        <v>17777</v>
      </c>
      <c r="K34">
        <f t="shared" si="4"/>
        <v>97554.32</v>
      </c>
      <c r="L34">
        <f t="shared" si="5"/>
        <v>32.528949649883295</v>
      </c>
      <c r="M34">
        <f t="shared" si="11"/>
        <v>87060</v>
      </c>
      <c r="N34">
        <f t="shared" si="6"/>
        <v>13868.38378</v>
      </c>
      <c r="O34">
        <f>17777</f>
        <v>17777</v>
      </c>
      <c r="P34">
        <f t="shared" si="7"/>
        <v>118705.38378</v>
      </c>
      <c r="Q34">
        <f t="shared" si="8"/>
        <v>23.745825921184238</v>
      </c>
    </row>
    <row r="35" spans="2:17" x14ac:dyDescent="0.25">
      <c r="B35">
        <v>420</v>
      </c>
      <c r="C35">
        <f t="shared" si="9"/>
        <v>60640</v>
      </c>
      <c r="D35">
        <f t="shared" si="0"/>
        <v>8773</v>
      </c>
      <c r="E35">
        <f>17777</f>
        <v>17777</v>
      </c>
      <c r="F35">
        <f t="shared" si="1"/>
        <v>87190</v>
      </c>
      <c r="G35">
        <f t="shared" si="2"/>
        <v>43.616808404202104</v>
      </c>
      <c r="H35">
        <f t="shared" si="10"/>
        <v>72130</v>
      </c>
      <c r="I35">
        <f t="shared" si="3"/>
        <v>10527.6</v>
      </c>
      <c r="J35">
        <f>17777</f>
        <v>17777</v>
      </c>
      <c r="K35">
        <f t="shared" si="4"/>
        <v>100434.6</v>
      </c>
      <c r="L35">
        <f t="shared" si="5"/>
        <v>33.489363121040348</v>
      </c>
      <c r="M35">
        <f t="shared" si="11"/>
        <v>89680</v>
      </c>
      <c r="N35">
        <f t="shared" si="6"/>
        <v>14473.695399999999</v>
      </c>
      <c r="O35">
        <f>17777</f>
        <v>17777</v>
      </c>
      <c r="P35">
        <f t="shared" si="7"/>
        <v>121930.6954</v>
      </c>
      <c r="Q35">
        <f t="shared" si="8"/>
        <v>24.391017283456691</v>
      </c>
    </row>
    <row r="36" spans="2:17" x14ac:dyDescent="0.25">
      <c r="B36">
        <v>440</v>
      </c>
      <c r="C36">
        <f t="shared" si="9"/>
        <v>62560</v>
      </c>
      <c r="D36">
        <f t="shared" si="0"/>
        <v>9139.9</v>
      </c>
      <c r="E36">
        <f>17777</f>
        <v>17777</v>
      </c>
      <c r="F36">
        <f t="shared" si="1"/>
        <v>89476.9</v>
      </c>
      <c r="G36">
        <f t="shared" si="2"/>
        <v>44.7608304152076</v>
      </c>
      <c r="H36">
        <f t="shared" si="10"/>
        <v>74570</v>
      </c>
      <c r="I36">
        <f t="shared" si="3"/>
        <v>10967.88</v>
      </c>
      <c r="J36">
        <f>17777</f>
        <v>17777</v>
      </c>
      <c r="K36">
        <f t="shared" si="4"/>
        <v>103314.88</v>
      </c>
      <c r="L36">
        <f t="shared" si="5"/>
        <v>34.449776592197402</v>
      </c>
      <c r="M36">
        <f t="shared" si="11"/>
        <v>92300</v>
      </c>
      <c r="N36">
        <f t="shared" si="6"/>
        <v>15079.007019999999</v>
      </c>
      <c r="O36">
        <f>17777</f>
        <v>17777</v>
      </c>
      <c r="P36">
        <f t="shared" si="7"/>
        <v>125156.00702</v>
      </c>
      <c r="Q36">
        <f t="shared" si="8"/>
        <v>25.036208645729147</v>
      </c>
    </row>
    <row r="37" spans="2:17" x14ac:dyDescent="0.25">
      <c r="B37">
        <v>460</v>
      </c>
      <c r="C37">
        <f t="shared" si="9"/>
        <v>64480</v>
      </c>
      <c r="D37">
        <f t="shared" si="0"/>
        <v>9506.7999999999993</v>
      </c>
      <c r="E37">
        <f>17777</f>
        <v>17777</v>
      </c>
      <c r="F37">
        <f t="shared" si="1"/>
        <v>91763.8</v>
      </c>
      <c r="G37">
        <f t="shared" si="2"/>
        <v>45.904852426213111</v>
      </c>
      <c r="H37">
        <f t="shared" si="10"/>
        <v>77010</v>
      </c>
      <c r="I37">
        <f t="shared" si="3"/>
        <v>11408.159999999998</v>
      </c>
      <c r="J37">
        <f>17777</f>
        <v>17777</v>
      </c>
      <c r="K37">
        <f t="shared" si="4"/>
        <v>106195.16</v>
      </c>
      <c r="L37">
        <f t="shared" si="5"/>
        <v>35.410190063354456</v>
      </c>
      <c r="M37">
        <f t="shared" si="11"/>
        <v>94920</v>
      </c>
      <c r="N37">
        <f t="shared" si="6"/>
        <v>15684.318639999998</v>
      </c>
      <c r="O37">
        <f>17777</f>
        <v>17777</v>
      </c>
      <c r="P37">
        <f t="shared" si="7"/>
        <v>128381.31864</v>
      </c>
      <c r="Q37">
        <f t="shared" si="8"/>
        <v>25.681400008001599</v>
      </c>
    </row>
    <row r="38" spans="2:17" x14ac:dyDescent="0.25">
      <c r="B38">
        <v>480</v>
      </c>
      <c r="C38">
        <f t="shared" si="9"/>
        <v>66400</v>
      </c>
      <c r="D38">
        <f t="shared" si="0"/>
        <v>9873.6999999999989</v>
      </c>
      <c r="E38">
        <f>17777</f>
        <v>17777</v>
      </c>
      <c r="F38">
        <f t="shared" si="1"/>
        <v>94050.7</v>
      </c>
      <c r="G38">
        <f t="shared" si="2"/>
        <v>47.048874437218608</v>
      </c>
      <c r="H38">
        <f t="shared" si="10"/>
        <v>79450</v>
      </c>
      <c r="I38">
        <f t="shared" si="3"/>
        <v>11848.439999999999</v>
      </c>
      <c r="J38">
        <f>17777</f>
        <v>17777</v>
      </c>
      <c r="K38">
        <f t="shared" si="4"/>
        <v>109075.44</v>
      </c>
      <c r="L38">
        <f t="shared" si="5"/>
        <v>36.370603534511503</v>
      </c>
      <c r="M38">
        <f t="shared" si="11"/>
        <v>97540</v>
      </c>
      <c r="N38">
        <f t="shared" si="6"/>
        <v>16289.630259999998</v>
      </c>
      <c r="O38">
        <f>17777</f>
        <v>17777</v>
      </c>
      <c r="P38">
        <f t="shared" si="7"/>
        <v>131606.63026000001</v>
      </c>
      <c r="Q38">
        <f t="shared" si="8"/>
        <v>26.326591370274055</v>
      </c>
    </row>
    <row r="39" spans="2:17" x14ac:dyDescent="0.25">
      <c r="B39">
        <v>500</v>
      </c>
      <c r="C39">
        <f t="shared" si="9"/>
        <v>68320</v>
      </c>
      <c r="D39">
        <f t="shared" si="0"/>
        <v>10240.6</v>
      </c>
      <c r="E39">
        <f>17777</f>
        <v>17777</v>
      </c>
      <c r="F39">
        <f t="shared" si="1"/>
        <v>96337.600000000006</v>
      </c>
      <c r="G39">
        <f t="shared" si="2"/>
        <v>48.192896448224118</v>
      </c>
      <c r="H39">
        <f t="shared" si="10"/>
        <v>81890</v>
      </c>
      <c r="I39">
        <f t="shared" si="3"/>
        <v>12288.72</v>
      </c>
      <c r="J39">
        <f>17777</f>
        <v>17777</v>
      </c>
      <c r="K39">
        <f t="shared" si="4"/>
        <v>111955.72</v>
      </c>
      <c r="L39">
        <f t="shared" si="5"/>
        <v>37.331017005668556</v>
      </c>
      <c r="M39">
        <f t="shared" si="11"/>
        <v>100160</v>
      </c>
      <c r="N39">
        <f t="shared" si="6"/>
        <v>16894.941879999998</v>
      </c>
      <c r="O39">
        <f>17777</f>
        <v>17777</v>
      </c>
      <c r="P39">
        <f t="shared" si="7"/>
        <v>134831.94188</v>
      </c>
      <c r="Q39">
        <f t="shared" si="8"/>
        <v>26.971782732546508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70"/>
  <sheetViews>
    <sheetView tabSelected="1" topLeftCell="A1027" zoomScale="85" zoomScaleNormal="85" workbookViewId="0">
      <selection activeCell="K1071" sqref="K1071"/>
    </sheetView>
  </sheetViews>
  <sheetFormatPr baseColWidth="10" defaultRowHeight="15" x14ac:dyDescent="0.25"/>
  <cols>
    <col min="2" max="2" width="15" customWidth="1" collapsed="1"/>
    <col min="4" max="6" width="18" customWidth="1" collapsed="1"/>
    <col min="7" max="9" width="17.5703125" customWidth="1" collapsed="1"/>
    <col min="11" max="11" width="21.85546875" customWidth="1" collapsed="1"/>
  </cols>
  <sheetData>
    <row r="3" spans="2:11" x14ac:dyDescent="0.25">
      <c r="B3" t="s">
        <v>2475</v>
      </c>
      <c r="C3" t="s">
        <v>2472</v>
      </c>
      <c r="D3" t="s">
        <v>2474</v>
      </c>
      <c r="E3" t="s">
        <v>2461</v>
      </c>
      <c r="F3" t="s">
        <v>2462</v>
      </c>
      <c r="G3" t="s">
        <v>2476</v>
      </c>
      <c r="H3" t="s">
        <v>2463</v>
      </c>
      <c r="I3" t="s">
        <v>2464</v>
      </c>
      <c r="J3" t="s">
        <v>46</v>
      </c>
      <c r="K3" t="s">
        <v>2473</v>
      </c>
    </row>
    <row r="4" spans="2:11" x14ac:dyDescent="0.25">
      <c r="B4">
        <v>1</v>
      </c>
      <c r="C4">
        <v>1</v>
      </c>
      <c r="D4">
        <v>1000</v>
      </c>
      <c r="E4">
        <f>VLOOKUP($D4,'Zone Coordinates'!$D$2:$F$2058,2)</f>
        <v>43.062279099999998</v>
      </c>
      <c r="F4">
        <f>VLOOKUP($D4,'Zone Coordinates'!$D$2:$F$2058,3)</f>
        <v>141.3548265</v>
      </c>
      <c r="G4">
        <v>1000</v>
      </c>
      <c r="H4">
        <f>VLOOKUP($G4,'Zone Coordinates'!$D$2:$F$2058,2)</f>
        <v>43.062279099999998</v>
      </c>
      <c r="I4">
        <f>VLOOKUP($G4,'Zone Coordinates'!$D$2:$F$2058,3)</f>
        <v>141.3548265</v>
      </c>
      <c r="J4">
        <f>SQRT((I4-F4)^2+(H4-E4)^2)</f>
        <v>0</v>
      </c>
      <c r="K4">
        <f>J4</f>
        <v>0</v>
      </c>
    </row>
    <row r="5" spans="2:11" x14ac:dyDescent="0.25">
      <c r="B5">
        <v>1</v>
      </c>
      <c r="C5">
        <v>2</v>
      </c>
      <c r="D5">
        <v>1000</v>
      </c>
      <c r="E5">
        <f>VLOOKUP($D5,'Zone Coordinates'!$D$2:$F$2058,2)</f>
        <v>43.062279099999998</v>
      </c>
      <c r="F5">
        <f>VLOOKUP($D5,'Zone Coordinates'!$D$2:$F$2058,3)</f>
        <v>141.3548265</v>
      </c>
      <c r="G5">
        <v>2000</v>
      </c>
      <c r="H5">
        <f>VLOOKUP($G5,'Zone Coordinates'!$D$2:$F$2058,2)</f>
        <v>40.9702798</v>
      </c>
      <c r="I5">
        <f>VLOOKUP($G5,'Zone Coordinates'!$D$2:$F$2058,3)</f>
        <v>140.98084270000001</v>
      </c>
      <c r="J5">
        <f t="shared" ref="J5:J68" si="0">SQRT((I5-F5)^2+(H5-E5)^2)</f>
        <v>2.1251646886448383</v>
      </c>
    </row>
    <row r="6" spans="2:11" x14ac:dyDescent="0.25">
      <c r="B6">
        <v>1</v>
      </c>
      <c r="C6">
        <v>2</v>
      </c>
      <c r="D6">
        <v>1000</v>
      </c>
      <c r="E6">
        <f>VLOOKUP($D6,'Zone Coordinates'!$D$2:$F$2058,2)</f>
        <v>43.062279099999998</v>
      </c>
      <c r="F6">
        <f>VLOOKUP($D6,'Zone Coordinates'!$D$2:$F$2058,3)</f>
        <v>141.3548265</v>
      </c>
      <c r="G6">
        <v>5000</v>
      </c>
      <c r="H6">
        <f>VLOOKUP($G6,'Zone Coordinates'!$D$2:$F$2058,2)</f>
        <v>39.865274599999999</v>
      </c>
      <c r="I6">
        <f>VLOOKUP($G6,'Zone Coordinates'!$D$2:$F$2058,3)</f>
        <v>140.51541990000001</v>
      </c>
      <c r="J6">
        <f t="shared" si="0"/>
        <v>3.3053655188411133</v>
      </c>
    </row>
    <row r="7" spans="2:11" x14ac:dyDescent="0.25">
      <c r="B7">
        <v>1</v>
      </c>
      <c r="C7">
        <v>2</v>
      </c>
      <c r="D7">
        <v>1000</v>
      </c>
      <c r="E7">
        <f>VLOOKUP($D7,'Zone Coordinates'!$D$2:$F$2058,2)</f>
        <v>43.062279099999998</v>
      </c>
      <c r="F7">
        <f>VLOOKUP($D7,'Zone Coordinates'!$D$2:$F$2058,3)</f>
        <v>141.3548265</v>
      </c>
      <c r="G7">
        <v>3000</v>
      </c>
      <c r="H7">
        <f>VLOOKUP($G7,'Zone Coordinates'!$D$2:$F$2058,2)</f>
        <v>39.930278299999998</v>
      </c>
      <c r="I7">
        <f>VLOOKUP($G7,'Zone Coordinates'!$D$2:$F$2058,3)</f>
        <v>141.52733280000001</v>
      </c>
      <c r="J7">
        <f t="shared" si="0"/>
        <v>3.1367479074258315</v>
      </c>
      <c r="K7">
        <f>AVERAGE(J5:J7)</f>
        <v>2.8557593716372609</v>
      </c>
    </row>
    <row r="8" spans="2:11" x14ac:dyDescent="0.25">
      <c r="B8">
        <v>1</v>
      </c>
      <c r="C8">
        <v>3</v>
      </c>
      <c r="D8">
        <v>1000</v>
      </c>
      <c r="E8">
        <f>VLOOKUP($D8,'Zone Coordinates'!$D$2:$F$2058,2)</f>
        <v>43.062279099999998</v>
      </c>
      <c r="F8">
        <f>VLOOKUP($D8,'Zone Coordinates'!$D$2:$F$2058,3)</f>
        <v>141.3548265</v>
      </c>
      <c r="G8">
        <v>4000</v>
      </c>
      <c r="H8">
        <f>VLOOKUP($G8,'Zone Coordinates'!$D$2:$F$2058,2)</f>
        <v>38.256475999999999</v>
      </c>
      <c r="I8">
        <f>VLOOKUP($G8,'Zone Coordinates'!$D$2:$F$2058,3)</f>
        <v>140.85736900000001</v>
      </c>
      <c r="J8">
        <f t="shared" si="0"/>
        <v>4.8314808703208003</v>
      </c>
    </row>
    <row r="9" spans="2:11" x14ac:dyDescent="0.25">
      <c r="B9">
        <v>1</v>
      </c>
      <c r="C9">
        <v>3</v>
      </c>
      <c r="D9">
        <v>1000</v>
      </c>
      <c r="E9">
        <f>VLOOKUP($D9,'Zone Coordinates'!$D$2:$F$2058,2)</f>
        <v>43.062279099999998</v>
      </c>
      <c r="F9">
        <f>VLOOKUP($D9,'Zone Coordinates'!$D$2:$F$2058,3)</f>
        <v>141.3548265</v>
      </c>
      <c r="G9">
        <v>6000</v>
      </c>
      <c r="H9">
        <f>VLOOKUP($G9,'Zone Coordinates'!$D$2:$F$2058,2)</f>
        <v>38.352117200000002</v>
      </c>
      <c r="I9">
        <f>VLOOKUP($G9,'Zone Coordinates'!$D$2:$F$2058,3)</f>
        <v>140.53071019999999</v>
      </c>
      <c r="J9">
        <f t="shared" si="0"/>
        <v>4.7817144205961615</v>
      </c>
    </row>
    <row r="10" spans="2:11" x14ac:dyDescent="0.25">
      <c r="B10">
        <v>1</v>
      </c>
      <c r="C10">
        <v>3</v>
      </c>
      <c r="D10">
        <v>1000</v>
      </c>
      <c r="E10">
        <f>VLOOKUP($D10,'Zone Coordinates'!$D$2:$F$2058,2)</f>
        <v>43.062279099999998</v>
      </c>
      <c r="F10">
        <f>VLOOKUP($D10,'Zone Coordinates'!$D$2:$F$2058,3)</f>
        <v>141.3548265</v>
      </c>
      <c r="G10">
        <v>7000</v>
      </c>
      <c r="H10">
        <f>VLOOKUP($G10,'Zone Coordinates'!$D$2:$F$2058,2)</f>
        <v>37.976640400000001</v>
      </c>
      <c r="I10">
        <f>VLOOKUP($G10,'Zone Coordinates'!$D$2:$F$2058,3)</f>
        <v>140.570933</v>
      </c>
      <c r="J10">
        <f t="shared" si="0"/>
        <v>5.1456982039641534</v>
      </c>
      <c r="K10">
        <f>AVERAGE(J8:J10)</f>
        <v>4.9196311649603723</v>
      </c>
    </row>
    <row r="11" spans="2:11" x14ac:dyDescent="0.25">
      <c r="B11">
        <v>1</v>
      </c>
      <c r="C11">
        <v>4</v>
      </c>
      <c r="D11">
        <v>1000</v>
      </c>
      <c r="E11">
        <f>VLOOKUP($D11,'Zone Coordinates'!$D$2:$F$2058,2)</f>
        <v>43.062279099999998</v>
      </c>
      <c r="F11">
        <f>VLOOKUP($D11,'Zone Coordinates'!$D$2:$F$2058,3)</f>
        <v>141.3548265</v>
      </c>
      <c r="G11">
        <v>8000</v>
      </c>
      <c r="H11">
        <f>VLOOKUP($G11,'Zone Coordinates'!$D$2:$F$2058,2)</f>
        <v>36.464526399999997</v>
      </c>
      <c r="I11">
        <f>VLOOKUP($G11,'Zone Coordinates'!$D$2:$F$2058,3)</f>
        <v>140.5859389</v>
      </c>
      <c r="J11">
        <f t="shared" si="0"/>
        <v>6.6424038443767524</v>
      </c>
    </row>
    <row r="12" spans="2:11" x14ac:dyDescent="0.25">
      <c r="B12">
        <v>1</v>
      </c>
      <c r="C12">
        <v>4</v>
      </c>
      <c r="D12">
        <v>1000</v>
      </c>
      <c r="E12">
        <f>VLOOKUP($D12,'Zone Coordinates'!$D$2:$F$2058,2)</f>
        <v>43.062279099999998</v>
      </c>
      <c r="F12">
        <f>VLOOKUP($D12,'Zone Coordinates'!$D$2:$F$2058,3)</f>
        <v>141.3548265</v>
      </c>
      <c r="G12">
        <v>9000</v>
      </c>
      <c r="H12">
        <f>VLOOKUP($G12,'Zone Coordinates'!$D$2:$F$2058,2)</f>
        <v>36.7264002</v>
      </c>
      <c r="I12">
        <f>VLOOKUP($G12,'Zone Coordinates'!$D$2:$F$2058,3)</f>
        <v>140.0108621</v>
      </c>
      <c r="J12">
        <f t="shared" si="0"/>
        <v>6.4768512213831615</v>
      </c>
    </row>
    <row r="13" spans="2:11" x14ac:dyDescent="0.25">
      <c r="B13">
        <v>1</v>
      </c>
      <c r="C13">
        <v>4</v>
      </c>
      <c r="D13">
        <v>1000</v>
      </c>
      <c r="E13">
        <f>VLOOKUP($D13,'Zone Coordinates'!$D$2:$F$2058,2)</f>
        <v>43.062279099999998</v>
      </c>
      <c r="F13">
        <f>VLOOKUP($D13,'Zone Coordinates'!$D$2:$F$2058,3)</f>
        <v>141.3548265</v>
      </c>
      <c r="G13">
        <v>10000</v>
      </c>
      <c r="H13">
        <f>VLOOKUP($G13,'Zone Coordinates'!$D$2:$F$2058,2)</f>
        <v>36.562518900000001</v>
      </c>
      <c r="I13">
        <f>VLOOKUP($G13,'Zone Coordinates'!$D$2:$F$2058,3)</f>
        <v>139.2303359</v>
      </c>
      <c r="J13">
        <f t="shared" si="0"/>
        <v>6.8381534764139627</v>
      </c>
    </row>
    <row r="14" spans="2:11" x14ac:dyDescent="0.25">
      <c r="B14">
        <v>1</v>
      </c>
      <c r="C14">
        <v>4</v>
      </c>
      <c r="D14">
        <v>1000</v>
      </c>
      <c r="E14">
        <f>VLOOKUP($D14,'Zone Coordinates'!$D$2:$F$2058,2)</f>
        <v>43.062279099999998</v>
      </c>
      <c r="F14">
        <f>VLOOKUP($D14,'Zone Coordinates'!$D$2:$F$2058,3)</f>
        <v>141.3548265</v>
      </c>
      <c r="G14">
        <v>11000</v>
      </c>
      <c r="H14">
        <f>VLOOKUP($G14,'Zone Coordinates'!$D$2:$F$2058,2)</f>
        <v>35.9279188</v>
      </c>
      <c r="I14">
        <f>VLOOKUP($G14,'Zone Coordinates'!$D$2:$F$2058,3)</f>
        <v>139.71990890000001</v>
      </c>
      <c r="J14">
        <f t="shared" si="0"/>
        <v>7.3192931659420362</v>
      </c>
    </row>
    <row r="15" spans="2:11" x14ac:dyDescent="0.25">
      <c r="B15">
        <v>1</v>
      </c>
      <c r="C15">
        <v>4</v>
      </c>
      <c r="D15">
        <v>1000</v>
      </c>
      <c r="E15">
        <f>VLOOKUP($D15,'Zone Coordinates'!$D$2:$F$2058,2)</f>
        <v>43.062279099999998</v>
      </c>
      <c r="F15">
        <f>VLOOKUP($D15,'Zone Coordinates'!$D$2:$F$2058,3)</f>
        <v>141.3548265</v>
      </c>
      <c r="G15">
        <v>12000</v>
      </c>
      <c r="H15">
        <f>VLOOKUP($G15,'Zone Coordinates'!$D$2:$F$2058,2)</f>
        <v>35.714840100000004</v>
      </c>
      <c r="I15">
        <f>VLOOKUP($G15,'Zone Coordinates'!$D$2:$F$2058,3)</f>
        <v>140.30330459999999</v>
      </c>
      <c r="J15">
        <f t="shared" si="0"/>
        <v>7.4223014062284314</v>
      </c>
    </row>
    <row r="16" spans="2:11" x14ac:dyDescent="0.25">
      <c r="B16">
        <v>1</v>
      </c>
      <c r="C16">
        <v>4</v>
      </c>
      <c r="D16">
        <v>1000</v>
      </c>
      <c r="E16">
        <f>VLOOKUP($D16,'Zone Coordinates'!$D$2:$F$2058,2)</f>
        <v>43.062279099999998</v>
      </c>
      <c r="F16">
        <f>VLOOKUP($D16,'Zone Coordinates'!$D$2:$F$2058,3)</f>
        <v>141.3548265</v>
      </c>
      <c r="G16">
        <v>13000</v>
      </c>
      <c r="H16">
        <f>VLOOKUP($G16,'Zone Coordinates'!$D$2:$F$2058,2)</f>
        <v>35.705215799999998</v>
      </c>
      <c r="I16">
        <f>VLOOKUP($G16,'Zone Coordinates'!$D$2:$F$2058,3)</f>
        <v>139.78283350000001</v>
      </c>
      <c r="J16">
        <f t="shared" si="0"/>
        <v>7.523133814591886</v>
      </c>
    </row>
    <row r="17" spans="2:11" x14ac:dyDescent="0.25">
      <c r="B17">
        <v>1</v>
      </c>
      <c r="C17">
        <v>4</v>
      </c>
      <c r="D17">
        <v>1000</v>
      </c>
      <c r="E17">
        <f>VLOOKUP($D17,'Zone Coordinates'!$D$2:$F$2058,2)</f>
        <v>43.062279099999998</v>
      </c>
      <c r="F17">
        <f>VLOOKUP($D17,'Zone Coordinates'!$D$2:$F$2058,3)</f>
        <v>141.3548265</v>
      </c>
      <c r="G17">
        <v>14000</v>
      </c>
      <c r="H17">
        <f>VLOOKUP($G17,'Zone Coordinates'!$D$2:$F$2058,2)</f>
        <v>35.416974799999998</v>
      </c>
      <c r="I17">
        <f>VLOOKUP($G17,'Zone Coordinates'!$D$2:$F$2058,3)</f>
        <v>139.56472550000001</v>
      </c>
      <c r="J17">
        <f t="shared" si="0"/>
        <v>7.8520786693588001</v>
      </c>
    </row>
    <row r="18" spans="2:11" x14ac:dyDescent="0.25">
      <c r="B18">
        <v>1</v>
      </c>
      <c r="C18">
        <v>4</v>
      </c>
      <c r="D18">
        <v>1000</v>
      </c>
      <c r="E18">
        <f>VLOOKUP($D18,'Zone Coordinates'!$D$2:$F$2058,2)</f>
        <v>43.062279099999998</v>
      </c>
      <c r="F18">
        <f>VLOOKUP($D18,'Zone Coordinates'!$D$2:$F$2058,3)</f>
        <v>141.3548265</v>
      </c>
      <c r="G18">
        <v>19000</v>
      </c>
      <c r="H18">
        <f>VLOOKUP($G18,'Zone Coordinates'!$D$2:$F$2058,2)</f>
        <v>35.875946800000001</v>
      </c>
      <c r="I18">
        <f>VLOOKUP($G18,'Zone Coordinates'!$D$2:$F$2058,3)</f>
        <v>138.6611834</v>
      </c>
      <c r="J18">
        <f t="shared" si="0"/>
        <v>7.6745739345061281</v>
      </c>
      <c r="K18">
        <f>AVERAGE(J11:J18)</f>
        <v>7.2185986916001443</v>
      </c>
    </row>
    <row r="19" spans="2:11" x14ac:dyDescent="0.25">
      <c r="B19">
        <v>1</v>
      </c>
      <c r="C19">
        <v>5</v>
      </c>
      <c r="D19">
        <v>1000</v>
      </c>
      <c r="E19">
        <f>VLOOKUP($D19,'Zone Coordinates'!$D$2:$F$2058,2)</f>
        <v>43.062279099999998</v>
      </c>
      <c r="F19">
        <f>VLOOKUP($D19,'Zone Coordinates'!$D$2:$F$2058,3)</f>
        <v>141.3548265</v>
      </c>
      <c r="G19">
        <v>15000</v>
      </c>
      <c r="H19">
        <f>VLOOKUP($G19,'Zone Coordinates'!$D$2:$F$2058,2)</f>
        <v>38.019637299999999</v>
      </c>
      <c r="I19">
        <f>VLOOKUP($G19,'Zone Coordinates'!$D$2:$F$2058,3)</f>
        <v>139.26688139999999</v>
      </c>
      <c r="J19">
        <f t="shared" si="0"/>
        <v>5.4578155945140994</v>
      </c>
    </row>
    <row r="20" spans="2:11" x14ac:dyDescent="0.25">
      <c r="B20">
        <v>1</v>
      </c>
      <c r="C20">
        <v>5</v>
      </c>
      <c r="D20">
        <v>1000</v>
      </c>
      <c r="E20">
        <f>VLOOKUP($D20,'Zone Coordinates'!$D$2:$F$2058,2)</f>
        <v>43.062279099999998</v>
      </c>
      <c r="F20">
        <f>VLOOKUP($D20,'Zone Coordinates'!$D$2:$F$2058,3)</f>
        <v>141.3548265</v>
      </c>
      <c r="G20">
        <v>20000</v>
      </c>
      <c r="H20">
        <f>VLOOKUP($G20,'Zone Coordinates'!$D$2:$F$2058,2)</f>
        <v>36.835842</v>
      </c>
      <c r="I20">
        <f>VLOOKUP($G20,'Zone Coordinates'!$D$2:$F$2058,3)</f>
        <v>138.31907219999999</v>
      </c>
      <c r="J20">
        <f t="shared" si="0"/>
        <v>6.9270717572596956</v>
      </c>
      <c r="K20">
        <f>AVERAGE(J19:J20)</f>
        <v>6.1924436758868975</v>
      </c>
    </row>
    <row r="21" spans="2:11" x14ac:dyDescent="0.25">
      <c r="B21">
        <v>1</v>
      </c>
      <c r="C21">
        <v>6</v>
      </c>
      <c r="D21">
        <v>1000</v>
      </c>
      <c r="E21">
        <f>VLOOKUP($D21,'Zone Coordinates'!$D$2:$F$2058,2)</f>
        <v>43.062279099999998</v>
      </c>
      <c r="F21">
        <f>VLOOKUP($D21,'Zone Coordinates'!$D$2:$F$2058,3)</f>
        <v>141.3548265</v>
      </c>
      <c r="G21">
        <v>22000</v>
      </c>
      <c r="H21">
        <f>VLOOKUP($G21,'Zone Coordinates'!$D$2:$F$2058,2)</f>
        <v>35.645988199999998</v>
      </c>
      <c r="I21">
        <f>VLOOKUP($G21,'Zone Coordinates'!$D$2:$F$2058,3)</f>
        <v>138.63582600000001</v>
      </c>
      <c r="J21">
        <f t="shared" si="0"/>
        <v>7.8990084461546832</v>
      </c>
    </row>
    <row r="22" spans="2:11" x14ac:dyDescent="0.25">
      <c r="B22">
        <v>1</v>
      </c>
      <c r="C22">
        <v>6</v>
      </c>
      <c r="D22">
        <v>1000</v>
      </c>
      <c r="E22">
        <f>VLOOKUP($D22,'Zone Coordinates'!$D$2:$F$2058,2)</f>
        <v>43.062279099999998</v>
      </c>
      <c r="F22">
        <f>VLOOKUP($D22,'Zone Coordinates'!$D$2:$F$2058,3)</f>
        <v>141.3548265</v>
      </c>
      <c r="G22">
        <v>23000</v>
      </c>
      <c r="H22">
        <f>VLOOKUP($G22,'Zone Coordinates'!$D$2:$F$2058,2)</f>
        <v>35.136727399999998</v>
      </c>
      <c r="I22">
        <f>VLOOKUP($G22,'Zone Coordinates'!$D$2:$F$2058,3)</f>
        <v>136.93514300000001</v>
      </c>
      <c r="J22">
        <f t="shared" si="0"/>
        <v>9.0745783367352697</v>
      </c>
    </row>
    <row r="23" spans="2:11" x14ac:dyDescent="0.25">
      <c r="B23">
        <v>1</v>
      </c>
      <c r="C23">
        <v>6</v>
      </c>
      <c r="D23">
        <v>1000</v>
      </c>
      <c r="E23">
        <f>VLOOKUP($D23,'Zone Coordinates'!$D$2:$F$2058,2)</f>
        <v>43.062279099999998</v>
      </c>
      <c r="F23">
        <f>VLOOKUP($D23,'Zone Coordinates'!$D$2:$F$2058,3)</f>
        <v>141.3548265</v>
      </c>
      <c r="G23">
        <v>24000</v>
      </c>
      <c r="H23">
        <f>VLOOKUP($G23,'Zone Coordinates'!$D$2:$F$2058,2)</f>
        <v>34.844355800000002</v>
      </c>
      <c r="I23">
        <f>VLOOKUP($G23,'Zone Coordinates'!$D$2:$F$2058,3)</f>
        <v>136.57044719999999</v>
      </c>
      <c r="J23">
        <f t="shared" si="0"/>
        <v>9.5091823334580887</v>
      </c>
    </row>
    <row r="24" spans="2:11" x14ac:dyDescent="0.25">
      <c r="B24">
        <v>1</v>
      </c>
      <c r="C24">
        <v>6</v>
      </c>
      <c r="D24">
        <v>1000</v>
      </c>
      <c r="E24">
        <f>VLOOKUP($D24,'Zone Coordinates'!$D$2:$F$2058,2)</f>
        <v>43.062279099999998</v>
      </c>
      <c r="F24">
        <f>VLOOKUP($D24,'Zone Coordinates'!$D$2:$F$2058,3)</f>
        <v>141.3548265</v>
      </c>
      <c r="G24">
        <v>21000</v>
      </c>
      <c r="H24">
        <f>VLOOKUP($G24,'Zone Coordinates'!$D$2:$F$2058,2)</f>
        <v>35.543131000000002</v>
      </c>
      <c r="I24">
        <f>VLOOKUP($G24,'Zone Coordinates'!$D$2:$F$2058,3)</f>
        <v>136.8861857</v>
      </c>
      <c r="J24">
        <f t="shared" si="0"/>
        <v>8.7467901969327126</v>
      </c>
      <c r="K24">
        <f>AVERAGE(J21:J24)</f>
        <v>8.8073898283201881</v>
      </c>
    </row>
    <row r="25" spans="2:11" x14ac:dyDescent="0.25">
      <c r="B25">
        <v>1</v>
      </c>
      <c r="C25">
        <v>7</v>
      </c>
      <c r="D25">
        <v>1000</v>
      </c>
      <c r="E25">
        <f>VLOOKUP($D25,'Zone Coordinates'!$D$2:$F$2058,2)</f>
        <v>43.062279099999998</v>
      </c>
      <c r="F25">
        <f>VLOOKUP($D25,'Zone Coordinates'!$D$2:$F$2058,3)</f>
        <v>141.3548265</v>
      </c>
      <c r="G25">
        <v>16000</v>
      </c>
      <c r="H25">
        <f>VLOOKUP($G25,'Zone Coordinates'!$D$2:$F$2058,2)</f>
        <v>36.766701300000001</v>
      </c>
      <c r="I25">
        <f>VLOOKUP($G25,'Zone Coordinates'!$D$2:$F$2058,3)</f>
        <v>137.70553330000001</v>
      </c>
      <c r="J25">
        <f t="shared" si="0"/>
        <v>7.2767878006314684</v>
      </c>
    </row>
    <row r="26" spans="2:11" x14ac:dyDescent="0.25">
      <c r="B26">
        <v>1</v>
      </c>
      <c r="C26">
        <v>7</v>
      </c>
      <c r="D26">
        <v>1000</v>
      </c>
      <c r="E26">
        <f>VLOOKUP($D26,'Zone Coordinates'!$D$2:$F$2058,2)</f>
        <v>43.062279099999998</v>
      </c>
      <c r="F26">
        <f>VLOOKUP($D26,'Zone Coordinates'!$D$2:$F$2058,3)</f>
        <v>141.3548265</v>
      </c>
      <c r="G26">
        <v>17000</v>
      </c>
      <c r="H26">
        <f>VLOOKUP($G26,'Zone Coordinates'!$D$2:$F$2058,2)</f>
        <v>36.674077400000002</v>
      </c>
      <c r="I26">
        <f>VLOOKUP($G26,'Zone Coordinates'!$D$2:$F$2058,3)</f>
        <v>136.8172874</v>
      </c>
      <c r="J26">
        <f t="shared" si="0"/>
        <v>7.8357119679013012</v>
      </c>
    </row>
    <row r="27" spans="2:11" x14ac:dyDescent="0.25">
      <c r="B27">
        <v>1</v>
      </c>
      <c r="C27">
        <v>7</v>
      </c>
      <c r="D27">
        <v>1000</v>
      </c>
      <c r="E27">
        <f>VLOOKUP($D27,'Zone Coordinates'!$D$2:$F$2058,2)</f>
        <v>43.062279099999998</v>
      </c>
      <c r="F27">
        <f>VLOOKUP($D27,'Zone Coordinates'!$D$2:$F$2058,3)</f>
        <v>141.3548265</v>
      </c>
      <c r="G27">
        <v>18000</v>
      </c>
      <c r="H27">
        <f>VLOOKUP($G27,'Zone Coordinates'!$D$2:$F$2058,2)</f>
        <v>36.172969399999999</v>
      </c>
      <c r="I27">
        <f>VLOOKUP($G27,'Zone Coordinates'!$D$2:$F$2058,3)</f>
        <v>136.4702456</v>
      </c>
      <c r="J27">
        <f t="shared" si="0"/>
        <v>8.4452186893625729</v>
      </c>
      <c r="K27">
        <f>AVERAGE(J25:J27)</f>
        <v>7.8525728192984472</v>
      </c>
    </row>
    <row r="28" spans="2:11" x14ac:dyDescent="0.25">
      <c r="B28">
        <v>1</v>
      </c>
      <c r="C28">
        <v>8</v>
      </c>
      <c r="D28">
        <v>1000</v>
      </c>
      <c r="E28">
        <f>VLOOKUP($D28,'Zone Coordinates'!$D$2:$F$2058,2)</f>
        <v>43.062279099999998</v>
      </c>
      <c r="F28">
        <f>VLOOKUP($D28,'Zone Coordinates'!$D$2:$F$2058,3)</f>
        <v>141.3548265</v>
      </c>
      <c r="G28">
        <v>27000</v>
      </c>
      <c r="H28">
        <f>VLOOKUP($G28,'Zone Coordinates'!$D$2:$F$2058,2)</f>
        <v>34.768754299999998</v>
      </c>
      <c r="I28">
        <f>VLOOKUP($G28,'Zone Coordinates'!$D$2:$F$2058,3)</f>
        <v>135.5991712</v>
      </c>
      <c r="J28">
        <f t="shared" si="0"/>
        <v>10.095054310930335</v>
      </c>
    </row>
    <row r="29" spans="2:11" x14ac:dyDescent="0.25">
      <c r="B29">
        <v>1</v>
      </c>
      <c r="C29">
        <v>8</v>
      </c>
      <c r="D29">
        <v>1000</v>
      </c>
      <c r="E29">
        <f>VLOOKUP($D29,'Zone Coordinates'!$D$2:$F$2058,2)</f>
        <v>43.062279099999998</v>
      </c>
      <c r="F29">
        <f>VLOOKUP($D29,'Zone Coordinates'!$D$2:$F$2058,3)</f>
        <v>141.3548265</v>
      </c>
      <c r="G29">
        <v>26000</v>
      </c>
      <c r="H29">
        <f>VLOOKUP($G29,'Zone Coordinates'!$D$2:$F$2058,2)</f>
        <v>35.3211923</v>
      </c>
      <c r="I29">
        <f>VLOOKUP($G29,'Zone Coordinates'!$D$2:$F$2058,3)</f>
        <v>135.87877889999999</v>
      </c>
      <c r="J29">
        <f t="shared" si="0"/>
        <v>9.4821686423834564</v>
      </c>
    </row>
    <row r="30" spans="2:11" x14ac:dyDescent="0.25">
      <c r="B30">
        <v>1</v>
      </c>
      <c r="C30">
        <v>8</v>
      </c>
      <c r="D30">
        <v>1000</v>
      </c>
      <c r="E30">
        <f>VLOOKUP($D30,'Zone Coordinates'!$D$2:$F$2058,2)</f>
        <v>43.062279099999998</v>
      </c>
      <c r="F30">
        <f>VLOOKUP($D30,'Zone Coordinates'!$D$2:$F$2058,3)</f>
        <v>141.3548265</v>
      </c>
      <c r="G30">
        <v>25000</v>
      </c>
      <c r="H30">
        <f>VLOOKUP($G30,'Zone Coordinates'!$D$2:$F$2058,2)</f>
        <v>35.2846878</v>
      </c>
      <c r="I30">
        <f>VLOOKUP($G30,'Zone Coordinates'!$D$2:$F$2058,3)</f>
        <v>136.04535369999999</v>
      </c>
      <c r="J30">
        <f t="shared" si="0"/>
        <v>9.4170817052723717</v>
      </c>
    </row>
    <row r="31" spans="2:11" x14ac:dyDescent="0.25">
      <c r="B31">
        <v>1</v>
      </c>
      <c r="C31">
        <v>8</v>
      </c>
      <c r="D31">
        <v>1000</v>
      </c>
      <c r="E31">
        <f>VLOOKUP($D31,'Zone Coordinates'!$D$2:$F$2058,2)</f>
        <v>43.062279099999998</v>
      </c>
      <c r="F31">
        <f>VLOOKUP($D31,'Zone Coordinates'!$D$2:$F$2058,3)</f>
        <v>141.3548265</v>
      </c>
      <c r="G31">
        <v>29000</v>
      </c>
      <c r="H31">
        <f>VLOOKUP($G31,'Zone Coordinates'!$D$2:$F$2058,2)</f>
        <v>34.757771400000003</v>
      </c>
      <c r="I31">
        <f>VLOOKUP($G31,'Zone Coordinates'!$D$2:$F$2058,3)</f>
        <v>136.0710847</v>
      </c>
      <c r="J31">
        <f t="shared" si="0"/>
        <v>9.8429048328441358</v>
      </c>
    </row>
    <row r="32" spans="2:11" x14ac:dyDescent="0.25">
      <c r="B32">
        <v>1</v>
      </c>
      <c r="C32">
        <v>8</v>
      </c>
      <c r="D32">
        <v>1000</v>
      </c>
      <c r="E32">
        <f>VLOOKUP($D32,'Zone Coordinates'!$D$2:$F$2058,2)</f>
        <v>43.062279099999998</v>
      </c>
      <c r="F32">
        <f>VLOOKUP($D32,'Zone Coordinates'!$D$2:$F$2058,3)</f>
        <v>141.3548265</v>
      </c>
      <c r="G32">
        <v>30000</v>
      </c>
      <c r="H32">
        <f>VLOOKUP($G32,'Zone Coordinates'!$D$2:$F$2058,2)</f>
        <v>34.315729900000001</v>
      </c>
      <c r="I32">
        <f>VLOOKUP($G32,'Zone Coordinates'!$D$2:$F$2058,3)</f>
        <v>135.31483030000001</v>
      </c>
      <c r="J32">
        <f t="shared" si="0"/>
        <v>10.629378015859389</v>
      </c>
    </row>
    <row r="33" spans="2:11" x14ac:dyDescent="0.25">
      <c r="B33">
        <v>1</v>
      </c>
      <c r="C33">
        <v>8</v>
      </c>
      <c r="D33">
        <v>1000</v>
      </c>
      <c r="E33">
        <f>VLOOKUP($D33,'Zone Coordinates'!$D$2:$F$2058,2)</f>
        <v>43.062279099999998</v>
      </c>
      <c r="F33">
        <f>VLOOKUP($D33,'Zone Coordinates'!$D$2:$F$2058,3)</f>
        <v>141.3548265</v>
      </c>
      <c r="G33">
        <v>28000</v>
      </c>
      <c r="H33">
        <f>VLOOKUP($G33,'Zone Coordinates'!$D$2:$F$2058,2)</f>
        <v>34.650429600000002</v>
      </c>
      <c r="I33">
        <f>VLOOKUP($G33,'Zone Coordinates'!$D$2:$F$2058,3)</f>
        <v>135.24055480000001</v>
      </c>
      <c r="J33">
        <f t="shared" si="0"/>
        <v>10.399208163705106</v>
      </c>
      <c r="K33">
        <f>AVERAGE(J28:J33)</f>
        <v>9.9776326118324654</v>
      </c>
    </row>
    <row r="34" spans="2:11" x14ac:dyDescent="0.25">
      <c r="B34">
        <v>1</v>
      </c>
      <c r="C34">
        <v>9</v>
      </c>
      <c r="D34">
        <v>1000</v>
      </c>
      <c r="E34">
        <f>VLOOKUP($D34,'Zone Coordinates'!$D$2:$F$2058,2)</f>
        <v>43.062279099999998</v>
      </c>
      <c r="F34">
        <f>VLOOKUP($D34,'Zone Coordinates'!$D$2:$F$2058,3)</f>
        <v>141.3548265</v>
      </c>
      <c r="G34">
        <v>33000</v>
      </c>
      <c r="H34">
        <f>VLOOKUP($G34,'Zone Coordinates'!$D$2:$F$2058,2)</f>
        <v>34.948912700000001</v>
      </c>
      <c r="I34">
        <f>VLOOKUP($G34,'Zone Coordinates'!$D$2:$F$2058,3)</f>
        <v>134.12300110000001</v>
      </c>
      <c r="J34">
        <f t="shared" si="0"/>
        <v>10.868579159979189</v>
      </c>
    </row>
    <row r="35" spans="2:11" x14ac:dyDescent="0.25">
      <c r="B35">
        <v>1</v>
      </c>
      <c r="C35">
        <v>9</v>
      </c>
      <c r="D35">
        <v>1000</v>
      </c>
      <c r="E35">
        <f>VLOOKUP($D35,'Zone Coordinates'!$D$2:$F$2058,2)</f>
        <v>43.062279099999998</v>
      </c>
      <c r="F35">
        <f>VLOOKUP($D35,'Zone Coordinates'!$D$2:$F$2058,3)</f>
        <v>141.3548265</v>
      </c>
      <c r="G35">
        <v>34000</v>
      </c>
      <c r="H35">
        <f>VLOOKUP($G35,'Zone Coordinates'!$D$2:$F$2058,2)</f>
        <v>34.615654599999999</v>
      </c>
      <c r="I35">
        <f>VLOOKUP($G35,'Zone Coordinates'!$D$2:$F$2058,3)</f>
        <v>132.69607980000001</v>
      </c>
      <c r="J35">
        <f t="shared" si="0"/>
        <v>12.096253959749729</v>
      </c>
    </row>
    <row r="36" spans="2:11" x14ac:dyDescent="0.25">
      <c r="B36">
        <v>1</v>
      </c>
      <c r="C36">
        <v>9</v>
      </c>
      <c r="D36">
        <v>1000</v>
      </c>
      <c r="E36">
        <f>VLOOKUP($D36,'Zone Coordinates'!$D$2:$F$2058,2)</f>
        <v>43.062279099999998</v>
      </c>
      <c r="F36">
        <f>VLOOKUP($D36,'Zone Coordinates'!$D$2:$F$2058,3)</f>
        <v>141.3548265</v>
      </c>
      <c r="G36">
        <v>35000</v>
      </c>
      <c r="H36">
        <f>VLOOKUP($G36,'Zone Coordinates'!$D$2:$F$2058,2)</f>
        <v>34.373845500000002</v>
      </c>
      <c r="I36">
        <f>VLOOKUP($G36,'Zone Coordinates'!$D$2:$F$2058,3)</f>
        <v>131.17247589999999</v>
      </c>
      <c r="J36">
        <f t="shared" si="0"/>
        <v>13.385407807120759</v>
      </c>
    </row>
    <row r="37" spans="2:11" x14ac:dyDescent="0.25">
      <c r="B37">
        <v>1</v>
      </c>
      <c r="C37">
        <v>9</v>
      </c>
      <c r="D37">
        <v>1000</v>
      </c>
      <c r="E37">
        <f>VLOOKUP($D37,'Zone Coordinates'!$D$2:$F$2058,2)</f>
        <v>43.062279099999998</v>
      </c>
      <c r="F37">
        <f>VLOOKUP($D37,'Zone Coordinates'!$D$2:$F$2058,3)</f>
        <v>141.3548265</v>
      </c>
      <c r="G37">
        <v>31000</v>
      </c>
      <c r="H37">
        <f>VLOOKUP($G37,'Zone Coordinates'!$D$2:$F$2058,2)</f>
        <v>35.572866900000001</v>
      </c>
      <c r="I37">
        <f>VLOOKUP($G37,'Zone Coordinates'!$D$2:$F$2058,3)</f>
        <v>134.44080450000001</v>
      </c>
      <c r="J37">
        <f t="shared" si="0"/>
        <v>10.192889448924316</v>
      </c>
      <c r="K37">
        <f>AVERAGE(J34:J37)</f>
        <v>11.6357825939435</v>
      </c>
    </row>
    <row r="38" spans="2:11" x14ac:dyDescent="0.25">
      <c r="B38">
        <v>1</v>
      </c>
      <c r="C38">
        <v>10</v>
      </c>
      <c r="D38">
        <v>1000</v>
      </c>
      <c r="E38">
        <f>VLOOKUP($D38,'Zone Coordinates'!$D$2:$F$2058,2)</f>
        <v>43.062279099999998</v>
      </c>
      <c r="F38">
        <f>VLOOKUP($D38,'Zone Coordinates'!$D$2:$F$2058,3)</f>
        <v>141.3548265</v>
      </c>
      <c r="G38">
        <v>37000</v>
      </c>
      <c r="H38">
        <f>VLOOKUP($G38,'Zone Coordinates'!$D$2:$F$2058,2)</f>
        <v>34.433944599999997</v>
      </c>
      <c r="I38">
        <f>VLOOKUP($G38,'Zone Coordinates'!$D$2:$F$2058,3)</f>
        <v>134.1764488</v>
      </c>
      <c r="J38">
        <f t="shared" si="0"/>
        <v>11.223959312459554</v>
      </c>
    </row>
    <row r="39" spans="2:11" x14ac:dyDescent="0.25">
      <c r="B39">
        <v>1</v>
      </c>
      <c r="C39">
        <v>10</v>
      </c>
      <c r="D39">
        <v>1000</v>
      </c>
      <c r="E39">
        <f>VLOOKUP($D39,'Zone Coordinates'!$D$2:$F$2058,2)</f>
        <v>43.062279099999998</v>
      </c>
      <c r="F39">
        <f>VLOOKUP($D39,'Zone Coordinates'!$D$2:$F$2058,3)</f>
        <v>141.3548265</v>
      </c>
      <c r="G39">
        <v>36000</v>
      </c>
      <c r="H39">
        <f>VLOOKUP($G39,'Zone Coordinates'!$D$2:$F$2058,2)</f>
        <v>34.129535500000003</v>
      </c>
      <c r="I39">
        <f>VLOOKUP($G39,'Zone Coordinates'!$D$2:$F$2058,3)</f>
        <v>134.60697759999999</v>
      </c>
      <c r="J39">
        <f t="shared" si="0"/>
        <v>11.19497087984476</v>
      </c>
    </row>
    <row r="40" spans="2:11" x14ac:dyDescent="0.25">
      <c r="B40">
        <v>1</v>
      </c>
      <c r="C40">
        <v>10</v>
      </c>
      <c r="D40">
        <v>1000</v>
      </c>
      <c r="E40">
        <f>VLOOKUP($D40,'Zone Coordinates'!$D$2:$F$2058,2)</f>
        <v>43.062279099999998</v>
      </c>
      <c r="F40">
        <f>VLOOKUP($D40,'Zone Coordinates'!$D$2:$F$2058,3)</f>
        <v>141.3548265</v>
      </c>
      <c r="G40">
        <v>38000</v>
      </c>
      <c r="H40">
        <f>VLOOKUP($G40,'Zone Coordinates'!$D$2:$F$2058,2)</f>
        <v>34.073728600000003</v>
      </c>
      <c r="I40">
        <f>VLOOKUP($G40,'Zone Coordinates'!$D$2:$F$2058,3)</f>
        <v>132.92667299999999</v>
      </c>
      <c r="J40">
        <f t="shared" si="0"/>
        <v>12.321842861788676</v>
      </c>
    </row>
    <row r="41" spans="2:11" x14ac:dyDescent="0.25">
      <c r="B41">
        <v>1</v>
      </c>
      <c r="C41">
        <v>10</v>
      </c>
      <c r="D41">
        <v>1000</v>
      </c>
      <c r="E41">
        <f>VLOOKUP($D41,'Zone Coordinates'!$D$2:$F$2058,2)</f>
        <v>43.062279099999998</v>
      </c>
      <c r="F41">
        <f>VLOOKUP($D41,'Zone Coordinates'!$D$2:$F$2058,3)</f>
        <v>141.3548265</v>
      </c>
      <c r="G41">
        <v>39000</v>
      </c>
      <c r="H41">
        <f>VLOOKUP($G41,'Zone Coordinates'!$D$2:$F$2058,2)</f>
        <v>33.681375099999997</v>
      </c>
      <c r="I41">
        <f>VLOOKUP($G41,'Zone Coordinates'!$D$2:$F$2058,3)</f>
        <v>133.62549580000001</v>
      </c>
      <c r="J41">
        <f t="shared" si="0"/>
        <v>12.154995389846036</v>
      </c>
      <c r="K41">
        <f>AVERAGE(J38:J41)</f>
        <v>11.723942110984757</v>
      </c>
    </row>
    <row r="42" spans="2:11" x14ac:dyDescent="0.25">
      <c r="B42">
        <v>1</v>
      </c>
      <c r="C42">
        <v>11</v>
      </c>
      <c r="D42">
        <v>1000</v>
      </c>
      <c r="E42">
        <f>VLOOKUP($D42,'Zone Coordinates'!$D$2:$F$2058,2)</f>
        <v>43.062279099999998</v>
      </c>
      <c r="F42">
        <f>VLOOKUP($D42,'Zone Coordinates'!$D$2:$F$2058,3)</f>
        <v>141.3548265</v>
      </c>
      <c r="G42">
        <v>40000</v>
      </c>
      <c r="H42">
        <f>VLOOKUP($G42,'Zone Coordinates'!$D$2:$F$2058,2)</f>
        <v>33.883628700000003</v>
      </c>
      <c r="I42">
        <f>VLOOKUP($G42,'Zone Coordinates'!$D$2:$F$2058,3)</f>
        <v>130.87550780000001</v>
      </c>
      <c r="J42">
        <f t="shared" si="0"/>
        <v>13.930676350471632</v>
      </c>
    </row>
    <row r="43" spans="2:11" x14ac:dyDescent="0.25">
      <c r="B43">
        <v>1</v>
      </c>
      <c r="C43">
        <v>11</v>
      </c>
      <c r="D43">
        <v>1000</v>
      </c>
      <c r="E43">
        <f>VLOOKUP($D43,'Zone Coordinates'!$D$2:$F$2058,2)</f>
        <v>43.062279099999998</v>
      </c>
      <c r="F43">
        <f>VLOOKUP($D43,'Zone Coordinates'!$D$2:$F$2058,3)</f>
        <v>141.3548265</v>
      </c>
      <c r="G43">
        <v>41000</v>
      </c>
      <c r="H43">
        <f>VLOOKUP($G43,'Zone Coordinates'!$D$2:$F$2058,2)</f>
        <v>33.481946200000003</v>
      </c>
      <c r="I43">
        <f>VLOOKUP($G43,'Zone Coordinates'!$D$2:$F$2058,3)</f>
        <v>130.37912349999999</v>
      </c>
      <c r="J43">
        <f t="shared" si="0"/>
        <v>14.568762295371268</v>
      </c>
    </row>
    <row r="44" spans="2:11" x14ac:dyDescent="0.25">
      <c r="B44">
        <v>1</v>
      </c>
      <c r="C44">
        <v>11</v>
      </c>
      <c r="D44">
        <v>1000</v>
      </c>
      <c r="E44">
        <f>VLOOKUP($D44,'Zone Coordinates'!$D$2:$F$2058,2)</f>
        <v>43.062279099999998</v>
      </c>
      <c r="F44">
        <f>VLOOKUP($D44,'Zone Coordinates'!$D$2:$F$2058,3)</f>
        <v>141.3548265</v>
      </c>
      <c r="G44">
        <v>42000</v>
      </c>
      <c r="H44">
        <f>VLOOKUP($G44,'Zone Coordinates'!$D$2:$F$2058,2)</f>
        <v>32.968646800000002</v>
      </c>
      <c r="I44">
        <f>VLOOKUP($G44,'Zone Coordinates'!$D$2:$F$2058,3)</f>
        <v>129.99381729999999</v>
      </c>
      <c r="J44">
        <f t="shared" si="0"/>
        <v>15.197168915626625</v>
      </c>
    </row>
    <row r="45" spans="2:11" x14ac:dyDescent="0.25">
      <c r="B45">
        <v>1</v>
      </c>
      <c r="C45">
        <v>11</v>
      </c>
      <c r="D45">
        <v>1000</v>
      </c>
      <c r="E45">
        <f>VLOOKUP($D45,'Zone Coordinates'!$D$2:$F$2058,2)</f>
        <v>43.062279099999998</v>
      </c>
      <c r="F45">
        <f>VLOOKUP($D45,'Zone Coordinates'!$D$2:$F$2058,3)</f>
        <v>141.3548265</v>
      </c>
      <c r="G45">
        <v>43000</v>
      </c>
      <c r="H45">
        <f>VLOOKUP($G45,'Zone Coordinates'!$D$2:$F$2058,2)</f>
        <v>32.979978099999997</v>
      </c>
      <c r="I45">
        <f>VLOOKUP($G45,'Zone Coordinates'!$D$2:$F$2058,3)</f>
        <v>130.82897299999999</v>
      </c>
      <c r="J45">
        <f t="shared" si="0"/>
        <v>14.575540654056834</v>
      </c>
    </row>
    <row r="46" spans="2:11" x14ac:dyDescent="0.25">
      <c r="B46">
        <v>1</v>
      </c>
      <c r="C46">
        <v>11</v>
      </c>
      <c r="D46">
        <v>1000</v>
      </c>
      <c r="E46">
        <f>VLOOKUP($D46,'Zone Coordinates'!$D$2:$F$2058,2)</f>
        <v>43.062279099999998</v>
      </c>
      <c r="F46">
        <f>VLOOKUP($D46,'Zone Coordinates'!$D$2:$F$2058,3)</f>
        <v>141.3548265</v>
      </c>
      <c r="G46">
        <v>44000</v>
      </c>
      <c r="H46">
        <f>VLOOKUP($G46,'Zone Coordinates'!$D$2:$F$2058,2)</f>
        <v>33.280513499999998</v>
      </c>
      <c r="I46">
        <f>VLOOKUP($G46,'Zone Coordinates'!$D$2:$F$2058,3)</f>
        <v>131.9568313</v>
      </c>
      <c r="J46">
        <f t="shared" si="0"/>
        <v>13.564853557357939</v>
      </c>
    </row>
    <row r="47" spans="2:11" x14ac:dyDescent="0.25">
      <c r="B47">
        <v>1</v>
      </c>
      <c r="C47">
        <v>11</v>
      </c>
      <c r="D47">
        <v>1000</v>
      </c>
      <c r="E47">
        <f>VLOOKUP($D47,'Zone Coordinates'!$D$2:$F$2058,2)</f>
        <v>43.062279099999998</v>
      </c>
      <c r="F47">
        <f>VLOOKUP($D47,'Zone Coordinates'!$D$2:$F$2058,3)</f>
        <v>141.3548265</v>
      </c>
      <c r="G47">
        <v>45000</v>
      </c>
      <c r="H47">
        <f>VLOOKUP($G47,'Zone Coordinates'!$D$2:$F$2058,2)</f>
        <v>32.065932799999999</v>
      </c>
      <c r="I47">
        <f>VLOOKUP($G47,'Zone Coordinates'!$D$2:$F$2058,3)</f>
        <v>131.50577569999999</v>
      </c>
      <c r="J47">
        <f t="shared" si="0"/>
        <v>14.762229967403455</v>
      </c>
    </row>
    <row r="48" spans="2:11" x14ac:dyDescent="0.25">
      <c r="B48">
        <v>1</v>
      </c>
      <c r="C48">
        <v>11</v>
      </c>
      <c r="D48">
        <v>1000</v>
      </c>
      <c r="E48">
        <f>VLOOKUP($D48,'Zone Coordinates'!$D$2:$F$2058,2)</f>
        <v>43.062279099999998</v>
      </c>
      <c r="F48">
        <f>VLOOKUP($D48,'Zone Coordinates'!$D$2:$F$2058,3)</f>
        <v>141.3548265</v>
      </c>
      <c r="G48">
        <v>46000</v>
      </c>
      <c r="H48">
        <f>VLOOKUP($G48,'Zone Coordinates'!$D$2:$F$2058,2)</f>
        <v>31.752732000000002</v>
      </c>
      <c r="I48">
        <f>VLOOKUP($G48,'Zone Coordinates'!$D$2:$F$2058,3)</f>
        <v>130.7248898</v>
      </c>
      <c r="J48">
        <f t="shared" si="0"/>
        <v>15.520998996621488</v>
      </c>
      <c r="K48">
        <f>AVERAGE(J42:J48)</f>
        <v>14.588604390987033</v>
      </c>
    </row>
    <row r="49" spans="2:11" x14ac:dyDescent="0.25">
      <c r="B49">
        <v>2</v>
      </c>
      <c r="C49">
        <v>2</v>
      </c>
      <c r="D49">
        <v>2000</v>
      </c>
      <c r="E49">
        <f>VLOOKUP($D49,'Zone Coordinates'!$D$2:$F$2058,2)</f>
        <v>40.9702798</v>
      </c>
      <c r="F49">
        <f>VLOOKUP($D49,'Zone Coordinates'!$D$2:$F$2058,3)</f>
        <v>140.98084270000001</v>
      </c>
      <c r="G49">
        <v>5000</v>
      </c>
      <c r="H49">
        <f>VLOOKUP($G49,'Zone Coordinates'!$D$2:$F$2058,2)</f>
        <v>39.865274599999999</v>
      </c>
      <c r="I49">
        <f>VLOOKUP($G49,'Zone Coordinates'!$D$2:$F$2058,3)</f>
        <v>140.51541990000001</v>
      </c>
      <c r="J49">
        <f t="shared" si="0"/>
        <v>1.1990224663395097</v>
      </c>
    </row>
    <row r="50" spans="2:11" x14ac:dyDescent="0.25">
      <c r="B50">
        <v>2</v>
      </c>
      <c r="C50">
        <v>2</v>
      </c>
      <c r="D50">
        <v>2000</v>
      </c>
      <c r="E50">
        <f>VLOOKUP($D50,'Zone Coordinates'!$D$2:$F$2058,2)</f>
        <v>40.9702798</v>
      </c>
      <c r="F50">
        <f>VLOOKUP($D50,'Zone Coordinates'!$D$2:$F$2058,3)</f>
        <v>140.98084270000001</v>
      </c>
      <c r="G50">
        <v>3000</v>
      </c>
      <c r="H50">
        <f>VLOOKUP($G50,'Zone Coordinates'!$D$2:$F$2058,2)</f>
        <v>39.930278299999998</v>
      </c>
      <c r="I50">
        <f>VLOOKUP($G50,'Zone Coordinates'!$D$2:$F$2058,3)</f>
        <v>141.52733280000001</v>
      </c>
      <c r="J50">
        <f t="shared" si="0"/>
        <v>1.174842350871071</v>
      </c>
    </row>
    <row r="51" spans="2:11" x14ac:dyDescent="0.25">
      <c r="B51">
        <v>2</v>
      </c>
      <c r="C51">
        <v>2</v>
      </c>
      <c r="D51">
        <v>5000</v>
      </c>
      <c r="E51">
        <f>VLOOKUP($D51,'Zone Coordinates'!$D$2:$F$2058,2)</f>
        <v>39.865274599999999</v>
      </c>
      <c r="F51">
        <f>VLOOKUP($D51,'Zone Coordinates'!$D$2:$F$2058,3)</f>
        <v>140.51541990000001</v>
      </c>
      <c r="G51">
        <v>2000</v>
      </c>
      <c r="H51">
        <f>VLOOKUP($G51,'Zone Coordinates'!$D$2:$F$2058,2)</f>
        <v>40.9702798</v>
      </c>
      <c r="I51">
        <f>VLOOKUP($G51,'Zone Coordinates'!$D$2:$F$2058,3)</f>
        <v>140.98084270000001</v>
      </c>
      <c r="J51">
        <f t="shared" si="0"/>
        <v>1.1990224663395097</v>
      </c>
    </row>
    <row r="52" spans="2:11" x14ac:dyDescent="0.25">
      <c r="B52">
        <v>2</v>
      </c>
      <c r="C52">
        <v>2</v>
      </c>
      <c r="D52">
        <v>5000</v>
      </c>
      <c r="E52">
        <f>VLOOKUP($D52,'Zone Coordinates'!$D$2:$F$2058,2)</f>
        <v>39.865274599999999</v>
      </c>
      <c r="F52">
        <f>VLOOKUP($D52,'Zone Coordinates'!$D$2:$F$2058,3)</f>
        <v>140.51541990000001</v>
      </c>
      <c r="G52">
        <v>3000</v>
      </c>
      <c r="H52">
        <f>VLOOKUP($G52,'Zone Coordinates'!$D$2:$F$2058,2)</f>
        <v>39.930278299999998</v>
      </c>
      <c r="I52">
        <f>VLOOKUP($G52,'Zone Coordinates'!$D$2:$F$2058,3)</f>
        <v>141.52733280000001</v>
      </c>
      <c r="J52">
        <f t="shared" si="0"/>
        <v>1.0139986184409213</v>
      </c>
    </row>
    <row r="53" spans="2:11" x14ac:dyDescent="0.25">
      <c r="B53">
        <v>2</v>
      </c>
      <c r="C53">
        <v>2</v>
      </c>
      <c r="D53">
        <v>3000</v>
      </c>
      <c r="E53">
        <f>VLOOKUP($D53,'Zone Coordinates'!$D$2:$F$2058,2)</f>
        <v>39.930278299999998</v>
      </c>
      <c r="F53">
        <f>VLOOKUP($D53,'Zone Coordinates'!$D$2:$F$2058,3)</f>
        <v>141.52733280000001</v>
      </c>
      <c r="G53">
        <v>2000</v>
      </c>
      <c r="H53">
        <f>VLOOKUP($G53,'Zone Coordinates'!$D$2:$F$2058,2)</f>
        <v>40.9702798</v>
      </c>
      <c r="I53">
        <f>VLOOKUP($G53,'Zone Coordinates'!$D$2:$F$2058,3)</f>
        <v>140.98084270000001</v>
      </c>
      <c r="J53">
        <f t="shared" si="0"/>
        <v>1.174842350871071</v>
      </c>
    </row>
    <row r="54" spans="2:11" x14ac:dyDescent="0.25">
      <c r="B54">
        <v>2</v>
      </c>
      <c r="C54">
        <v>2</v>
      </c>
      <c r="D54">
        <v>3000</v>
      </c>
      <c r="E54">
        <f>VLOOKUP($D54,'Zone Coordinates'!$D$2:$F$2058,2)</f>
        <v>39.930278299999998</v>
      </c>
      <c r="F54">
        <f>VLOOKUP($D54,'Zone Coordinates'!$D$2:$F$2058,3)</f>
        <v>141.52733280000001</v>
      </c>
      <c r="G54">
        <v>5000</v>
      </c>
      <c r="H54">
        <f>VLOOKUP($G54,'Zone Coordinates'!$D$2:$F$2058,2)</f>
        <v>39.865274599999999</v>
      </c>
      <c r="I54">
        <f>VLOOKUP($G54,'Zone Coordinates'!$D$2:$F$2058,3)</f>
        <v>140.51541990000001</v>
      </c>
      <c r="J54">
        <f t="shared" si="0"/>
        <v>1.0139986184409213</v>
      </c>
      <c r="K54">
        <f>AVERAGE(J49:J54)</f>
        <v>1.1292878118838341</v>
      </c>
    </row>
    <row r="55" spans="2:11" x14ac:dyDescent="0.25">
      <c r="B55">
        <v>2</v>
      </c>
      <c r="C55">
        <v>3</v>
      </c>
      <c r="D55">
        <v>2000</v>
      </c>
      <c r="E55">
        <f>VLOOKUP($D55,'Zone Coordinates'!$D$2:$F$2058,2)</f>
        <v>40.9702798</v>
      </c>
      <c r="F55">
        <f>VLOOKUP($D55,'Zone Coordinates'!$D$2:$F$2058,3)</f>
        <v>140.98084270000001</v>
      </c>
      <c r="G55">
        <v>4000</v>
      </c>
      <c r="H55">
        <f>VLOOKUP($G55,'Zone Coordinates'!$D$2:$F$2058,2)</f>
        <v>38.256475999999999</v>
      </c>
      <c r="I55">
        <f>VLOOKUP($G55,'Zone Coordinates'!$D$2:$F$2058,3)</f>
        <v>140.85736900000001</v>
      </c>
      <c r="J55">
        <f t="shared" si="0"/>
        <v>2.7166112750053393</v>
      </c>
    </row>
    <row r="56" spans="2:11" x14ac:dyDescent="0.25">
      <c r="B56">
        <v>2</v>
      </c>
      <c r="C56">
        <v>3</v>
      </c>
      <c r="D56">
        <v>2000</v>
      </c>
      <c r="E56">
        <f>VLOOKUP($D56,'Zone Coordinates'!$D$2:$F$2058,2)</f>
        <v>40.9702798</v>
      </c>
      <c r="F56">
        <f>VLOOKUP($D56,'Zone Coordinates'!$D$2:$F$2058,3)</f>
        <v>140.98084270000001</v>
      </c>
      <c r="G56">
        <v>6000</v>
      </c>
      <c r="H56">
        <f>VLOOKUP($G56,'Zone Coordinates'!$D$2:$F$2058,2)</f>
        <v>38.352117200000002</v>
      </c>
      <c r="I56">
        <f>VLOOKUP($G56,'Zone Coordinates'!$D$2:$F$2058,3)</f>
        <v>140.53071019999999</v>
      </c>
      <c r="J56">
        <f t="shared" si="0"/>
        <v>2.6565757409859447</v>
      </c>
    </row>
    <row r="57" spans="2:11" x14ac:dyDescent="0.25">
      <c r="B57">
        <v>2</v>
      </c>
      <c r="C57">
        <v>3</v>
      </c>
      <c r="D57">
        <v>2000</v>
      </c>
      <c r="E57">
        <f>VLOOKUP($D57,'Zone Coordinates'!$D$2:$F$2058,2)</f>
        <v>40.9702798</v>
      </c>
      <c r="F57">
        <f>VLOOKUP($D57,'Zone Coordinates'!$D$2:$F$2058,3)</f>
        <v>140.98084270000001</v>
      </c>
      <c r="G57">
        <v>7000</v>
      </c>
      <c r="H57">
        <f>VLOOKUP($G57,'Zone Coordinates'!$D$2:$F$2058,2)</f>
        <v>37.976640400000001</v>
      </c>
      <c r="I57">
        <f>VLOOKUP($G57,'Zone Coordinates'!$D$2:$F$2058,3)</f>
        <v>140.570933</v>
      </c>
      <c r="J57">
        <f t="shared" si="0"/>
        <v>3.0215729048603905</v>
      </c>
    </row>
    <row r="58" spans="2:11" x14ac:dyDescent="0.25">
      <c r="B58">
        <v>2</v>
      </c>
      <c r="C58">
        <v>3</v>
      </c>
      <c r="D58">
        <v>5000</v>
      </c>
      <c r="E58">
        <f>VLOOKUP($D58,'Zone Coordinates'!$D$2:$F$2058,2)</f>
        <v>39.865274599999999</v>
      </c>
      <c r="F58">
        <f>VLOOKUP($D58,'Zone Coordinates'!$D$2:$F$2058,3)</f>
        <v>140.51541990000001</v>
      </c>
      <c r="G58">
        <v>4000</v>
      </c>
      <c r="H58">
        <f>VLOOKUP($G58,'Zone Coordinates'!$D$2:$F$2058,2)</f>
        <v>38.256475999999999</v>
      </c>
      <c r="I58">
        <f>VLOOKUP($G58,'Zone Coordinates'!$D$2:$F$2058,3)</f>
        <v>140.85736900000001</v>
      </c>
      <c r="J58">
        <f t="shared" si="0"/>
        <v>1.6447377062476456</v>
      </c>
    </row>
    <row r="59" spans="2:11" x14ac:dyDescent="0.25">
      <c r="B59">
        <v>2</v>
      </c>
      <c r="C59">
        <v>3</v>
      </c>
      <c r="D59">
        <v>5000</v>
      </c>
      <c r="E59">
        <f>VLOOKUP($D59,'Zone Coordinates'!$D$2:$F$2058,2)</f>
        <v>39.865274599999999</v>
      </c>
      <c r="F59">
        <f>VLOOKUP($D59,'Zone Coordinates'!$D$2:$F$2058,3)</f>
        <v>140.51541990000001</v>
      </c>
      <c r="G59">
        <v>6000</v>
      </c>
      <c r="H59">
        <f>VLOOKUP($G59,'Zone Coordinates'!$D$2:$F$2058,2)</f>
        <v>38.352117200000002</v>
      </c>
      <c r="I59">
        <f>VLOOKUP($G59,'Zone Coordinates'!$D$2:$F$2058,3)</f>
        <v>140.53071019999999</v>
      </c>
      <c r="J59">
        <f t="shared" si="0"/>
        <v>1.5132346514829882</v>
      </c>
    </row>
    <row r="60" spans="2:11" x14ac:dyDescent="0.25">
      <c r="B60">
        <v>2</v>
      </c>
      <c r="C60">
        <v>3</v>
      </c>
      <c r="D60">
        <v>5000</v>
      </c>
      <c r="E60">
        <f>VLOOKUP($D60,'Zone Coordinates'!$D$2:$F$2058,2)</f>
        <v>39.865274599999999</v>
      </c>
      <c r="F60">
        <f>VLOOKUP($D60,'Zone Coordinates'!$D$2:$F$2058,3)</f>
        <v>140.51541990000001</v>
      </c>
      <c r="G60">
        <v>7000</v>
      </c>
      <c r="H60">
        <f>VLOOKUP($G60,'Zone Coordinates'!$D$2:$F$2058,2)</f>
        <v>37.976640400000001</v>
      </c>
      <c r="I60">
        <f>VLOOKUP($G60,'Zone Coordinates'!$D$2:$F$2058,3)</f>
        <v>140.570933</v>
      </c>
      <c r="J60">
        <f t="shared" si="0"/>
        <v>1.8894498791132943</v>
      </c>
    </row>
    <row r="61" spans="2:11" x14ac:dyDescent="0.25">
      <c r="B61">
        <v>2</v>
      </c>
      <c r="C61">
        <v>3</v>
      </c>
      <c r="D61">
        <v>3000</v>
      </c>
      <c r="E61">
        <f>VLOOKUP($D61,'Zone Coordinates'!$D$2:$F$2058,2)</f>
        <v>39.930278299999998</v>
      </c>
      <c r="F61">
        <f>VLOOKUP($D61,'Zone Coordinates'!$D$2:$F$2058,3)</f>
        <v>141.52733280000001</v>
      </c>
      <c r="G61">
        <v>4000</v>
      </c>
      <c r="H61">
        <f>VLOOKUP($G61,'Zone Coordinates'!$D$2:$F$2058,2)</f>
        <v>38.256475999999999</v>
      </c>
      <c r="I61">
        <f>VLOOKUP($G61,'Zone Coordinates'!$D$2:$F$2058,3)</f>
        <v>140.85736900000001</v>
      </c>
      <c r="J61">
        <f t="shared" si="0"/>
        <v>1.8029047764082637</v>
      </c>
    </row>
    <row r="62" spans="2:11" x14ac:dyDescent="0.25">
      <c r="B62">
        <v>2</v>
      </c>
      <c r="C62">
        <v>3</v>
      </c>
      <c r="D62">
        <v>3000</v>
      </c>
      <c r="E62">
        <f>VLOOKUP($D62,'Zone Coordinates'!$D$2:$F$2058,2)</f>
        <v>39.930278299999998</v>
      </c>
      <c r="F62">
        <f>VLOOKUP($D62,'Zone Coordinates'!$D$2:$F$2058,3)</f>
        <v>141.52733280000001</v>
      </c>
      <c r="G62">
        <v>6000</v>
      </c>
      <c r="H62">
        <f>VLOOKUP($G62,'Zone Coordinates'!$D$2:$F$2058,2)</f>
        <v>38.352117200000002</v>
      </c>
      <c r="I62">
        <f>VLOOKUP($G62,'Zone Coordinates'!$D$2:$F$2058,3)</f>
        <v>140.53071019999999</v>
      </c>
      <c r="J62">
        <f t="shared" si="0"/>
        <v>1.8665071830518098</v>
      </c>
    </row>
    <row r="63" spans="2:11" x14ac:dyDescent="0.25">
      <c r="B63">
        <v>2</v>
      </c>
      <c r="C63">
        <v>3</v>
      </c>
      <c r="D63">
        <v>3000</v>
      </c>
      <c r="E63">
        <f>VLOOKUP($D63,'Zone Coordinates'!$D$2:$F$2058,2)</f>
        <v>39.930278299999998</v>
      </c>
      <c r="F63">
        <f>VLOOKUP($D63,'Zone Coordinates'!$D$2:$F$2058,3)</f>
        <v>141.52733280000001</v>
      </c>
      <c r="G63">
        <v>7000</v>
      </c>
      <c r="H63">
        <f>VLOOKUP($G63,'Zone Coordinates'!$D$2:$F$2058,2)</f>
        <v>37.976640400000001</v>
      </c>
      <c r="I63">
        <f>VLOOKUP($G63,'Zone Coordinates'!$D$2:$F$2058,3)</f>
        <v>140.570933</v>
      </c>
      <c r="J63">
        <f t="shared" si="0"/>
        <v>2.1751785264102956</v>
      </c>
      <c r="K63">
        <f>AVERAGE(J55:J63)</f>
        <v>2.1429747381739968</v>
      </c>
    </row>
    <row r="64" spans="2:11" x14ac:dyDescent="0.25">
      <c r="B64">
        <v>2</v>
      </c>
      <c r="C64">
        <v>4</v>
      </c>
      <c r="D64">
        <v>2000</v>
      </c>
      <c r="E64">
        <f>VLOOKUP($D64,'Zone Coordinates'!$D$2:$F$2058,2)</f>
        <v>40.9702798</v>
      </c>
      <c r="F64">
        <f>VLOOKUP($D64,'Zone Coordinates'!$D$2:$F$2058,3)</f>
        <v>140.98084270000001</v>
      </c>
      <c r="G64">
        <v>8000</v>
      </c>
      <c r="H64">
        <f>VLOOKUP($G64,'Zone Coordinates'!$D$2:$F$2058,2)</f>
        <v>36.464526399999997</v>
      </c>
      <c r="I64">
        <f>VLOOKUP($G64,'Zone Coordinates'!$D$2:$F$2058,3)</f>
        <v>140.5859389</v>
      </c>
      <c r="J64">
        <f t="shared" si="0"/>
        <v>4.5230258359715387</v>
      </c>
    </row>
    <row r="65" spans="2:10" x14ac:dyDescent="0.25">
      <c r="B65">
        <v>2</v>
      </c>
      <c r="C65">
        <v>4</v>
      </c>
      <c r="D65">
        <v>2000</v>
      </c>
      <c r="E65">
        <f>VLOOKUP($D65,'Zone Coordinates'!$D$2:$F$2058,2)</f>
        <v>40.9702798</v>
      </c>
      <c r="F65">
        <f>VLOOKUP($D65,'Zone Coordinates'!$D$2:$F$2058,3)</f>
        <v>140.98084270000001</v>
      </c>
      <c r="G65">
        <v>9000</v>
      </c>
      <c r="H65">
        <f>VLOOKUP($G65,'Zone Coordinates'!$D$2:$F$2058,2)</f>
        <v>36.7264002</v>
      </c>
      <c r="I65">
        <f>VLOOKUP($G65,'Zone Coordinates'!$D$2:$F$2058,3)</f>
        <v>140.0108621</v>
      </c>
      <c r="J65">
        <f t="shared" si="0"/>
        <v>4.3533178638450627</v>
      </c>
    </row>
    <row r="66" spans="2:10" x14ac:dyDescent="0.25">
      <c r="B66">
        <v>2</v>
      </c>
      <c r="C66">
        <v>4</v>
      </c>
      <c r="D66">
        <v>2000</v>
      </c>
      <c r="E66">
        <f>VLOOKUP($D66,'Zone Coordinates'!$D$2:$F$2058,2)</f>
        <v>40.9702798</v>
      </c>
      <c r="F66">
        <f>VLOOKUP($D66,'Zone Coordinates'!$D$2:$F$2058,3)</f>
        <v>140.98084270000001</v>
      </c>
      <c r="G66">
        <v>10000</v>
      </c>
      <c r="H66">
        <f>VLOOKUP($G66,'Zone Coordinates'!$D$2:$F$2058,2)</f>
        <v>36.562518900000001</v>
      </c>
      <c r="I66">
        <f>VLOOKUP($G66,'Zone Coordinates'!$D$2:$F$2058,3)</f>
        <v>139.2303359</v>
      </c>
      <c r="J66">
        <f t="shared" si="0"/>
        <v>4.7426395823860661</v>
      </c>
    </row>
    <row r="67" spans="2:10" x14ac:dyDescent="0.25">
      <c r="B67">
        <v>2</v>
      </c>
      <c r="C67">
        <v>4</v>
      </c>
      <c r="D67">
        <v>2000</v>
      </c>
      <c r="E67">
        <f>VLOOKUP($D67,'Zone Coordinates'!$D$2:$F$2058,2)</f>
        <v>40.9702798</v>
      </c>
      <c r="F67">
        <f>VLOOKUP($D67,'Zone Coordinates'!$D$2:$F$2058,3)</f>
        <v>140.98084270000001</v>
      </c>
      <c r="G67">
        <v>11000</v>
      </c>
      <c r="H67">
        <f>VLOOKUP($G67,'Zone Coordinates'!$D$2:$F$2058,2)</f>
        <v>35.9279188</v>
      </c>
      <c r="I67">
        <f>VLOOKUP($G67,'Zone Coordinates'!$D$2:$F$2058,3)</f>
        <v>139.71990890000001</v>
      </c>
      <c r="J67">
        <f t="shared" si="0"/>
        <v>5.197630085173766</v>
      </c>
    </row>
    <row r="68" spans="2:10" x14ac:dyDescent="0.25">
      <c r="B68">
        <v>2</v>
      </c>
      <c r="C68">
        <v>4</v>
      </c>
      <c r="D68">
        <v>2000</v>
      </c>
      <c r="E68">
        <f>VLOOKUP($D68,'Zone Coordinates'!$D$2:$F$2058,2)</f>
        <v>40.9702798</v>
      </c>
      <c r="F68">
        <f>VLOOKUP($D68,'Zone Coordinates'!$D$2:$F$2058,3)</f>
        <v>140.98084270000001</v>
      </c>
      <c r="G68">
        <v>12000</v>
      </c>
      <c r="H68">
        <f>VLOOKUP($G68,'Zone Coordinates'!$D$2:$F$2058,2)</f>
        <v>35.714840100000004</v>
      </c>
      <c r="I68">
        <f>VLOOKUP($G68,'Zone Coordinates'!$D$2:$F$2058,3)</f>
        <v>140.30330459999999</v>
      </c>
      <c r="J68">
        <f t="shared" si="0"/>
        <v>5.2989342624048179</v>
      </c>
    </row>
    <row r="69" spans="2:10" x14ac:dyDescent="0.25">
      <c r="B69">
        <v>2</v>
      </c>
      <c r="C69">
        <v>4</v>
      </c>
      <c r="D69">
        <v>2000</v>
      </c>
      <c r="E69">
        <f>VLOOKUP($D69,'Zone Coordinates'!$D$2:$F$2058,2)</f>
        <v>40.9702798</v>
      </c>
      <c r="F69">
        <f>VLOOKUP($D69,'Zone Coordinates'!$D$2:$F$2058,3)</f>
        <v>140.98084270000001</v>
      </c>
      <c r="G69">
        <v>14000</v>
      </c>
      <c r="H69">
        <f>VLOOKUP($G69,'Zone Coordinates'!$D$2:$F$2058,2)</f>
        <v>35.416974799999998</v>
      </c>
      <c r="I69">
        <f>VLOOKUP($G69,'Zone Coordinates'!$D$2:$F$2058,3)</f>
        <v>139.56472550000001</v>
      </c>
      <c r="J69">
        <f t="shared" ref="J69:J132" si="1">SQRT((I69-F69)^2+(H69-E69)^2)</f>
        <v>5.7310194858472494</v>
      </c>
    </row>
    <row r="70" spans="2:10" x14ac:dyDescent="0.25">
      <c r="B70">
        <v>2</v>
      </c>
      <c r="C70">
        <v>4</v>
      </c>
      <c r="D70">
        <v>2000</v>
      </c>
      <c r="E70">
        <f>VLOOKUP($D70,'Zone Coordinates'!$D$2:$F$2058,2)</f>
        <v>40.9702798</v>
      </c>
      <c r="F70">
        <f>VLOOKUP($D70,'Zone Coordinates'!$D$2:$F$2058,3)</f>
        <v>140.98084270000001</v>
      </c>
      <c r="G70">
        <v>13000</v>
      </c>
      <c r="H70">
        <f>VLOOKUP($G70,'Zone Coordinates'!$D$2:$F$2058,2)</f>
        <v>35.705215799999998</v>
      </c>
      <c r="I70">
        <f>VLOOKUP($G70,'Zone Coordinates'!$D$2:$F$2058,3)</f>
        <v>139.78283350000001</v>
      </c>
      <c r="J70">
        <f t="shared" si="1"/>
        <v>5.3996411887625158</v>
      </c>
    </row>
    <row r="71" spans="2:10" x14ac:dyDescent="0.25">
      <c r="B71">
        <v>2</v>
      </c>
      <c r="C71">
        <v>4</v>
      </c>
      <c r="D71">
        <v>2000</v>
      </c>
      <c r="E71">
        <f>VLOOKUP($D71,'Zone Coordinates'!$D$2:$F$2058,2)</f>
        <v>40.9702798</v>
      </c>
      <c r="F71">
        <f>VLOOKUP($D71,'Zone Coordinates'!$D$2:$F$2058,3)</f>
        <v>140.98084270000001</v>
      </c>
      <c r="G71">
        <v>19000</v>
      </c>
      <c r="H71">
        <f>VLOOKUP($G71,'Zone Coordinates'!$D$2:$F$2058,2)</f>
        <v>35.875946800000001</v>
      </c>
      <c r="I71">
        <f>VLOOKUP($G71,'Zone Coordinates'!$D$2:$F$2058,3)</f>
        <v>138.6611834</v>
      </c>
      <c r="J71">
        <f t="shared" si="1"/>
        <v>5.5975930526401738</v>
      </c>
    </row>
    <row r="72" spans="2:10" x14ac:dyDescent="0.25">
      <c r="B72">
        <v>2</v>
      </c>
      <c r="C72">
        <v>4</v>
      </c>
      <c r="D72">
        <v>5000</v>
      </c>
      <c r="E72">
        <f>VLOOKUP($D72,'Zone Coordinates'!$D$2:$F$2058,2)</f>
        <v>39.865274599999999</v>
      </c>
      <c r="F72">
        <f>VLOOKUP($D72,'Zone Coordinates'!$D$2:$F$2058,3)</f>
        <v>140.51541990000001</v>
      </c>
      <c r="G72">
        <v>8000</v>
      </c>
      <c r="H72">
        <f>VLOOKUP($G72,'Zone Coordinates'!$D$2:$F$2058,2)</f>
        <v>36.464526399999997</v>
      </c>
      <c r="I72">
        <f>VLOOKUP($G72,'Zone Coordinates'!$D$2:$F$2058,3)</f>
        <v>140.5859389</v>
      </c>
      <c r="J72">
        <f t="shared" si="1"/>
        <v>3.4014792736637771</v>
      </c>
    </row>
    <row r="73" spans="2:10" x14ac:dyDescent="0.25">
      <c r="B73">
        <v>2</v>
      </c>
      <c r="C73">
        <v>4</v>
      </c>
      <c r="D73">
        <v>5000</v>
      </c>
      <c r="E73">
        <f>VLOOKUP($D73,'Zone Coordinates'!$D$2:$F$2058,2)</f>
        <v>39.865274599999999</v>
      </c>
      <c r="F73">
        <f>VLOOKUP($D73,'Zone Coordinates'!$D$2:$F$2058,3)</f>
        <v>140.51541990000001</v>
      </c>
      <c r="G73">
        <v>9000</v>
      </c>
      <c r="H73">
        <f>VLOOKUP($G73,'Zone Coordinates'!$D$2:$F$2058,2)</f>
        <v>36.7264002</v>
      </c>
      <c r="I73">
        <f>VLOOKUP($G73,'Zone Coordinates'!$D$2:$F$2058,3)</f>
        <v>140.0108621</v>
      </c>
      <c r="J73">
        <f t="shared" si="1"/>
        <v>3.1791682988662631</v>
      </c>
    </row>
    <row r="74" spans="2:10" x14ac:dyDescent="0.25">
      <c r="B74">
        <v>2</v>
      </c>
      <c r="C74">
        <v>4</v>
      </c>
      <c r="D74">
        <v>5000</v>
      </c>
      <c r="E74">
        <f>VLOOKUP($D74,'Zone Coordinates'!$D$2:$F$2058,2)</f>
        <v>39.865274599999999</v>
      </c>
      <c r="F74">
        <f>VLOOKUP($D74,'Zone Coordinates'!$D$2:$F$2058,3)</f>
        <v>140.51541990000001</v>
      </c>
      <c r="G74">
        <v>10000</v>
      </c>
      <c r="H74">
        <f>VLOOKUP($G74,'Zone Coordinates'!$D$2:$F$2058,2)</f>
        <v>36.562518900000001</v>
      </c>
      <c r="I74">
        <f>VLOOKUP($G74,'Zone Coordinates'!$D$2:$F$2058,3)</f>
        <v>139.2303359</v>
      </c>
      <c r="J74">
        <f t="shared" si="1"/>
        <v>3.5439576889317559</v>
      </c>
    </row>
    <row r="75" spans="2:10" x14ac:dyDescent="0.25">
      <c r="B75">
        <v>2</v>
      </c>
      <c r="C75">
        <v>4</v>
      </c>
      <c r="D75">
        <v>5000</v>
      </c>
      <c r="E75">
        <f>VLOOKUP($D75,'Zone Coordinates'!$D$2:$F$2058,2)</f>
        <v>39.865274599999999</v>
      </c>
      <c r="F75">
        <f>VLOOKUP($D75,'Zone Coordinates'!$D$2:$F$2058,3)</f>
        <v>140.51541990000001</v>
      </c>
      <c r="G75">
        <v>11000</v>
      </c>
      <c r="H75">
        <f>VLOOKUP($G75,'Zone Coordinates'!$D$2:$F$2058,2)</f>
        <v>35.9279188</v>
      </c>
      <c r="I75">
        <f>VLOOKUP($G75,'Zone Coordinates'!$D$2:$F$2058,3)</f>
        <v>139.71990890000001</v>
      </c>
      <c r="J75">
        <f t="shared" si="1"/>
        <v>4.0169152899849205</v>
      </c>
    </row>
    <row r="76" spans="2:10" x14ac:dyDescent="0.25">
      <c r="B76">
        <v>2</v>
      </c>
      <c r="C76">
        <v>4</v>
      </c>
      <c r="D76">
        <v>5000</v>
      </c>
      <c r="E76">
        <f>VLOOKUP($D76,'Zone Coordinates'!$D$2:$F$2058,2)</f>
        <v>39.865274599999999</v>
      </c>
      <c r="F76">
        <f>VLOOKUP($D76,'Zone Coordinates'!$D$2:$F$2058,3)</f>
        <v>140.51541990000001</v>
      </c>
      <c r="G76">
        <v>12000</v>
      </c>
      <c r="H76">
        <f>VLOOKUP($G76,'Zone Coordinates'!$D$2:$F$2058,2)</f>
        <v>35.714840100000004</v>
      </c>
      <c r="I76">
        <f>VLOOKUP($G76,'Zone Coordinates'!$D$2:$F$2058,3)</f>
        <v>140.30330459999999</v>
      </c>
      <c r="J76">
        <f t="shared" si="1"/>
        <v>4.1558512292049521</v>
      </c>
    </row>
    <row r="77" spans="2:10" x14ac:dyDescent="0.25">
      <c r="B77">
        <v>2</v>
      </c>
      <c r="C77">
        <v>4</v>
      </c>
      <c r="D77">
        <v>5000</v>
      </c>
      <c r="E77">
        <f>VLOOKUP($D77,'Zone Coordinates'!$D$2:$F$2058,2)</f>
        <v>39.865274599999999</v>
      </c>
      <c r="F77">
        <f>VLOOKUP($D77,'Zone Coordinates'!$D$2:$F$2058,3)</f>
        <v>140.51541990000001</v>
      </c>
      <c r="G77">
        <v>14000</v>
      </c>
      <c r="H77">
        <f>VLOOKUP($G77,'Zone Coordinates'!$D$2:$F$2058,2)</f>
        <v>35.416974799999998</v>
      </c>
      <c r="I77">
        <f>VLOOKUP($G77,'Zone Coordinates'!$D$2:$F$2058,3)</f>
        <v>139.56472550000001</v>
      </c>
      <c r="J77">
        <f t="shared" si="1"/>
        <v>4.5487570778039377</v>
      </c>
    </row>
    <row r="78" spans="2:10" x14ac:dyDescent="0.25">
      <c r="B78">
        <v>2</v>
      </c>
      <c r="C78">
        <v>4</v>
      </c>
      <c r="D78">
        <v>5000</v>
      </c>
      <c r="E78">
        <f>VLOOKUP($D78,'Zone Coordinates'!$D$2:$F$2058,2)</f>
        <v>39.865274599999999</v>
      </c>
      <c r="F78">
        <f>VLOOKUP($D78,'Zone Coordinates'!$D$2:$F$2058,3)</f>
        <v>140.51541990000001</v>
      </c>
      <c r="G78">
        <v>13000</v>
      </c>
      <c r="H78">
        <f>VLOOKUP($G78,'Zone Coordinates'!$D$2:$F$2058,2)</f>
        <v>35.705215799999998</v>
      </c>
      <c r="I78">
        <f>VLOOKUP($G78,'Zone Coordinates'!$D$2:$F$2058,3)</f>
        <v>139.78283350000001</v>
      </c>
      <c r="J78">
        <f t="shared" si="1"/>
        <v>4.2240705549176631</v>
      </c>
    </row>
    <row r="79" spans="2:10" x14ac:dyDescent="0.25">
      <c r="B79">
        <v>2</v>
      </c>
      <c r="C79">
        <v>4</v>
      </c>
      <c r="D79">
        <v>5000</v>
      </c>
      <c r="E79">
        <f>VLOOKUP($D79,'Zone Coordinates'!$D$2:$F$2058,2)</f>
        <v>39.865274599999999</v>
      </c>
      <c r="F79">
        <f>VLOOKUP($D79,'Zone Coordinates'!$D$2:$F$2058,3)</f>
        <v>140.51541990000001</v>
      </c>
      <c r="G79">
        <v>19000</v>
      </c>
      <c r="H79">
        <f>VLOOKUP($G79,'Zone Coordinates'!$D$2:$F$2058,2)</f>
        <v>35.875946800000001</v>
      </c>
      <c r="I79">
        <f>VLOOKUP($G79,'Zone Coordinates'!$D$2:$F$2058,3)</f>
        <v>138.6611834</v>
      </c>
      <c r="J79">
        <f t="shared" si="1"/>
        <v>4.399196437280918</v>
      </c>
    </row>
    <row r="80" spans="2:10" x14ac:dyDescent="0.25">
      <c r="B80">
        <v>2</v>
      </c>
      <c r="C80">
        <v>4</v>
      </c>
      <c r="D80">
        <v>3000</v>
      </c>
      <c r="E80">
        <f>VLOOKUP($D80,'Zone Coordinates'!$D$2:$F$2058,2)</f>
        <v>39.930278299999998</v>
      </c>
      <c r="F80">
        <f>VLOOKUP($D80,'Zone Coordinates'!$D$2:$F$2058,3)</f>
        <v>141.52733280000001</v>
      </c>
      <c r="G80">
        <v>8000</v>
      </c>
      <c r="H80">
        <f>VLOOKUP($G80,'Zone Coordinates'!$D$2:$F$2058,2)</f>
        <v>36.464526399999997</v>
      </c>
      <c r="I80">
        <f>VLOOKUP($G80,'Zone Coordinates'!$D$2:$F$2058,3)</f>
        <v>140.5859389</v>
      </c>
      <c r="J80">
        <f t="shared" si="1"/>
        <v>3.5913310495289683</v>
      </c>
    </row>
    <row r="81" spans="2:11" x14ac:dyDescent="0.25">
      <c r="B81">
        <v>2</v>
      </c>
      <c r="C81">
        <v>4</v>
      </c>
      <c r="D81">
        <v>3000</v>
      </c>
      <c r="E81">
        <f>VLOOKUP($D81,'Zone Coordinates'!$D$2:$F$2058,2)</f>
        <v>39.930278299999998</v>
      </c>
      <c r="F81">
        <f>VLOOKUP($D81,'Zone Coordinates'!$D$2:$F$2058,3)</f>
        <v>141.52733280000001</v>
      </c>
      <c r="G81">
        <v>9000</v>
      </c>
      <c r="H81">
        <f>VLOOKUP($G81,'Zone Coordinates'!$D$2:$F$2058,2)</f>
        <v>36.7264002</v>
      </c>
      <c r="I81">
        <f>VLOOKUP($G81,'Zone Coordinates'!$D$2:$F$2058,3)</f>
        <v>140.0108621</v>
      </c>
      <c r="J81">
        <f t="shared" si="1"/>
        <v>3.5446464229339041</v>
      </c>
    </row>
    <row r="82" spans="2:11" x14ac:dyDescent="0.25">
      <c r="B82">
        <v>2</v>
      </c>
      <c r="C82">
        <v>4</v>
      </c>
      <c r="D82">
        <v>3000</v>
      </c>
      <c r="E82">
        <f>VLOOKUP($D82,'Zone Coordinates'!$D$2:$F$2058,2)</f>
        <v>39.930278299999998</v>
      </c>
      <c r="F82">
        <f>VLOOKUP($D82,'Zone Coordinates'!$D$2:$F$2058,3)</f>
        <v>141.52733280000001</v>
      </c>
      <c r="G82">
        <v>10000</v>
      </c>
      <c r="H82">
        <f>VLOOKUP($G82,'Zone Coordinates'!$D$2:$F$2058,2)</f>
        <v>36.562518900000001</v>
      </c>
      <c r="I82">
        <f>VLOOKUP($G82,'Zone Coordinates'!$D$2:$F$2058,3)</f>
        <v>139.2303359</v>
      </c>
      <c r="J82">
        <f t="shared" si="1"/>
        <v>4.0765178933616859</v>
      </c>
    </row>
    <row r="83" spans="2:11" x14ac:dyDescent="0.25">
      <c r="B83">
        <v>2</v>
      </c>
      <c r="C83">
        <v>4</v>
      </c>
      <c r="D83">
        <v>3000</v>
      </c>
      <c r="E83">
        <f>VLOOKUP($D83,'Zone Coordinates'!$D$2:$F$2058,2)</f>
        <v>39.930278299999998</v>
      </c>
      <c r="F83">
        <f>VLOOKUP($D83,'Zone Coordinates'!$D$2:$F$2058,3)</f>
        <v>141.52733280000001</v>
      </c>
      <c r="G83">
        <v>11000</v>
      </c>
      <c r="H83">
        <f>VLOOKUP($G83,'Zone Coordinates'!$D$2:$F$2058,2)</f>
        <v>35.9279188</v>
      </c>
      <c r="I83">
        <f>VLOOKUP($G83,'Zone Coordinates'!$D$2:$F$2058,3)</f>
        <v>139.71990890000001</v>
      </c>
      <c r="J83">
        <f t="shared" si="1"/>
        <v>4.3915444574239997</v>
      </c>
    </row>
    <row r="84" spans="2:11" x14ac:dyDescent="0.25">
      <c r="B84">
        <v>2</v>
      </c>
      <c r="C84">
        <v>4</v>
      </c>
      <c r="D84">
        <v>3000</v>
      </c>
      <c r="E84">
        <f>VLOOKUP($D84,'Zone Coordinates'!$D$2:$F$2058,2)</f>
        <v>39.930278299999998</v>
      </c>
      <c r="F84">
        <f>VLOOKUP($D84,'Zone Coordinates'!$D$2:$F$2058,3)</f>
        <v>141.52733280000001</v>
      </c>
      <c r="G84">
        <v>12000</v>
      </c>
      <c r="H84">
        <f>VLOOKUP($G84,'Zone Coordinates'!$D$2:$F$2058,2)</f>
        <v>35.714840100000004</v>
      </c>
      <c r="I84">
        <f>VLOOKUP($G84,'Zone Coordinates'!$D$2:$F$2058,3)</f>
        <v>140.30330459999999</v>
      </c>
      <c r="J84">
        <f t="shared" si="1"/>
        <v>4.3895517142886558</v>
      </c>
    </row>
    <row r="85" spans="2:11" x14ac:dyDescent="0.25">
      <c r="B85">
        <v>2</v>
      </c>
      <c r="C85">
        <v>4</v>
      </c>
      <c r="D85">
        <v>3000</v>
      </c>
      <c r="E85">
        <f>VLOOKUP($D85,'Zone Coordinates'!$D$2:$F$2058,2)</f>
        <v>39.930278299999998</v>
      </c>
      <c r="F85">
        <f>VLOOKUP($D85,'Zone Coordinates'!$D$2:$F$2058,3)</f>
        <v>141.52733280000001</v>
      </c>
      <c r="G85">
        <v>14000</v>
      </c>
      <c r="H85">
        <f>VLOOKUP($G85,'Zone Coordinates'!$D$2:$F$2058,2)</f>
        <v>35.416974799999998</v>
      </c>
      <c r="I85">
        <f>VLOOKUP($G85,'Zone Coordinates'!$D$2:$F$2058,3)</f>
        <v>139.56472550000001</v>
      </c>
      <c r="J85">
        <f t="shared" si="1"/>
        <v>4.9215582793588393</v>
      </c>
    </row>
    <row r="86" spans="2:11" x14ac:dyDescent="0.25">
      <c r="B86">
        <v>2</v>
      </c>
      <c r="C86">
        <v>4</v>
      </c>
      <c r="D86">
        <v>3000</v>
      </c>
      <c r="E86">
        <f>VLOOKUP($D86,'Zone Coordinates'!$D$2:$F$2058,2)</f>
        <v>39.930278299999998</v>
      </c>
      <c r="F86">
        <f>VLOOKUP($D86,'Zone Coordinates'!$D$2:$F$2058,3)</f>
        <v>141.52733280000001</v>
      </c>
      <c r="G86">
        <v>13000</v>
      </c>
      <c r="H86">
        <f>VLOOKUP($G86,'Zone Coordinates'!$D$2:$F$2058,2)</f>
        <v>35.705215799999998</v>
      </c>
      <c r="I86">
        <f>VLOOKUP($G86,'Zone Coordinates'!$D$2:$F$2058,3)</f>
        <v>139.78283350000001</v>
      </c>
      <c r="J86">
        <f t="shared" si="1"/>
        <v>4.5710426531161081</v>
      </c>
    </row>
    <row r="87" spans="2:11" x14ac:dyDescent="0.25">
      <c r="B87">
        <v>2</v>
      </c>
      <c r="C87">
        <v>4</v>
      </c>
      <c r="D87">
        <v>3000</v>
      </c>
      <c r="E87">
        <f>VLOOKUP($D87,'Zone Coordinates'!$D$2:$F$2058,2)</f>
        <v>39.930278299999998</v>
      </c>
      <c r="F87">
        <f>VLOOKUP($D87,'Zone Coordinates'!$D$2:$F$2058,3)</f>
        <v>141.52733280000001</v>
      </c>
      <c r="G87">
        <v>19000</v>
      </c>
      <c r="H87">
        <f>VLOOKUP($G87,'Zone Coordinates'!$D$2:$F$2058,2)</f>
        <v>35.875946800000001</v>
      </c>
      <c r="I87">
        <f>VLOOKUP($G87,'Zone Coordinates'!$D$2:$F$2058,3)</f>
        <v>138.6611834</v>
      </c>
      <c r="J87">
        <f t="shared" si="1"/>
        <v>4.9651199678368947</v>
      </c>
      <c r="K87">
        <f>AVERAGE(J64:J87)</f>
        <v>4.4485212352306016</v>
      </c>
    </row>
    <row r="88" spans="2:11" x14ac:dyDescent="0.25">
      <c r="B88">
        <v>2</v>
      </c>
      <c r="C88">
        <v>5</v>
      </c>
      <c r="D88">
        <v>2000</v>
      </c>
      <c r="E88">
        <f>VLOOKUP($D88,'Zone Coordinates'!$D$2:$F$2058,2)</f>
        <v>40.9702798</v>
      </c>
      <c r="F88">
        <f>VLOOKUP($D88,'Zone Coordinates'!$D$2:$F$2058,3)</f>
        <v>140.98084270000001</v>
      </c>
      <c r="G88">
        <v>15000</v>
      </c>
      <c r="H88">
        <f>VLOOKUP($G88,'Zone Coordinates'!$D$2:$F$2058,2)</f>
        <v>38.019637299999999</v>
      </c>
      <c r="I88">
        <f>VLOOKUP($G88,'Zone Coordinates'!$D$2:$F$2058,3)</f>
        <v>139.26688139999999</v>
      </c>
      <c r="J88">
        <f t="shared" si="1"/>
        <v>3.4123239149740785</v>
      </c>
    </row>
    <row r="89" spans="2:11" x14ac:dyDescent="0.25">
      <c r="B89">
        <v>2</v>
      </c>
      <c r="C89">
        <v>5</v>
      </c>
      <c r="D89">
        <v>2000</v>
      </c>
      <c r="E89">
        <f>VLOOKUP($D89,'Zone Coordinates'!$D$2:$F$2058,2)</f>
        <v>40.9702798</v>
      </c>
      <c r="F89">
        <f>VLOOKUP($D89,'Zone Coordinates'!$D$2:$F$2058,3)</f>
        <v>140.98084270000001</v>
      </c>
      <c r="G89">
        <v>20000</v>
      </c>
      <c r="H89">
        <f>VLOOKUP($G89,'Zone Coordinates'!$D$2:$F$2058,2)</f>
        <v>36.835842</v>
      </c>
      <c r="I89">
        <f>VLOOKUP($G89,'Zone Coordinates'!$D$2:$F$2058,3)</f>
        <v>138.31907219999999</v>
      </c>
      <c r="J89">
        <f t="shared" si="1"/>
        <v>4.9171737936277164</v>
      </c>
    </row>
    <row r="90" spans="2:11" x14ac:dyDescent="0.25">
      <c r="B90">
        <v>2</v>
      </c>
      <c r="C90">
        <v>5</v>
      </c>
      <c r="D90">
        <v>5000</v>
      </c>
      <c r="E90">
        <f>VLOOKUP($D90,'Zone Coordinates'!$D$2:$F$2058,2)</f>
        <v>39.865274599999999</v>
      </c>
      <c r="F90">
        <f>VLOOKUP($D90,'Zone Coordinates'!$D$2:$F$2058,3)</f>
        <v>140.51541990000001</v>
      </c>
      <c r="G90">
        <v>15000</v>
      </c>
      <c r="H90">
        <f>VLOOKUP($G90,'Zone Coordinates'!$D$2:$F$2058,2)</f>
        <v>38.019637299999999</v>
      </c>
      <c r="I90">
        <f>VLOOKUP($G90,'Zone Coordinates'!$D$2:$F$2058,3)</f>
        <v>139.26688139999999</v>
      </c>
      <c r="J90">
        <f t="shared" si="1"/>
        <v>2.2282785797861089</v>
      </c>
    </row>
    <row r="91" spans="2:11" x14ac:dyDescent="0.25">
      <c r="B91">
        <v>2</v>
      </c>
      <c r="C91">
        <v>5</v>
      </c>
      <c r="D91">
        <v>5000</v>
      </c>
      <c r="E91">
        <f>VLOOKUP($D91,'Zone Coordinates'!$D$2:$F$2058,2)</f>
        <v>39.865274599999999</v>
      </c>
      <c r="F91">
        <f>VLOOKUP($D91,'Zone Coordinates'!$D$2:$F$2058,3)</f>
        <v>140.51541990000001</v>
      </c>
      <c r="G91">
        <v>20000</v>
      </c>
      <c r="H91">
        <f>VLOOKUP($G91,'Zone Coordinates'!$D$2:$F$2058,2)</f>
        <v>36.835842</v>
      </c>
      <c r="I91">
        <f>VLOOKUP($G91,'Zone Coordinates'!$D$2:$F$2058,3)</f>
        <v>138.31907219999999</v>
      </c>
      <c r="J91">
        <f t="shared" si="1"/>
        <v>3.741845146079422</v>
      </c>
    </row>
    <row r="92" spans="2:11" x14ac:dyDescent="0.25">
      <c r="B92">
        <v>2</v>
      </c>
      <c r="C92">
        <v>5</v>
      </c>
      <c r="D92">
        <v>3000</v>
      </c>
      <c r="E92">
        <f>VLOOKUP($D92,'Zone Coordinates'!$D$2:$F$2058,2)</f>
        <v>39.930278299999998</v>
      </c>
      <c r="F92">
        <f>VLOOKUP($D92,'Zone Coordinates'!$D$2:$F$2058,3)</f>
        <v>141.52733280000001</v>
      </c>
      <c r="G92">
        <v>15000</v>
      </c>
      <c r="H92">
        <f>VLOOKUP($G92,'Zone Coordinates'!$D$2:$F$2058,2)</f>
        <v>38.019637299999999</v>
      </c>
      <c r="I92">
        <f>VLOOKUP($G92,'Zone Coordinates'!$D$2:$F$2058,3)</f>
        <v>139.26688139999999</v>
      </c>
      <c r="J92">
        <f t="shared" si="1"/>
        <v>2.9597617408573709</v>
      </c>
    </row>
    <row r="93" spans="2:11" x14ac:dyDescent="0.25">
      <c r="B93">
        <v>2</v>
      </c>
      <c r="C93">
        <v>5</v>
      </c>
      <c r="D93">
        <v>3000</v>
      </c>
      <c r="E93">
        <f>VLOOKUP($D93,'Zone Coordinates'!$D$2:$F$2058,2)</f>
        <v>39.930278299999998</v>
      </c>
      <c r="F93">
        <f>VLOOKUP($D93,'Zone Coordinates'!$D$2:$F$2058,3)</f>
        <v>141.52733280000001</v>
      </c>
      <c r="G93">
        <v>20000</v>
      </c>
      <c r="H93">
        <f>VLOOKUP($G93,'Zone Coordinates'!$D$2:$F$2058,2)</f>
        <v>36.835842</v>
      </c>
      <c r="I93">
        <f>VLOOKUP($G93,'Zone Coordinates'!$D$2:$F$2058,3)</f>
        <v>138.31907219999999</v>
      </c>
      <c r="J93">
        <f t="shared" si="1"/>
        <v>4.4574064311289971</v>
      </c>
      <c r="K93">
        <f>AVERAGE(J88:J93)</f>
        <v>3.6194649344089491</v>
      </c>
    </row>
    <row r="94" spans="2:11" x14ac:dyDescent="0.25">
      <c r="B94">
        <v>2</v>
      </c>
      <c r="C94">
        <v>6</v>
      </c>
      <c r="D94">
        <v>2000</v>
      </c>
      <c r="E94">
        <f>VLOOKUP($D94,'Zone Coordinates'!$D$2:$F$2058,2)</f>
        <v>40.9702798</v>
      </c>
      <c r="F94">
        <f>VLOOKUP($D94,'Zone Coordinates'!$D$2:$F$2058,3)</f>
        <v>140.98084270000001</v>
      </c>
      <c r="G94">
        <v>22000</v>
      </c>
      <c r="H94">
        <f>VLOOKUP($G94,'Zone Coordinates'!$D$2:$F$2058,2)</f>
        <v>35.645988199999998</v>
      </c>
      <c r="I94">
        <f>VLOOKUP($G94,'Zone Coordinates'!$D$2:$F$2058,3)</f>
        <v>138.63582600000001</v>
      </c>
      <c r="J94">
        <f t="shared" si="1"/>
        <v>5.8178333050294144</v>
      </c>
    </row>
    <row r="95" spans="2:11" x14ac:dyDescent="0.25">
      <c r="B95">
        <v>2</v>
      </c>
      <c r="C95">
        <v>6</v>
      </c>
      <c r="D95">
        <v>2000</v>
      </c>
      <c r="E95">
        <f>VLOOKUP($D95,'Zone Coordinates'!$D$2:$F$2058,2)</f>
        <v>40.9702798</v>
      </c>
      <c r="F95">
        <f>VLOOKUP($D95,'Zone Coordinates'!$D$2:$F$2058,3)</f>
        <v>140.98084270000001</v>
      </c>
      <c r="G95">
        <v>23000</v>
      </c>
      <c r="H95">
        <f>VLOOKUP($G95,'Zone Coordinates'!$D$2:$F$2058,2)</f>
        <v>35.136727399999998</v>
      </c>
      <c r="I95">
        <f>VLOOKUP($G95,'Zone Coordinates'!$D$2:$F$2058,3)</f>
        <v>136.93514300000001</v>
      </c>
      <c r="J95">
        <f t="shared" si="1"/>
        <v>7.099156264382823</v>
      </c>
    </row>
    <row r="96" spans="2:11" x14ac:dyDescent="0.25">
      <c r="B96">
        <v>2</v>
      </c>
      <c r="C96">
        <v>6</v>
      </c>
      <c r="D96">
        <v>2000</v>
      </c>
      <c r="E96">
        <f>VLOOKUP($D96,'Zone Coordinates'!$D$2:$F$2058,2)</f>
        <v>40.9702798</v>
      </c>
      <c r="F96">
        <f>VLOOKUP($D96,'Zone Coordinates'!$D$2:$F$2058,3)</f>
        <v>140.98084270000001</v>
      </c>
      <c r="G96">
        <v>24000</v>
      </c>
      <c r="H96">
        <f>VLOOKUP($G96,'Zone Coordinates'!$D$2:$F$2058,2)</f>
        <v>34.844355800000002</v>
      </c>
      <c r="I96">
        <f>VLOOKUP($G96,'Zone Coordinates'!$D$2:$F$2058,3)</f>
        <v>136.57044719999999</v>
      </c>
      <c r="J96">
        <f t="shared" si="1"/>
        <v>7.5484126357927996</v>
      </c>
    </row>
    <row r="97" spans="2:11" x14ac:dyDescent="0.25">
      <c r="B97">
        <v>2</v>
      </c>
      <c r="C97">
        <v>6</v>
      </c>
      <c r="D97">
        <v>2000</v>
      </c>
      <c r="E97">
        <f>VLOOKUP($D97,'Zone Coordinates'!$D$2:$F$2058,2)</f>
        <v>40.9702798</v>
      </c>
      <c r="F97">
        <f>VLOOKUP($D97,'Zone Coordinates'!$D$2:$F$2058,3)</f>
        <v>140.98084270000001</v>
      </c>
      <c r="G97">
        <v>21000</v>
      </c>
      <c r="H97">
        <f>VLOOKUP($G97,'Zone Coordinates'!$D$2:$F$2058,2)</f>
        <v>35.543131000000002</v>
      </c>
      <c r="I97">
        <f>VLOOKUP($G97,'Zone Coordinates'!$D$2:$F$2058,3)</f>
        <v>136.8861857</v>
      </c>
      <c r="J97">
        <f t="shared" si="1"/>
        <v>6.7985410232630441</v>
      </c>
    </row>
    <row r="98" spans="2:11" x14ac:dyDescent="0.25">
      <c r="B98">
        <v>2</v>
      </c>
      <c r="C98">
        <v>6</v>
      </c>
      <c r="D98">
        <v>5000</v>
      </c>
      <c r="E98">
        <f>VLOOKUP($D98,'Zone Coordinates'!$D$2:$F$2058,2)</f>
        <v>39.865274599999999</v>
      </c>
      <c r="F98">
        <f>VLOOKUP($D98,'Zone Coordinates'!$D$2:$F$2058,3)</f>
        <v>140.51541990000001</v>
      </c>
      <c r="G98">
        <v>22000</v>
      </c>
      <c r="H98">
        <f>VLOOKUP($G98,'Zone Coordinates'!$D$2:$F$2058,2)</f>
        <v>35.645988199999998</v>
      </c>
      <c r="I98">
        <f>VLOOKUP($G98,'Zone Coordinates'!$D$2:$F$2058,3)</f>
        <v>138.63582600000001</v>
      </c>
      <c r="J98">
        <f t="shared" si="1"/>
        <v>4.6190097373941734</v>
      </c>
    </row>
    <row r="99" spans="2:11" x14ac:dyDescent="0.25">
      <c r="B99">
        <v>2</v>
      </c>
      <c r="C99">
        <v>6</v>
      </c>
      <c r="D99">
        <v>5000</v>
      </c>
      <c r="E99">
        <f>VLOOKUP($D99,'Zone Coordinates'!$D$2:$F$2058,2)</f>
        <v>39.865274599999999</v>
      </c>
      <c r="F99">
        <f>VLOOKUP($D99,'Zone Coordinates'!$D$2:$F$2058,3)</f>
        <v>140.51541990000001</v>
      </c>
      <c r="G99">
        <v>23000</v>
      </c>
      <c r="H99">
        <f>VLOOKUP($G99,'Zone Coordinates'!$D$2:$F$2058,2)</f>
        <v>35.136727399999998</v>
      </c>
      <c r="I99">
        <f>VLOOKUP($G99,'Zone Coordinates'!$D$2:$F$2058,3)</f>
        <v>136.93514300000001</v>
      </c>
      <c r="J99">
        <f t="shared" si="1"/>
        <v>5.9310657814006298</v>
      </c>
    </row>
    <row r="100" spans="2:11" x14ac:dyDescent="0.25">
      <c r="B100">
        <v>2</v>
      </c>
      <c r="C100">
        <v>6</v>
      </c>
      <c r="D100">
        <v>5000</v>
      </c>
      <c r="E100">
        <f>VLOOKUP($D100,'Zone Coordinates'!$D$2:$F$2058,2)</f>
        <v>39.865274599999999</v>
      </c>
      <c r="F100">
        <f>VLOOKUP($D100,'Zone Coordinates'!$D$2:$F$2058,3)</f>
        <v>140.51541990000001</v>
      </c>
      <c r="G100">
        <v>24000</v>
      </c>
      <c r="H100">
        <f>VLOOKUP($G100,'Zone Coordinates'!$D$2:$F$2058,2)</f>
        <v>34.844355800000002</v>
      </c>
      <c r="I100">
        <f>VLOOKUP($G100,'Zone Coordinates'!$D$2:$F$2058,3)</f>
        <v>136.57044719999999</v>
      </c>
      <c r="J100">
        <f t="shared" si="1"/>
        <v>6.3853296860803415</v>
      </c>
    </row>
    <row r="101" spans="2:11" x14ac:dyDescent="0.25">
      <c r="B101">
        <v>2</v>
      </c>
      <c r="C101">
        <v>6</v>
      </c>
      <c r="D101">
        <v>5000</v>
      </c>
      <c r="E101">
        <f>VLOOKUP($D101,'Zone Coordinates'!$D$2:$F$2058,2)</f>
        <v>39.865274599999999</v>
      </c>
      <c r="F101">
        <f>VLOOKUP($D101,'Zone Coordinates'!$D$2:$F$2058,3)</f>
        <v>140.51541990000001</v>
      </c>
      <c r="G101">
        <v>21000</v>
      </c>
      <c r="H101">
        <f>VLOOKUP($G101,'Zone Coordinates'!$D$2:$F$2058,2)</f>
        <v>35.543131000000002</v>
      </c>
      <c r="I101">
        <f>VLOOKUP($G101,'Zone Coordinates'!$D$2:$F$2058,3)</f>
        <v>136.8861857</v>
      </c>
      <c r="J101">
        <f t="shared" si="1"/>
        <v>5.6437811950385415</v>
      </c>
    </row>
    <row r="102" spans="2:11" x14ac:dyDescent="0.25">
      <c r="B102">
        <v>2</v>
      </c>
      <c r="C102">
        <v>6</v>
      </c>
      <c r="D102">
        <v>3000</v>
      </c>
      <c r="E102">
        <f>VLOOKUP($D102,'Zone Coordinates'!$D$2:$F$2058,2)</f>
        <v>39.930278299999998</v>
      </c>
      <c r="F102">
        <f>VLOOKUP($D102,'Zone Coordinates'!$D$2:$F$2058,3)</f>
        <v>141.52733280000001</v>
      </c>
      <c r="G102">
        <v>22000</v>
      </c>
      <c r="H102">
        <f>VLOOKUP($G102,'Zone Coordinates'!$D$2:$F$2058,2)</f>
        <v>35.645988199999998</v>
      </c>
      <c r="I102">
        <f>VLOOKUP($G102,'Zone Coordinates'!$D$2:$F$2058,3)</f>
        <v>138.63582600000001</v>
      </c>
      <c r="J102">
        <f t="shared" si="1"/>
        <v>5.1687477434485283</v>
      </c>
    </row>
    <row r="103" spans="2:11" x14ac:dyDescent="0.25">
      <c r="B103">
        <v>2</v>
      </c>
      <c r="C103">
        <v>6</v>
      </c>
      <c r="D103">
        <v>3000</v>
      </c>
      <c r="E103">
        <f>VLOOKUP($D103,'Zone Coordinates'!$D$2:$F$2058,2)</f>
        <v>39.930278299999998</v>
      </c>
      <c r="F103">
        <f>VLOOKUP($D103,'Zone Coordinates'!$D$2:$F$2058,3)</f>
        <v>141.52733280000001</v>
      </c>
      <c r="G103">
        <v>23000</v>
      </c>
      <c r="H103">
        <f>VLOOKUP($G103,'Zone Coordinates'!$D$2:$F$2058,2)</f>
        <v>35.136727399999998</v>
      </c>
      <c r="I103">
        <f>VLOOKUP($G103,'Zone Coordinates'!$D$2:$F$2058,3)</f>
        <v>136.93514300000001</v>
      </c>
      <c r="J103">
        <f t="shared" si="1"/>
        <v>6.6382480663285577</v>
      </c>
    </row>
    <row r="104" spans="2:11" x14ac:dyDescent="0.25">
      <c r="B104">
        <v>2</v>
      </c>
      <c r="C104">
        <v>6</v>
      </c>
      <c r="D104">
        <v>3000</v>
      </c>
      <c r="E104">
        <f>VLOOKUP($D104,'Zone Coordinates'!$D$2:$F$2058,2)</f>
        <v>39.930278299999998</v>
      </c>
      <c r="F104">
        <f>VLOOKUP($D104,'Zone Coordinates'!$D$2:$F$2058,3)</f>
        <v>141.52733280000001</v>
      </c>
      <c r="G104">
        <v>24000</v>
      </c>
      <c r="H104">
        <f>VLOOKUP($G104,'Zone Coordinates'!$D$2:$F$2058,2)</f>
        <v>34.844355800000002</v>
      </c>
      <c r="I104">
        <f>VLOOKUP($G104,'Zone Coordinates'!$D$2:$F$2058,3)</f>
        <v>136.57044719999999</v>
      </c>
      <c r="J104">
        <f t="shared" si="1"/>
        <v>7.101923861003705</v>
      </c>
    </row>
    <row r="105" spans="2:11" x14ac:dyDescent="0.25">
      <c r="B105">
        <v>2</v>
      </c>
      <c r="C105">
        <v>6</v>
      </c>
      <c r="D105">
        <v>3000</v>
      </c>
      <c r="E105">
        <f>VLOOKUP($D105,'Zone Coordinates'!$D$2:$F$2058,2)</f>
        <v>39.930278299999998</v>
      </c>
      <c r="F105">
        <f>VLOOKUP($D105,'Zone Coordinates'!$D$2:$F$2058,3)</f>
        <v>141.52733280000001</v>
      </c>
      <c r="G105">
        <v>21000</v>
      </c>
      <c r="H105">
        <f>VLOOKUP($G105,'Zone Coordinates'!$D$2:$F$2058,2)</f>
        <v>35.543131000000002</v>
      </c>
      <c r="I105">
        <f>VLOOKUP($G105,'Zone Coordinates'!$D$2:$F$2058,3)</f>
        <v>136.8861857</v>
      </c>
      <c r="J105">
        <f t="shared" si="1"/>
        <v>6.3864941740939347</v>
      </c>
      <c r="K105">
        <f>AVERAGE(J94:J105)</f>
        <v>6.2615452894380423</v>
      </c>
    </row>
    <row r="106" spans="2:11" x14ac:dyDescent="0.25">
      <c r="B106">
        <v>2</v>
      </c>
      <c r="C106">
        <v>7</v>
      </c>
      <c r="D106">
        <v>2000</v>
      </c>
      <c r="E106">
        <f>VLOOKUP($D106,'Zone Coordinates'!$D$2:$F$2058,2)</f>
        <v>40.9702798</v>
      </c>
      <c r="F106">
        <f>VLOOKUP($D106,'Zone Coordinates'!$D$2:$F$2058,3)</f>
        <v>140.98084270000001</v>
      </c>
      <c r="G106">
        <v>16000</v>
      </c>
      <c r="H106">
        <f>VLOOKUP($G106,'Zone Coordinates'!$D$2:$F$2058,2)</f>
        <v>36.766701300000001</v>
      </c>
      <c r="I106">
        <f>VLOOKUP($G106,'Zone Coordinates'!$D$2:$F$2058,3)</f>
        <v>137.70553330000001</v>
      </c>
      <c r="J106">
        <f t="shared" si="1"/>
        <v>5.3289514795492918</v>
      </c>
    </row>
    <row r="107" spans="2:11" x14ac:dyDescent="0.25">
      <c r="B107">
        <v>2</v>
      </c>
      <c r="C107">
        <v>7</v>
      </c>
      <c r="D107">
        <v>2000</v>
      </c>
      <c r="E107">
        <f>VLOOKUP($D107,'Zone Coordinates'!$D$2:$F$2058,2)</f>
        <v>40.9702798</v>
      </c>
      <c r="F107">
        <f>VLOOKUP($D107,'Zone Coordinates'!$D$2:$F$2058,3)</f>
        <v>140.98084270000001</v>
      </c>
      <c r="G107">
        <v>17000</v>
      </c>
      <c r="H107">
        <f>VLOOKUP($G107,'Zone Coordinates'!$D$2:$F$2058,2)</f>
        <v>36.674077400000002</v>
      </c>
      <c r="I107">
        <f>VLOOKUP($G107,'Zone Coordinates'!$D$2:$F$2058,3)</f>
        <v>136.8172874</v>
      </c>
      <c r="J107">
        <f t="shared" si="1"/>
        <v>5.9826873391414956</v>
      </c>
    </row>
    <row r="108" spans="2:11" x14ac:dyDescent="0.25">
      <c r="B108">
        <v>2</v>
      </c>
      <c r="C108">
        <v>7</v>
      </c>
      <c r="D108">
        <v>2000</v>
      </c>
      <c r="E108">
        <f>VLOOKUP($D108,'Zone Coordinates'!$D$2:$F$2058,2)</f>
        <v>40.9702798</v>
      </c>
      <c r="F108">
        <f>VLOOKUP($D108,'Zone Coordinates'!$D$2:$F$2058,3)</f>
        <v>140.98084270000001</v>
      </c>
      <c r="G108">
        <v>18000</v>
      </c>
      <c r="H108">
        <f>VLOOKUP($G108,'Zone Coordinates'!$D$2:$F$2058,2)</f>
        <v>36.172969399999999</v>
      </c>
      <c r="I108">
        <f>VLOOKUP($G108,'Zone Coordinates'!$D$2:$F$2058,3)</f>
        <v>136.4702456</v>
      </c>
      <c r="J108">
        <f t="shared" si="1"/>
        <v>6.5848062441105037</v>
      </c>
    </row>
    <row r="109" spans="2:11" x14ac:dyDescent="0.25">
      <c r="B109">
        <v>2</v>
      </c>
      <c r="C109">
        <v>7</v>
      </c>
      <c r="D109">
        <v>5000</v>
      </c>
      <c r="E109">
        <f>VLOOKUP($D109,'Zone Coordinates'!$D$2:$F$2058,2)</f>
        <v>39.865274599999999</v>
      </c>
      <c r="F109">
        <f>VLOOKUP($D109,'Zone Coordinates'!$D$2:$F$2058,3)</f>
        <v>140.51541990000001</v>
      </c>
      <c r="G109">
        <v>16000</v>
      </c>
      <c r="H109">
        <f>VLOOKUP($G109,'Zone Coordinates'!$D$2:$F$2058,2)</f>
        <v>36.766701300000001</v>
      </c>
      <c r="I109">
        <f>VLOOKUP($G109,'Zone Coordinates'!$D$2:$F$2058,3)</f>
        <v>137.70553330000001</v>
      </c>
      <c r="J109">
        <f t="shared" si="1"/>
        <v>4.1828960303039366</v>
      </c>
    </row>
    <row r="110" spans="2:11" x14ac:dyDescent="0.25">
      <c r="B110">
        <v>2</v>
      </c>
      <c r="C110">
        <v>7</v>
      </c>
      <c r="D110">
        <v>5000</v>
      </c>
      <c r="E110">
        <f>VLOOKUP($D110,'Zone Coordinates'!$D$2:$F$2058,2)</f>
        <v>39.865274599999999</v>
      </c>
      <c r="F110">
        <f>VLOOKUP($D110,'Zone Coordinates'!$D$2:$F$2058,3)</f>
        <v>140.51541990000001</v>
      </c>
      <c r="G110">
        <v>17000</v>
      </c>
      <c r="H110">
        <f>VLOOKUP($G110,'Zone Coordinates'!$D$2:$F$2058,2)</f>
        <v>36.674077400000002</v>
      </c>
      <c r="I110">
        <f>VLOOKUP($G110,'Zone Coordinates'!$D$2:$F$2058,3)</f>
        <v>136.8172874</v>
      </c>
      <c r="J110">
        <f t="shared" si="1"/>
        <v>4.8846620719190161</v>
      </c>
    </row>
    <row r="111" spans="2:11" x14ac:dyDescent="0.25">
      <c r="B111">
        <v>2</v>
      </c>
      <c r="C111">
        <v>7</v>
      </c>
      <c r="D111">
        <v>5000</v>
      </c>
      <c r="E111">
        <f>VLOOKUP($D111,'Zone Coordinates'!$D$2:$F$2058,2)</f>
        <v>39.865274599999999</v>
      </c>
      <c r="F111">
        <f>VLOOKUP($D111,'Zone Coordinates'!$D$2:$F$2058,3)</f>
        <v>140.51541990000001</v>
      </c>
      <c r="G111">
        <v>18000</v>
      </c>
      <c r="H111">
        <f>VLOOKUP($G111,'Zone Coordinates'!$D$2:$F$2058,2)</f>
        <v>36.172969399999999</v>
      </c>
      <c r="I111">
        <f>VLOOKUP($G111,'Zone Coordinates'!$D$2:$F$2058,3)</f>
        <v>136.4702456</v>
      </c>
      <c r="J111">
        <f t="shared" si="1"/>
        <v>5.4769108818135468</v>
      </c>
    </row>
    <row r="112" spans="2:11" x14ac:dyDescent="0.25">
      <c r="B112">
        <v>2</v>
      </c>
      <c r="C112">
        <v>7</v>
      </c>
      <c r="D112">
        <v>3000</v>
      </c>
      <c r="E112">
        <f>VLOOKUP($D112,'Zone Coordinates'!$D$2:$F$2058,2)</f>
        <v>39.930278299999998</v>
      </c>
      <c r="F112">
        <f>VLOOKUP($D112,'Zone Coordinates'!$D$2:$F$2058,3)</f>
        <v>141.52733280000001</v>
      </c>
      <c r="G112">
        <v>16000</v>
      </c>
      <c r="H112">
        <f>VLOOKUP($G112,'Zone Coordinates'!$D$2:$F$2058,2)</f>
        <v>36.766701300000001</v>
      </c>
      <c r="I112">
        <f>VLOOKUP($G112,'Zone Coordinates'!$D$2:$F$2058,3)</f>
        <v>137.70553330000001</v>
      </c>
      <c r="J112">
        <f t="shared" si="1"/>
        <v>4.9612872173589393</v>
      </c>
    </row>
    <row r="113" spans="2:11" x14ac:dyDescent="0.25">
      <c r="B113">
        <v>2</v>
      </c>
      <c r="C113">
        <v>7</v>
      </c>
      <c r="D113">
        <v>3000</v>
      </c>
      <c r="E113">
        <f>VLOOKUP($D113,'Zone Coordinates'!$D$2:$F$2058,2)</f>
        <v>39.930278299999998</v>
      </c>
      <c r="F113">
        <f>VLOOKUP($D113,'Zone Coordinates'!$D$2:$F$2058,3)</f>
        <v>141.52733280000001</v>
      </c>
      <c r="G113">
        <v>17000</v>
      </c>
      <c r="H113">
        <f>VLOOKUP($G113,'Zone Coordinates'!$D$2:$F$2058,2)</f>
        <v>36.674077400000002</v>
      </c>
      <c r="I113">
        <f>VLOOKUP($G113,'Zone Coordinates'!$D$2:$F$2058,3)</f>
        <v>136.8172874</v>
      </c>
      <c r="J113">
        <f t="shared" si="1"/>
        <v>5.7260258444423791</v>
      </c>
    </row>
    <row r="114" spans="2:11" x14ac:dyDescent="0.25">
      <c r="B114">
        <v>2</v>
      </c>
      <c r="C114">
        <v>7</v>
      </c>
      <c r="D114">
        <v>3000</v>
      </c>
      <c r="E114">
        <f>VLOOKUP($D114,'Zone Coordinates'!$D$2:$F$2058,2)</f>
        <v>39.930278299999998</v>
      </c>
      <c r="F114">
        <f>VLOOKUP($D114,'Zone Coordinates'!$D$2:$F$2058,3)</f>
        <v>141.52733280000001</v>
      </c>
      <c r="G114">
        <v>18000</v>
      </c>
      <c r="H114">
        <f>VLOOKUP($G114,'Zone Coordinates'!$D$2:$F$2058,2)</f>
        <v>36.172969399999999</v>
      </c>
      <c r="I114">
        <f>VLOOKUP($G114,'Zone Coordinates'!$D$2:$F$2058,3)</f>
        <v>136.4702456</v>
      </c>
      <c r="J114">
        <f t="shared" si="1"/>
        <v>6.3001191352563453</v>
      </c>
      <c r="K114">
        <f>AVERAGE(J106:J114)</f>
        <v>5.492038471543939</v>
      </c>
    </row>
    <row r="115" spans="2:11" x14ac:dyDescent="0.25">
      <c r="B115">
        <v>2</v>
      </c>
      <c r="C115">
        <v>8</v>
      </c>
      <c r="D115">
        <v>2000</v>
      </c>
      <c r="E115">
        <f>VLOOKUP($D115,'Zone Coordinates'!$D$2:$F$2058,2)</f>
        <v>40.9702798</v>
      </c>
      <c r="F115">
        <f>VLOOKUP($D115,'Zone Coordinates'!$D$2:$F$2058,3)</f>
        <v>140.98084270000001</v>
      </c>
      <c r="G115">
        <v>27000</v>
      </c>
      <c r="H115">
        <f>VLOOKUP($G115,'Zone Coordinates'!$D$2:$F$2058,2)</f>
        <v>34.768754299999998</v>
      </c>
      <c r="I115">
        <f>VLOOKUP($G115,'Zone Coordinates'!$D$2:$F$2058,3)</f>
        <v>135.5991712</v>
      </c>
      <c r="J115">
        <f t="shared" si="1"/>
        <v>8.2110478418447084</v>
      </c>
    </row>
    <row r="116" spans="2:11" x14ac:dyDescent="0.25">
      <c r="B116">
        <v>2</v>
      </c>
      <c r="C116">
        <v>8</v>
      </c>
      <c r="D116">
        <v>2000</v>
      </c>
      <c r="E116">
        <f>VLOOKUP($D116,'Zone Coordinates'!$D$2:$F$2058,2)</f>
        <v>40.9702798</v>
      </c>
      <c r="F116">
        <f>VLOOKUP($D116,'Zone Coordinates'!$D$2:$F$2058,3)</f>
        <v>140.98084270000001</v>
      </c>
      <c r="G116">
        <v>26000</v>
      </c>
      <c r="H116">
        <f>VLOOKUP($G116,'Zone Coordinates'!$D$2:$F$2058,2)</f>
        <v>35.3211923</v>
      </c>
      <c r="I116">
        <f>VLOOKUP($G116,'Zone Coordinates'!$D$2:$F$2058,3)</f>
        <v>135.87877889999999</v>
      </c>
      <c r="J116">
        <f t="shared" si="1"/>
        <v>7.6120460194304496</v>
      </c>
    </row>
    <row r="117" spans="2:11" x14ac:dyDescent="0.25">
      <c r="B117">
        <v>2</v>
      </c>
      <c r="C117">
        <v>8</v>
      </c>
      <c r="D117">
        <v>2000</v>
      </c>
      <c r="E117">
        <f>VLOOKUP($D117,'Zone Coordinates'!$D$2:$F$2058,2)</f>
        <v>40.9702798</v>
      </c>
      <c r="F117">
        <f>VLOOKUP($D117,'Zone Coordinates'!$D$2:$F$2058,3)</f>
        <v>140.98084270000001</v>
      </c>
      <c r="G117">
        <v>25000</v>
      </c>
      <c r="H117">
        <f>VLOOKUP($G117,'Zone Coordinates'!$D$2:$F$2058,2)</f>
        <v>35.2846878</v>
      </c>
      <c r="I117">
        <f>VLOOKUP($G117,'Zone Coordinates'!$D$2:$F$2058,3)</f>
        <v>136.04535369999999</v>
      </c>
      <c r="J117">
        <f t="shared" si="1"/>
        <v>7.5289446843223109</v>
      </c>
    </row>
    <row r="118" spans="2:11" x14ac:dyDescent="0.25">
      <c r="B118">
        <v>2</v>
      </c>
      <c r="C118">
        <v>8</v>
      </c>
      <c r="D118">
        <v>2000</v>
      </c>
      <c r="E118">
        <f>VLOOKUP($D118,'Zone Coordinates'!$D$2:$F$2058,2)</f>
        <v>40.9702798</v>
      </c>
      <c r="F118">
        <f>VLOOKUP($D118,'Zone Coordinates'!$D$2:$F$2058,3)</f>
        <v>140.98084270000001</v>
      </c>
      <c r="G118">
        <v>29000</v>
      </c>
      <c r="H118">
        <f>VLOOKUP($G118,'Zone Coordinates'!$D$2:$F$2058,2)</f>
        <v>34.757771400000003</v>
      </c>
      <c r="I118">
        <f>VLOOKUP($G118,'Zone Coordinates'!$D$2:$F$2058,3)</f>
        <v>136.0710847</v>
      </c>
      <c r="J118">
        <f t="shared" si="1"/>
        <v>7.9183953070451487</v>
      </c>
    </row>
    <row r="119" spans="2:11" x14ac:dyDescent="0.25">
      <c r="B119">
        <v>2</v>
      </c>
      <c r="C119">
        <v>8</v>
      </c>
      <c r="D119">
        <v>2000</v>
      </c>
      <c r="E119">
        <f>VLOOKUP($D119,'Zone Coordinates'!$D$2:$F$2058,2)</f>
        <v>40.9702798</v>
      </c>
      <c r="F119">
        <f>VLOOKUP($D119,'Zone Coordinates'!$D$2:$F$2058,3)</f>
        <v>140.98084270000001</v>
      </c>
      <c r="G119">
        <v>30000</v>
      </c>
      <c r="H119">
        <f>VLOOKUP($G119,'Zone Coordinates'!$D$2:$F$2058,2)</f>
        <v>34.315729900000001</v>
      </c>
      <c r="I119">
        <f>VLOOKUP($G119,'Zone Coordinates'!$D$2:$F$2058,3)</f>
        <v>135.31483030000001</v>
      </c>
      <c r="J119">
        <f t="shared" si="1"/>
        <v>8.7399502795235477</v>
      </c>
    </row>
    <row r="120" spans="2:11" x14ac:dyDescent="0.25">
      <c r="B120">
        <v>2</v>
      </c>
      <c r="C120">
        <v>8</v>
      </c>
      <c r="D120">
        <v>2000</v>
      </c>
      <c r="E120">
        <f>VLOOKUP($D120,'Zone Coordinates'!$D$2:$F$2058,2)</f>
        <v>40.9702798</v>
      </c>
      <c r="F120">
        <f>VLOOKUP($D120,'Zone Coordinates'!$D$2:$F$2058,3)</f>
        <v>140.98084270000001</v>
      </c>
      <c r="G120">
        <v>28000</v>
      </c>
      <c r="H120">
        <f>VLOOKUP($G120,'Zone Coordinates'!$D$2:$F$2058,2)</f>
        <v>34.650429600000002</v>
      </c>
      <c r="I120">
        <f>VLOOKUP($G120,'Zone Coordinates'!$D$2:$F$2058,3)</f>
        <v>135.24055480000001</v>
      </c>
      <c r="J120">
        <f t="shared" si="1"/>
        <v>8.5376467322867367</v>
      </c>
    </row>
    <row r="121" spans="2:11" x14ac:dyDescent="0.25">
      <c r="B121">
        <v>2</v>
      </c>
      <c r="C121">
        <v>8</v>
      </c>
      <c r="D121">
        <v>5000</v>
      </c>
      <c r="E121">
        <f>VLOOKUP($D121,'Zone Coordinates'!$D$2:$F$2058,2)</f>
        <v>39.865274599999999</v>
      </c>
      <c r="F121">
        <f>VLOOKUP($D121,'Zone Coordinates'!$D$2:$F$2058,3)</f>
        <v>140.51541990000001</v>
      </c>
      <c r="G121">
        <v>27000</v>
      </c>
      <c r="H121">
        <f>VLOOKUP($G121,'Zone Coordinates'!$D$2:$F$2058,2)</f>
        <v>34.768754299999998</v>
      </c>
      <c r="I121">
        <f>VLOOKUP($G121,'Zone Coordinates'!$D$2:$F$2058,3)</f>
        <v>135.5991712</v>
      </c>
      <c r="J121">
        <f t="shared" si="1"/>
        <v>7.0812442726235556</v>
      </c>
    </row>
    <row r="122" spans="2:11" x14ac:dyDescent="0.25">
      <c r="B122">
        <v>2</v>
      </c>
      <c r="C122">
        <v>8</v>
      </c>
      <c r="D122">
        <v>5000</v>
      </c>
      <c r="E122">
        <f>VLOOKUP($D122,'Zone Coordinates'!$D$2:$F$2058,2)</f>
        <v>39.865274599999999</v>
      </c>
      <c r="F122">
        <f>VLOOKUP($D122,'Zone Coordinates'!$D$2:$F$2058,3)</f>
        <v>140.51541990000001</v>
      </c>
      <c r="G122">
        <v>26000</v>
      </c>
      <c r="H122">
        <f>VLOOKUP($G122,'Zone Coordinates'!$D$2:$F$2058,2)</f>
        <v>35.3211923</v>
      </c>
      <c r="I122">
        <f>VLOOKUP($G122,'Zone Coordinates'!$D$2:$F$2058,3)</f>
        <v>135.87877889999999</v>
      </c>
      <c r="J122">
        <f t="shared" si="1"/>
        <v>6.492081616250255</v>
      </c>
    </row>
    <row r="123" spans="2:11" x14ac:dyDescent="0.25">
      <c r="B123">
        <v>2</v>
      </c>
      <c r="C123">
        <v>8</v>
      </c>
      <c r="D123">
        <v>5000</v>
      </c>
      <c r="E123">
        <f>VLOOKUP($D123,'Zone Coordinates'!$D$2:$F$2058,2)</f>
        <v>39.865274599999999</v>
      </c>
      <c r="F123">
        <f>VLOOKUP($D123,'Zone Coordinates'!$D$2:$F$2058,3)</f>
        <v>140.51541990000001</v>
      </c>
      <c r="G123">
        <v>25000</v>
      </c>
      <c r="H123">
        <f>VLOOKUP($G123,'Zone Coordinates'!$D$2:$F$2058,2)</f>
        <v>35.2846878</v>
      </c>
      <c r="I123">
        <f>VLOOKUP($G123,'Zone Coordinates'!$D$2:$F$2058,3)</f>
        <v>136.04535369999999</v>
      </c>
      <c r="J123">
        <f t="shared" si="1"/>
        <v>6.4002552499659613</v>
      </c>
    </row>
    <row r="124" spans="2:11" x14ac:dyDescent="0.25">
      <c r="B124">
        <v>2</v>
      </c>
      <c r="C124">
        <v>8</v>
      </c>
      <c r="D124">
        <v>5000</v>
      </c>
      <c r="E124">
        <f>VLOOKUP($D124,'Zone Coordinates'!$D$2:$F$2058,2)</f>
        <v>39.865274599999999</v>
      </c>
      <c r="F124">
        <f>VLOOKUP($D124,'Zone Coordinates'!$D$2:$F$2058,3)</f>
        <v>140.51541990000001</v>
      </c>
      <c r="G124">
        <v>29000</v>
      </c>
      <c r="H124">
        <f>VLOOKUP($G124,'Zone Coordinates'!$D$2:$F$2058,2)</f>
        <v>34.757771400000003</v>
      </c>
      <c r="I124">
        <f>VLOOKUP($G124,'Zone Coordinates'!$D$2:$F$2058,3)</f>
        <v>136.0710847</v>
      </c>
      <c r="J124">
        <f t="shared" si="1"/>
        <v>6.7704286650085423</v>
      </c>
    </row>
    <row r="125" spans="2:11" x14ac:dyDescent="0.25">
      <c r="B125">
        <v>2</v>
      </c>
      <c r="C125">
        <v>8</v>
      </c>
      <c r="D125">
        <v>5000</v>
      </c>
      <c r="E125">
        <f>VLOOKUP($D125,'Zone Coordinates'!$D$2:$F$2058,2)</f>
        <v>39.865274599999999</v>
      </c>
      <c r="F125">
        <f>VLOOKUP($D125,'Zone Coordinates'!$D$2:$F$2058,3)</f>
        <v>140.51541990000001</v>
      </c>
      <c r="G125">
        <v>30000</v>
      </c>
      <c r="H125">
        <f>VLOOKUP($G125,'Zone Coordinates'!$D$2:$F$2058,2)</f>
        <v>34.315729900000001</v>
      </c>
      <c r="I125">
        <f>VLOOKUP($G125,'Zone Coordinates'!$D$2:$F$2058,3)</f>
        <v>135.31483030000001</v>
      </c>
      <c r="J125">
        <f t="shared" si="1"/>
        <v>7.605496602124429</v>
      </c>
    </row>
    <row r="126" spans="2:11" x14ac:dyDescent="0.25">
      <c r="B126">
        <v>2</v>
      </c>
      <c r="C126">
        <v>8</v>
      </c>
      <c r="D126">
        <v>5000</v>
      </c>
      <c r="E126">
        <f>VLOOKUP($D126,'Zone Coordinates'!$D$2:$F$2058,2)</f>
        <v>39.865274599999999</v>
      </c>
      <c r="F126">
        <f>VLOOKUP($D126,'Zone Coordinates'!$D$2:$F$2058,3)</f>
        <v>140.51541990000001</v>
      </c>
      <c r="G126">
        <v>28000</v>
      </c>
      <c r="H126">
        <f>VLOOKUP($G126,'Zone Coordinates'!$D$2:$F$2058,2)</f>
        <v>34.650429600000002</v>
      </c>
      <c r="I126">
        <f>VLOOKUP($G126,'Zone Coordinates'!$D$2:$F$2058,3)</f>
        <v>135.24055480000001</v>
      </c>
      <c r="J126">
        <f t="shared" si="1"/>
        <v>7.4174665619214606</v>
      </c>
    </row>
    <row r="127" spans="2:11" x14ac:dyDescent="0.25">
      <c r="B127">
        <v>2</v>
      </c>
      <c r="C127">
        <v>8</v>
      </c>
      <c r="D127">
        <v>3000</v>
      </c>
      <c r="E127">
        <f>VLOOKUP($D127,'Zone Coordinates'!$D$2:$F$2058,2)</f>
        <v>39.930278299999998</v>
      </c>
      <c r="F127">
        <f>VLOOKUP($D127,'Zone Coordinates'!$D$2:$F$2058,3)</f>
        <v>141.52733280000001</v>
      </c>
      <c r="G127">
        <v>27000</v>
      </c>
      <c r="H127">
        <f>VLOOKUP($G127,'Zone Coordinates'!$D$2:$F$2058,2)</f>
        <v>34.768754299999998</v>
      </c>
      <c r="I127">
        <f>VLOOKUP($G127,'Zone Coordinates'!$D$2:$F$2058,3)</f>
        <v>135.5991712</v>
      </c>
      <c r="J127">
        <f t="shared" si="1"/>
        <v>7.8603072432501433</v>
      </c>
    </row>
    <row r="128" spans="2:11" x14ac:dyDescent="0.25">
      <c r="B128">
        <v>2</v>
      </c>
      <c r="C128">
        <v>8</v>
      </c>
      <c r="D128">
        <v>3000</v>
      </c>
      <c r="E128">
        <f>VLOOKUP($D128,'Zone Coordinates'!$D$2:$F$2058,2)</f>
        <v>39.930278299999998</v>
      </c>
      <c r="F128">
        <f>VLOOKUP($D128,'Zone Coordinates'!$D$2:$F$2058,3)</f>
        <v>141.52733280000001</v>
      </c>
      <c r="G128">
        <v>26000</v>
      </c>
      <c r="H128">
        <f>VLOOKUP($G128,'Zone Coordinates'!$D$2:$F$2058,2)</f>
        <v>35.3211923</v>
      </c>
      <c r="I128">
        <f>VLOOKUP($G128,'Zone Coordinates'!$D$2:$F$2058,3)</f>
        <v>135.87877889999999</v>
      </c>
      <c r="J128">
        <f t="shared" si="1"/>
        <v>7.2903933307196436</v>
      </c>
    </row>
    <row r="129" spans="2:11" x14ac:dyDescent="0.25">
      <c r="B129">
        <v>2</v>
      </c>
      <c r="C129">
        <v>8</v>
      </c>
      <c r="D129">
        <v>3000</v>
      </c>
      <c r="E129">
        <f>VLOOKUP($D129,'Zone Coordinates'!$D$2:$F$2058,2)</f>
        <v>39.930278299999998</v>
      </c>
      <c r="F129">
        <f>VLOOKUP($D129,'Zone Coordinates'!$D$2:$F$2058,3)</f>
        <v>141.52733280000001</v>
      </c>
      <c r="G129">
        <v>25000</v>
      </c>
      <c r="H129">
        <f>VLOOKUP($G129,'Zone Coordinates'!$D$2:$F$2058,2)</f>
        <v>35.2846878</v>
      </c>
      <c r="I129">
        <f>VLOOKUP($G129,'Zone Coordinates'!$D$2:$F$2058,3)</f>
        <v>136.04535369999999</v>
      </c>
      <c r="J129">
        <f t="shared" si="1"/>
        <v>7.1856527849964493</v>
      </c>
    </row>
    <row r="130" spans="2:11" x14ac:dyDescent="0.25">
      <c r="B130">
        <v>2</v>
      </c>
      <c r="C130">
        <v>8</v>
      </c>
      <c r="D130">
        <v>3000</v>
      </c>
      <c r="E130">
        <f>VLOOKUP($D130,'Zone Coordinates'!$D$2:$F$2058,2)</f>
        <v>39.930278299999998</v>
      </c>
      <c r="F130">
        <f>VLOOKUP($D130,'Zone Coordinates'!$D$2:$F$2058,3)</f>
        <v>141.52733280000001</v>
      </c>
      <c r="G130">
        <v>29000</v>
      </c>
      <c r="H130">
        <f>VLOOKUP($G130,'Zone Coordinates'!$D$2:$F$2058,2)</f>
        <v>34.757771400000003</v>
      </c>
      <c r="I130">
        <f>VLOOKUP($G130,'Zone Coordinates'!$D$2:$F$2058,3)</f>
        <v>136.0710847</v>
      </c>
      <c r="J130">
        <f t="shared" si="1"/>
        <v>7.5183423012856547</v>
      </c>
    </row>
    <row r="131" spans="2:11" x14ac:dyDescent="0.25">
      <c r="B131">
        <v>2</v>
      </c>
      <c r="C131">
        <v>8</v>
      </c>
      <c r="D131">
        <v>3000</v>
      </c>
      <c r="E131">
        <f>VLOOKUP($D131,'Zone Coordinates'!$D$2:$F$2058,2)</f>
        <v>39.930278299999998</v>
      </c>
      <c r="F131">
        <f>VLOOKUP($D131,'Zone Coordinates'!$D$2:$F$2058,3)</f>
        <v>141.52733280000001</v>
      </c>
      <c r="G131">
        <v>30000</v>
      </c>
      <c r="H131">
        <f>VLOOKUP($G131,'Zone Coordinates'!$D$2:$F$2058,2)</f>
        <v>34.315729900000001</v>
      </c>
      <c r="I131">
        <f>VLOOKUP($G131,'Zone Coordinates'!$D$2:$F$2058,3)</f>
        <v>135.31483030000001</v>
      </c>
      <c r="J131">
        <f t="shared" si="1"/>
        <v>8.3736695091488276</v>
      </c>
    </row>
    <row r="132" spans="2:11" x14ac:dyDescent="0.25">
      <c r="B132">
        <v>2</v>
      </c>
      <c r="C132">
        <v>8</v>
      </c>
      <c r="D132">
        <v>3000</v>
      </c>
      <c r="E132">
        <f>VLOOKUP($D132,'Zone Coordinates'!$D$2:$F$2058,2)</f>
        <v>39.930278299999998</v>
      </c>
      <c r="F132">
        <f>VLOOKUP($D132,'Zone Coordinates'!$D$2:$F$2058,3)</f>
        <v>141.52733280000001</v>
      </c>
      <c r="G132">
        <v>28000</v>
      </c>
      <c r="H132">
        <f>VLOOKUP($G132,'Zone Coordinates'!$D$2:$F$2058,2)</f>
        <v>34.650429600000002</v>
      </c>
      <c r="I132">
        <f>VLOOKUP($G132,'Zone Coordinates'!$D$2:$F$2058,3)</f>
        <v>135.24055480000001</v>
      </c>
      <c r="J132">
        <f t="shared" si="1"/>
        <v>8.209773438784751</v>
      </c>
      <c r="K132">
        <f>AVERAGE(J115:J132)</f>
        <v>7.5973968022518115</v>
      </c>
    </row>
    <row r="133" spans="2:11" x14ac:dyDescent="0.25">
      <c r="B133">
        <v>2</v>
      </c>
      <c r="C133">
        <v>9</v>
      </c>
      <c r="D133">
        <v>2000</v>
      </c>
      <c r="E133">
        <f>VLOOKUP($D133,'Zone Coordinates'!$D$2:$F$2058,2)</f>
        <v>40.9702798</v>
      </c>
      <c r="F133">
        <f>VLOOKUP($D133,'Zone Coordinates'!$D$2:$F$2058,3)</f>
        <v>140.98084270000001</v>
      </c>
      <c r="G133">
        <v>31000</v>
      </c>
      <c r="H133">
        <f>VLOOKUP($G133,'Zone Coordinates'!$D$2:$F$2058,2)</f>
        <v>35.572866900000001</v>
      </c>
      <c r="I133">
        <f>VLOOKUP($G133,'Zone Coordinates'!$D$2:$F$2058,3)</f>
        <v>134.44080450000001</v>
      </c>
      <c r="J133">
        <f t="shared" ref="J133:J196" si="2">SQRT((I133-F133)^2+(H133-E133)^2)</f>
        <v>8.4796324018524292</v>
      </c>
    </row>
    <row r="134" spans="2:11" x14ac:dyDescent="0.25">
      <c r="B134">
        <v>2</v>
      </c>
      <c r="C134">
        <v>9</v>
      </c>
      <c r="D134">
        <v>2000</v>
      </c>
      <c r="E134">
        <f>VLOOKUP($D134,'Zone Coordinates'!$D$2:$F$2058,2)</f>
        <v>40.9702798</v>
      </c>
      <c r="F134">
        <f>VLOOKUP($D134,'Zone Coordinates'!$D$2:$F$2058,3)</f>
        <v>140.98084270000001</v>
      </c>
      <c r="G134">
        <v>32000</v>
      </c>
      <c r="H134">
        <f>VLOOKUP($G134,'Zone Coordinates'!$D$2:$F$2058,2)</f>
        <v>35.363152200000002</v>
      </c>
      <c r="I134">
        <f>VLOOKUP($G134,'Zone Coordinates'!$D$2:$F$2058,3)</f>
        <v>133.59608800000001</v>
      </c>
      <c r="J134">
        <f t="shared" si="2"/>
        <v>9.2722425497747771</v>
      </c>
    </row>
    <row r="135" spans="2:11" x14ac:dyDescent="0.25">
      <c r="B135">
        <v>2</v>
      </c>
      <c r="C135">
        <v>9</v>
      </c>
      <c r="D135">
        <v>2000</v>
      </c>
      <c r="E135">
        <f>VLOOKUP($D135,'Zone Coordinates'!$D$2:$F$2058,2)</f>
        <v>40.9702798</v>
      </c>
      <c r="F135">
        <f>VLOOKUP($D135,'Zone Coordinates'!$D$2:$F$2058,3)</f>
        <v>140.98084270000001</v>
      </c>
      <c r="G135">
        <v>33000</v>
      </c>
      <c r="H135">
        <f>VLOOKUP($G135,'Zone Coordinates'!$D$2:$F$2058,2)</f>
        <v>34.948912700000001</v>
      </c>
      <c r="I135">
        <f>VLOOKUP($G135,'Zone Coordinates'!$D$2:$F$2058,3)</f>
        <v>134.12300110000001</v>
      </c>
      <c r="J135">
        <f t="shared" si="2"/>
        <v>9.1261631129217147</v>
      </c>
    </row>
    <row r="136" spans="2:11" x14ac:dyDescent="0.25">
      <c r="B136">
        <v>2</v>
      </c>
      <c r="C136">
        <v>9</v>
      </c>
      <c r="D136">
        <v>2000</v>
      </c>
      <c r="E136">
        <f>VLOOKUP($D136,'Zone Coordinates'!$D$2:$F$2058,2)</f>
        <v>40.9702798</v>
      </c>
      <c r="F136">
        <f>VLOOKUP($D136,'Zone Coordinates'!$D$2:$F$2058,3)</f>
        <v>140.98084270000001</v>
      </c>
      <c r="G136">
        <v>34000</v>
      </c>
      <c r="H136">
        <f>VLOOKUP($G136,'Zone Coordinates'!$D$2:$F$2058,2)</f>
        <v>34.615654599999999</v>
      </c>
      <c r="I136">
        <f>VLOOKUP($G136,'Zone Coordinates'!$D$2:$F$2058,3)</f>
        <v>132.69607980000001</v>
      </c>
      <c r="J136">
        <f t="shared" si="2"/>
        <v>10.441195225724472</v>
      </c>
    </row>
    <row r="137" spans="2:11" x14ac:dyDescent="0.25">
      <c r="B137">
        <v>2</v>
      </c>
      <c r="C137">
        <v>9</v>
      </c>
      <c r="D137">
        <v>2000</v>
      </c>
      <c r="E137">
        <f>VLOOKUP($D137,'Zone Coordinates'!$D$2:$F$2058,2)</f>
        <v>40.9702798</v>
      </c>
      <c r="F137">
        <f>VLOOKUP($D137,'Zone Coordinates'!$D$2:$F$2058,3)</f>
        <v>140.98084270000001</v>
      </c>
      <c r="G137">
        <v>35000</v>
      </c>
      <c r="H137">
        <f>VLOOKUP($G137,'Zone Coordinates'!$D$2:$F$2058,2)</f>
        <v>34.373845500000002</v>
      </c>
      <c r="I137">
        <f>VLOOKUP($G137,'Zone Coordinates'!$D$2:$F$2058,3)</f>
        <v>131.17247589999999</v>
      </c>
      <c r="J137">
        <f t="shared" si="2"/>
        <v>11.820194785093816</v>
      </c>
    </row>
    <row r="138" spans="2:11" x14ac:dyDescent="0.25">
      <c r="B138">
        <v>2</v>
      </c>
      <c r="C138">
        <v>9</v>
      </c>
      <c r="D138">
        <v>5000</v>
      </c>
      <c r="E138">
        <f>VLOOKUP($D138,'Zone Coordinates'!$D$2:$F$2058,2)</f>
        <v>39.865274599999999</v>
      </c>
      <c r="F138">
        <f>VLOOKUP($D138,'Zone Coordinates'!$D$2:$F$2058,3)</f>
        <v>140.51541990000001</v>
      </c>
      <c r="G138">
        <v>31000</v>
      </c>
      <c r="H138">
        <f>VLOOKUP($G138,'Zone Coordinates'!$D$2:$F$2058,2)</f>
        <v>35.572866900000001</v>
      </c>
      <c r="I138">
        <f>VLOOKUP($G138,'Zone Coordinates'!$D$2:$F$2058,3)</f>
        <v>134.44080450000001</v>
      </c>
      <c r="J138">
        <f t="shared" si="2"/>
        <v>7.4381258473446401</v>
      </c>
    </row>
    <row r="139" spans="2:11" x14ac:dyDescent="0.25">
      <c r="B139">
        <v>2</v>
      </c>
      <c r="C139">
        <v>9</v>
      </c>
      <c r="D139">
        <v>5000</v>
      </c>
      <c r="E139">
        <f>VLOOKUP($D139,'Zone Coordinates'!$D$2:$F$2058,2)</f>
        <v>39.865274599999999</v>
      </c>
      <c r="F139">
        <f>VLOOKUP($D139,'Zone Coordinates'!$D$2:$F$2058,3)</f>
        <v>140.51541990000001</v>
      </c>
      <c r="G139">
        <v>32000</v>
      </c>
      <c r="H139">
        <f>VLOOKUP($G139,'Zone Coordinates'!$D$2:$F$2058,2)</f>
        <v>35.363152200000002</v>
      </c>
      <c r="I139">
        <f>VLOOKUP($G139,'Zone Coordinates'!$D$2:$F$2058,3)</f>
        <v>133.59608800000001</v>
      </c>
      <c r="J139">
        <f t="shared" si="2"/>
        <v>8.2550748056537557</v>
      </c>
    </row>
    <row r="140" spans="2:11" x14ac:dyDescent="0.25">
      <c r="B140">
        <v>2</v>
      </c>
      <c r="C140">
        <v>9</v>
      </c>
      <c r="D140">
        <v>5000</v>
      </c>
      <c r="E140">
        <f>VLOOKUP($D140,'Zone Coordinates'!$D$2:$F$2058,2)</f>
        <v>39.865274599999999</v>
      </c>
      <c r="F140">
        <f>VLOOKUP($D140,'Zone Coordinates'!$D$2:$F$2058,3)</f>
        <v>140.51541990000001</v>
      </c>
      <c r="G140">
        <v>33000</v>
      </c>
      <c r="H140">
        <f>VLOOKUP($G140,'Zone Coordinates'!$D$2:$F$2058,2)</f>
        <v>34.948912700000001</v>
      </c>
      <c r="I140">
        <f>VLOOKUP($G140,'Zone Coordinates'!$D$2:$F$2058,3)</f>
        <v>134.12300110000001</v>
      </c>
      <c r="J140">
        <f t="shared" si="2"/>
        <v>8.0643432743382792</v>
      </c>
    </row>
    <row r="141" spans="2:11" x14ac:dyDescent="0.25">
      <c r="B141">
        <v>2</v>
      </c>
      <c r="C141">
        <v>9</v>
      </c>
      <c r="D141">
        <v>5000</v>
      </c>
      <c r="E141">
        <f>VLOOKUP($D141,'Zone Coordinates'!$D$2:$F$2058,2)</f>
        <v>39.865274599999999</v>
      </c>
      <c r="F141">
        <f>VLOOKUP($D141,'Zone Coordinates'!$D$2:$F$2058,3)</f>
        <v>140.51541990000001</v>
      </c>
      <c r="G141">
        <v>34000</v>
      </c>
      <c r="H141">
        <f>VLOOKUP($G141,'Zone Coordinates'!$D$2:$F$2058,2)</f>
        <v>34.615654599999999</v>
      </c>
      <c r="I141">
        <f>VLOOKUP($G141,'Zone Coordinates'!$D$2:$F$2058,3)</f>
        <v>132.69607980000001</v>
      </c>
      <c r="J141">
        <f t="shared" si="2"/>
        <v>9.4180990515001533</v>
      </c>
    </row>
    <row r="142" spans="2:11" x14ac:dyDescent="0.25">
      <c r="B142">
        <v>2</v>
      </c>
      <c r="C142">
        <v>9</v>
      </c>
      <c r="D142">
        <v>5000</v>
      </c>
      <c r="E142">
        <f>VLOOKUP($D142,'Zone Coordinates'!$D$2:$F$2058,2)</f>
        <v>39.865274599999999</v>
      </c>
      <c r="F142">
        <f>VLOOKUP($D142,'Zone Coordinates'!$D$2:$F$2058,3)</f>
        <v>140.51541990000001</v>
      </c>
      <c r="G142">
        <v>35000</v>
      </c>
      <c r="H142">
        <f>VLOOKUP($G142,'Zone Coordinates'!$D$2:$F$2058,2)</f>
        <v>34.373845500000002</v>
      </c>
      <c r="I142">
        <f>VLOOKUP($G142,'Zone Coordinates'!$D$2:$F$2058,3)</f>
        <v>131.17247589999999</v>
      </c>
      <c r="J142">
        <f t="shared" si="2"/>
        <v>10.837268850935789</v>
      </c>
    </row>
    <row r="143" spans="2:11" x14ac:dyDescent="0.25">
      <c r="B143">
        <v>2</v>
      </c>
      <c r="C143">
        <v>9</v>
      </c>
      <c r="D143">
        <v>3000</v>
      </c>
      <c r="E143">
        <f>VLOOKUP($D143,'Zone Coordinates'!$D$2:$F$2058,2)</f>
        <v>39.930278299999998</v>
      </c>
      <c r="F143">
        <f>VLOOKUP($D143,'Zone Coordinates'!$D$2:$F$2058,3)</f>
        <v>141.52733280000001</v>
      </c>
      <c r="G143">
        <v>31000</v>
      </c>
      <c r="H143">
        <f>VLOOKUP($G143,'Zone Coordinates'!$D$2:$F$2058,2)</f>
        <v>35.572866900000001</v>
      </c>
      <c r="I143">
        <f>VLOOKUP($G143,'Zone Coordinates'!$D$2:$F$2058,3)</f>
        <v>134.44080450000001</v>
      </c>
      <c r="J143">
        <f t="shared" si="2"/>
        <v>8.3190094035017648</v>
      </c>
    </row>
    <row r="144" spans="2:11" x14ac:dyDescent="0.25">
      <c r="B144">
        <v>2</v>
      </c>
      <c r="C144">
        <v>9</v>
      </c>
      <c r="D144">
        <v>3000</v>
      </c>
      <c r="E144">
        <f>VLOOKUP($D144,'Zone Coordinates'!$D$2:$F$2058,2)</f>
        <v>39.930278299999998</v>
      </c>
      <c r="F144">
        <f>VLOOKUP($D144,'Zone Coordinates'!$D$2:$F$2058,3)</f>
        <v>141.52733280000001</v>
      </c>
      <c r="G144">
        <v>32000</v>
      </c>
      <c r="H144">
        <f>VLOOKUP($G144,'Zone Coordinates'!$D$2:$F$2058,2)</f>
        <v>35.363152200000002</v>
      </c>
      <c r="I144">
        <f>VLOOKUP($G144,'Zone Coordinates'!$D$2:$F$2058,3)</f>
        <v>133.59608800000001</v>
      </c>
      <c r="J144">
        <f t="shared" si="2"/>
        <v>9.1522284112028274</v>
      </c>
    </row>
    <row r="145" spans="2:11" x14ac:dyDescent="0.25">
      <c r="B145">
        <v>2</v>
      </c>
      <c r="C145">
        <v>9</v>
      </c>
      <c r="D145">
        <v>3000</v>
      </c>
      <c r="E145">
        <f>VLOOKUP($D145,'Zone Coordinates'!$D$2:$F$2058,2)</f>
        <v>39.930278299999998</v>
      </c>
      <c r="F145">
        <f>VLOOKUP($D145,'Zone Coordinates'!$D$2:$F$2058,3)</f>
        <v>141.52733280000001</v>
      </c>
      <c r="G145">
        <v>33000</v>
      </c>
      <c r="H145">
        <f>VLOOKUP($G145,'Zone Coordinates'!$D$2:$F$2058,2)</f>
        <v>34.948912700000001</v>
      </c>
      <c r="I145">
        <f>VLOOKUP($G145,'Zone Coordinates'!$D$2:$F$2058,3)</f>
        <v>134.12300110000001</v>
      </c>
      <c r="J145">
        <f t="shared" si="2"/>
        <v>8.9240198993776456</v>
      </c>
    </row>
    <row r="146" spans="2:11" x14ac:dyDescent="0.25">
      <c r="B146">
        <v>2</v>
      </c>
      <c r="C146">
        <v>9</v>
      </c>
      <c r="D146">
        <v>3000</v>
      </c>
      <c r="E146">
        <f>VLOOKUP($D146,'Zone Coordinates'!$D$2:$F$2058,2)</f>
        <v>39.930278299999998</v>
      </c>
      <c r="F146">
        <f>VLOOKUP($D146,'Zone Coordinates'!$D$2:$F$2058,3)</f>
        <v>141.52733280000001</v>
      </c>
      <c r="G146">
        <v>34000</v>
      </c>
      <c r="H146">
        <f>VLOOKUP($G146,'Zone Coordinates'!$D$2:$F$2058,2)</f>
        <v>34.615654599999999</v>
      </c>
      <c r="I146">
        <f>VLOOKUP($G146,'Zone Coordinates'!$D$2:$F$2058,3)</f>
        <v>132.69607980000001</v>
      </c>
      <c r="J146">
        <f t="shared" si="2"/>
        <v>10.307097293739433</v>
      </c>
    </row>
    <row r="147" spans="2:11" x14ac:dyDescent="0.25">
      <c r="B147">
        <v>2</v>
      </c>
      <c r="C147">
        <v>9</v>
      </c>
      <c r="D147">
        <v>3000</v>
      </c>
      <c r="E147">
        <f>VLOOKUP($D147,'Zone Coordinates'!$D$2:$F$2058,2)</f>
        <v>39.930278299999998</v>
      </c>
      <c r="F147">
        <f>VLOOKUP($D147,'Zone Coordinates'!$D$2:$F$2058,3)</f>
        <v>141.52733280000001</v>
      </c>
      <c r="G147">
        <v>35000</v>
      </c>
      <c r="H147">
        <f>VLOOKUP($G147,'Zone Coordinates'!$D$2:$F$2058,2)</f>
        <v>34.373845500000002</v>
      </c>
      <c r="I147">
        <f>VLOOKUP($G147,'Zone Coordinates'!$D$2:$F$2058,3)</f>
        <v>131.17247589999999</v>
      </c>
      <c r="J147">
        <f t="shared" si="2"/>
        <v>11.751468286150192</v>
      </c>
      <c r="K147">
        <f>AVERAGE(J133:J147)</f>
        <v>9.4404108799407798</v>
      </c>
    </row>
    <row r="148" spans="2:11" x14ac:dyDescent="0.25">
      <c r="B148">
        <v>2</v>
      </c>
      <c r="C148">
        <v>10</v>
      </c>
      <c r="D148">
        <v>2000</v>
      </c>
      <c r="E148">
        <f>VLOOKUP($D148,'Zone Coordinates'!$D$2:$F$2058,2)</f>
        <v>40.9702798</v>
      </c>
      <c r="F148">
        <f>VLOOKUP($D148,'Zone Coordinates'!$D$2:$F$2058,3)</f>
        <v>140.98084270000001</v>
      </c>
      <c r="G148">
        <v>36000</v>
      </c>
      <c r="H148">
        <f>VLOOKUP($G148,'Zone Coordinates'!$D$2:$F$2058,2)</f>
        <v>34.129535500000003</v>
      </c>
      <c r="I148">
        <f>VLOOKUP($G148,'Zone Coordinates'!$D$2:$F$2058,3)</f>
        <v>134.60697759999999</v>
      </c>
      <c r="J148">
        <f t="shared" si="2"/>
        <v>9.3499699941219436</v>
      </c>
    </row>
    <row r="149" spans="2:11" x14ac:dyDescent="0.25">
      <c r="B149">
        <v>2</v>
      </c>
      <c r="C149">
        <v>10</v>
      </c>
      <c r="D149">
        <v>2000</v>
      </c>
      <c r="E149">
        <f>VLOOKUP($D149,'Zone Coordinates'!$D$2:$F$2058,2)</f>
        <v>40.9702798</v>
      </c>
      <c r="F149">
        <f>VLOOKUP($D149,'Zone Coordinates'!$D$2:$F$2058,3)</f>
        <v>140.98084270000001</v>
      </c>
      <c r="G149">
        <v>37000</v>
      </c>
      <c r="H149">
        <f>VLOOKUP($G149,'Zone Coordinates'!$D$2:$F$2058,2)</f>
        <v>34.433944599999997</v>
      </c>
      <c r="I149">
        <f>VLOOKUP($G149,'Zone Coordinates'!$D$2:$F$2058,3)</f>
        <v>134.1764488</v>
      </c>
      <c r="J149">
        <f t="shared" si="2"/>
        <v>9.4352241199198019</v>
      </c>
    </row>
    <row r="150" spans="2:11" x14ac:dyDescent="0.25">
      <c r="B150">
        <v>2</v>
      </c>
      <c r="C150">
        <v>10</v>
      </c>
      <c r="D150">
        <v>2000</v>
      </c>
      <c r="E150">
        <f>VLOOKUP($D150,'Zone Coordinates'!$D$2:$F$2058,2)</f>
        <v>40.9702798</v>
      </c>
      <c r="F150">
        <f>VLOOKUP($D150,'Zone Coordinates'!$D$2:$F$2058,3)</f>
        <v>140.98084270000001</v>
      </c>
      <c r="G150">
        <v>38000</v>
      </c>
      <c r="H150">
        <f>VLOOKUP($G150,'Zone Coordinates'!$D$2:$F$2058,2)</f>
        <v>34.073728600000003</v>
      </c>
      <c r="I150">
        <f>VLOOKUP($G150,'Zone Coordinates'!$D$2:$F$2058,3)</f>
        <v>132.92667299999999</v>
      </c>
      <c r="J150">
        <f t="shared" si="2"/>
        <v>10.603398889536306</v>
      </c>
    </row>
    <row r="151" spans="2:11" x14ac:dyDescent="0.25">
      <c r="B151">
        <v>2</v>
      </c>
      <c r="C151">
        <v>10</v>
      </c>
      <c r="D151">
        <v>2000</v>
      </c>
      <c r="E151">
        <f>VLOOKUP($D151,'Zone Coordinates'!$D$2:$F$2058,2)</f>
        <v>40.9702798</v>
      </c>
      <c r="F151">
        <f>VLOOKUP($D151,'Zone Coordinates'!$D$2:$F$2058,3)</f>
        <v>140.98084270000001</v>
      </c>
      <c r="G151">
        <v>39000</v>
      </c>
      <c r="H151">
        <f>VLOOKUP($G151,'Zone Coordinates'!$D$2:$F$2058,2)</f>
        <v>33.681375099999997</v>
      </c>
      <c r="I151">
        <f>VLOOKUP($G151,'Zone Coordinates'!$D$2:$F$2058,3)</f>
        <v>133.62549580000001</v>
      </c>
      <c r="J151">
        <f t="shared" si="2"/>
        <v>10.355156191242203</v>
      </c>
    </row>
    <row r="152" spans="2:11" x14ac:dyDescent="0.25">
      <c r="B152">
        <v>2</v>
      </c>
      <c r="C152">
        <v>10</v>
      </c>
      <c r="D152">
        <v>5000</v>
      </c>
      <c r="E152">
        <f>VLOOKUP($D152,'Zone Coordinates'!$D$2:$F$2058,2)</f>
        <v>39.865274599999999</v>
      </c>
      <c r="F152">
        <f>VLOOKUP($D152,'Zone Coordinates'!$D$2:$F$2058,3)</f>
        <v>140.51541990000001</v>
      </c>
      <c r="G152">
        <v>36000</v>
      </c>
      <c r="H152">
        <f>VLOOKUP($G152,'Zone Coordinates'!$D$2:$F$2058,2)</f>
        <v>34.129535500000003</v>
      </c>
      <c r="I152">
        <f>VLOOKUP($G152,'Zone Coordinates'!$D$2:$F$2058,3)</f>
        <v>134.60697759999999</v>
      </c>
      <c r="J152">
        <f t="shared" si="2"/>
        <v>8.2345852011924858</v>
      </c>
    </row>
    <row r="153" spans="2:11" x14ac:dyDescent="0.25">
      <c r="B153">
        <v>2</v>
      </c>
      <c r="C153">
        <v>10</v>
      </c>
      <c r="D153">
        <v>5000</v>
      </c>
      <c r="E153">
        <f>VLOOKUP($D153,'Zone Coordinates'!$D$2:$F$2058,2)</f>
        <v>39.865274599999999</v>
      </c>
      <c r="F153">
        <f>VLOOKUP($D153,'Zone Coordinates'!$D$2:$F$2058,3)</f>
        <v>140.51541990000001</v>
      </c>
      <c r="G153">
        <v>37000</v>
      </c>
      <c r="H153">
        <f>VLOOKUP($G153,'Zone Coordinates'!$D$2:$F$2058,2)</f>
        <v>34.433944599999997</v>
      </c>
      <c r="I153">
        <f>VLOOKUP($G153,'Zone Coordinates'!$D$2:$F$2058,3)</f>
        <v>134.1764488</v>
      </c>
      <c r="J153">
        <f t="shared" si="2"/>
        <v>8.3475685187685258</v>
      </c>
    </row>
    <row r="154" spans="2:11" x14ac:dyDescent="0.25">
      <c r="B154">
        <v>2</v>
      </c>
      <c r="C154">
        <v>10</v>
      </c>
      <c r="D154">
        <v>5000</v>
      </c>
      <c r="E154">
        <f>VLOOKUP($D154,'Zone Coordinates'!$D$2:$F$2058,2)</f>
        <v>39.865274599999999</v>
      </c>
      <c r="F154">
        <f>VLOOKUP($D154,'Zone Coordinates'!$D$2:$F$2058,3)</f>
        <v>140.51541990000001</v>
      </c>
      <c r="G154">
        <v>38000</v>
      </c>
      <c r="H154">
        <f>VLOOKUP($G154,'Zone Coordinates'!$D$2:$F$2058,2)</f>
        <v>34.073728600000003</v>
      </c>
      <c r="I154">
        <f>VLOOKUP($G154,'Zone Coordinates'!$D$2:$F$2058,3)</f>
        <v>132.92667299999999</v>
      </c>
      <c r="J154">
        <f t="shared" si="2"/>
        <v>9.5462602406584249</v>
      </c>
    </row>
    <row r="155" spans="2:11" x14ac:dyDescent="0.25">
      <c r="B155">
        <v>2</v>
      </c>
      <c r="C155">
        <v>10</v>
      </c>
      <c r="D155">
        <v>5000</v>
      </c>
      <c r="E155">
        <f>VLOOKUP($D155,'Zone Coordinates'!$D$2:$F$2058,2)</f>
        <v>39.865274599999999</v>
      </c>
      <c r="F155">
        <f>VLOOKUP($D155,'Zone Coordinates'!$D$2:$F$2058,3)</f>
        <v>140.51541990000001</v>
      </c>
      <c r="G155">
        <v>39000</v>
      </c>
      <c r="H155">
        <f>VLOOKUP($G155,'Zone Coordinates'!$D$2:$F$2058,2)</f>
        <v>33.681375099999997</v>
      </c>
      <c r="I155">
        <f>VLOOKUP($G155,'Zone Coordinates'!$D$2:$F$2058,3)</f>
        <v>133.62549580000001</v>
      </c>
      <c r="J155">
        <f t="shared" si="2"/>
        <v>9.2580595769232943</v>
      </c>
    </row>
    <row r="156" spans="2:11" x14ac:dyDescent="0.25">
      <c r="B156">
        <v>2</v>
      </c>
      <c r="C156">
        <v>10</v>
      </c>
      <c r="D156">
        <v>3000</v>
      </c>
      <c r="E156">
        <f>VLOOKUP($D156,'Zone Coordinates'!$D$2:$F$2058,2)</f>
        <v>39.930278299999998</v>
      </c>
      <c r="F156">
        <f>VLOOKUP($D156,'Zone Coordinates'!$D$2:$F$2058,3)</f>
        <v>141.52733280000001</v>
      </c>
      <c r="G156">
        <v>36000</v>
      </c>
      <c r="H156">
        <f>VLOOKUP($G156,'Zone Coordinates'!$D$2:$F$2058,2)</f>
        <v>34.129535500000003</v>
      </c>
      <c r="I156">
        <f>VLOOKUP($G156,'Zone Coordinates'!$D$2:$F$2058,3)</f>
        <v>134.60697759999999</v>
      </c>
      <c r="J156">
        <f t="shared" si="2"/>
        <v>9.0299464630704787</v>
      </c>
    </row>
    <row r="157" spans="2:11" x14ac:dyDescent="0.25">
      <c r="B157">
        <v>2</v>
      </c>
      <c r="C157">
        <v>10</v>
      </c>
      <c r="D157">
        <v>3000</v>
      </c>
      <c r="E157">
        <f>VLOOKUP($D157,'Zone Coordinates'!$D$2:$F$2058,2)</f>
        <v>39.930278299999998</v>
      </c>
      <c r="F157">
        <f>VLOOKUP($D157,'Zone Coordinates'!$D$2:$F$2058,3)</f>
        <v>141.52733280000001</v>
      </c>
      <c r="G157">
        <v>37000</v>
      </c>
      <c r="H157">
        <f>VLOOKUP($G157,'Zone Coordinates'!$D$2:$F$2058,2)</f>
        <v>34.433944599999997</v>
      </c>
      <c r="I157">
        <f>VLOOKUP($G157,'Zone Coordinates'!$D$2:$F$2058,3)</f>
        <v>134.1764488</v>
      </c>
      <c r="J157">
        <f t="shared" si="2"/>
        <v>9.1785172943788584</v>
      </c>
    </row>
    <row r="158" spans="2:11" x14ac:dyDescent="0.25">
      <c r="B158">
        <v>2</v>
      </c>
      <c r="C158">
        <v>10</v>
      </c>
      <c r="D158">
        <v>3000</v>
      </c>
      <c r="E158">
        <f>VLOOKUP($D158,'Zone Coordinates'!$D$2:$F$2058,2)</f>
        <v>39.930278299999998</v>
      </c>
      <c r="F158">
        <f>VLOOKUP($D158,'Zone Coordinates'!$D$2:$F$2058,3)</f>
        <v>141.52733280000001</v>
      </c>
      <c r="G158">
        <v>38000</v>
      </c>
      <c r="H158">
        <f>VLOOKUP($G158,'Zone Coordinates'!$D$2:$F$2058,2)</f>
        <v>34.073728600000003</v>
      </c>
      <c r="I158">
        <f>VLOOKUP($G158,'Zone Coordinates'!$D$2:$F$2058,3)</f>
        <v>132.92667299999999</v>
      </c>
      <c r="J158">
        <f t="shared" si="2"/>
        <v>10.405312267486563</v>
      </c>
    </row>
    <row r="159" spans="2:11" x14ac:dyDescent="0.25">
      <c r="B159">
        <v>2</v>
      </c>
      <c r="C159">
        <v>10</v>
      </c>
      <c r="D159">
        <v>3000</v>
      </c>
      <c r="E159">
        <f>VLOOKUP($D159,'Zone Coordinates'!$D$2:$F$2058,2)</f>
        <v>39.930278299999998</v>
      </c>
      <c r="F159">
        <f>VLOOKUP($D159,'Zone Coordinates'!$D$2:$F$2058,3)</f>
        <v>141.52733280000001</v>
      </c>
      <c r="G159">
        <v>39000</v>
      </c>
      <c r="H159">
        <f>VLOOKUP($G159,'Zone Coordinates'!$D$2:$F$2058,2)</f>
        <v>33.681375099999997</v>
      </c>
      <c r="I159">
        <f>VLOOKUP($G159,'Zone Coordinates'!$D$2:$F$2058,3)</f>
        <v>133.62549580000001</v>
      </c>
      <c r="J159">
        <f t="shared" si="2"/>
        <v>10.074116297598477</v>
      </c>
      <c r="K159">
        <f>AVERAGE(J148:J159)</f>
        <v>9.484842921241448</v>
      </c>
    </row>
    <row r="160" spans="2:11" x14ac:dyDescent="0.25">
      <c r="B160">
        <v>2</v>
      </c>
      <c r="C160">
        <v>11</v>
      </c>
      <c r="D160">
        <v>2000</v>
      </c>
      <c r="E160">
        <f>VLOOKUP($D160,'Zone Coordinates'!$D$2:$F$2058,2)</f>
        <v>40.9702798</v>
      </c>
      <c r="F160">
        <f>VLOOKUP($D160,'Zone Coordinates'!$D$2:$F$2058,3)</f>
        <v>140.98084270000001</v>
      </c>
      <c r="G160">
        <v>40000</v>
      </c>
      <c r="H160">
        <f>VLOOKUP($G160,'Zone Coordinates'!$D$2:$F$2058,2)</f>
        <v>33.883628700000003</v>
      </c>
      <c r="I160">
        <f>VLOOKUP($G160,'Zone Coordinates'!$D$2:$F$2058,3)</f>
        <v>130.87550780000001</v>
      </c>
      <c r="J160">
        <f t="shared" si="2"/>
        <v>12.342545007181023</v>
      </c>
    </row>
    <row r="161" spans="2:10" x14ac:dyDescent="0.25">
      <c r="B161">
        <v>2</v>
      </c>
      <c r="C161">
        <v>11</v>
      </c>
      <c r="D161">
        <v>2000</v>
      </c>
      <c r="E161">
        <f>VLOOKUP($D161,'Zone Coordinates'!$D$2:$F$2058,2)</f>
        <v>40.9702798</v>
      </c>
      <c r="F161">
        <f>VLOOKUP($D161,'Zone Coordinates'!$D$2:$F$2058,3)</f>
        <v>140.98084270000001</v>
      </c>
      <c r="G161">
        <v>41000</v>
      </c>
      <c r="H161">
        <f>VLOOKUP($G161,'Zone Coordinates'!$D$2:$F$2058,2)</f>
        <v>33.481946200000003</v>
      </c>
      <c r="I161">
        <f>VLOOKUP($G161,'Zone Coordinates'!$D$2:$F$2058,3)</f>
        <v>130.37912349999999</v>
      </c>
      <c r="J161">
        <f t="shared" si="2"/>
        <v>12.979660631177458</v>
      </c>
    </row>
    <row r="162" spans="2:10" x14ac:dyDescent="0.25">
      <c r="B162">
        <v>2</v>
      </c>
      <c r="C162">
        <v>11</v>
      </c>
      <c r="D162">
        <v>2000</v>
      </c>
      <c r="E162">
        <f>VLOOKUP($D162,'Zone Coordinates'!$D$2:$F$2058,2)</f>
        <v>40.9702798</v>
      </c>
      <c r="F162">
        <f>VLOOKUP($D162,'Zone Coordinates'!$D$2:$F$2058,3)</f>
        <v>140.98084270000001</v>
      </c>
      <c r="G162">
        <v>42000</v>
      </c>
      <c r="H162">
        <f>VLOOKUP($G162,'Zone Coordinates'!$D$2:$F$2058,2)</f>
        <v>32.968646800000002</v>
      </c>
      <c r="I162">
        <f>VLOOKUP($G162,'Zone Coordinates'!$D$2:$F$2058,3)</f>
        <v>129.99381729999999</v>
      </c>
      <c r="J162">
        <f t="shared" si="2"/>
        <v>13.591940913899478</v>
      </c>
    </row>
    <row r="163" spans="2:10" x14ac:dyDescent="0.25">
      <c r="B163">
        <v>2</v>
      </c>
      <c r="C163">
        <v>11</v>
      </c>
      <c r="D163">
        <v>2000</v>
      </c>
      <c r="E163">
        <f>VLOOKUP($D163,'Zone Coordinates'!$D$2:$F$2058,2)</f>
        <v>40.9702798</v>
      </c>
      <c r="F163">
        <f>VLOOKUP($D163,'Zone Coordinates'!$D$2:$F$2058,3)</f>
        <v>140.98084270000001</v>
      </c>
      <c r="G163">
        <v>43000</v>
      </c>
      <c r="H163">
        <f>VLOOKUP($G163,'Zone Coordinates'!$D$2:$F$2058,2)</f>
        <v>32.979978099999997</v>
      </c>
      <c r="I163">
        <f>VLOOKUP($G163,'Zone Coordinates'!$D$2:$F$2058,3)</f>
        <v>130.82897299999999</v>
      </c>
      <c r="J163">
        <f t="shared" si="2"/>
        <v>12.919186493847105</v>
      </c>
    </row>
    <row r="164" spans="2:10" x14ac:dyDescent="0.25">
      <c r="B164">
        <v>2</v>
      </c>
      <c r="C164">
        <v>11</v>
      </c>
      <c r="D164">
        <v>2000</v>
      </c>
      <c r="E164">
        <f>VLOOKUP($D164,'Zone Coordinates'!$D$2:$F$2058,2)</f>
        <v>40.9702798</v>
      </c>
      <c r="F164">
        <f>VLOOKUP($D164,'Zone Coordinates'!$D$2:$F$2058,3)</f>
        <v>140.98084270000001</v>
      </c>
      <c r="G164">
        <v>44000</v>
      </c>
      <c r="H164">
        <f>VLOOKUP($G164,'Zone Coordinates'!$D$2:$F$2058,2)</f>
        <v>33.280513499999998</v>
      </c>
      <c r="I164">
        <f>VLOOKUP($G164,'Zone Coordinates'!$D$2:$F$2058,3)</f>
        <v>131.9568313</v>
      </c>
      <c r="J164">
        <f t="shared" si="2"/>
        <v>11.856023258072067</v>
      </c>
    </row>
    <row r="165" spans="2:10" x14ac:dyDescent="0.25">
      <c r="B165">
        <v>2</v>
      </c>
      <c r="C165">
        <v>11</v>
      </c>
      <c r="D165">
        <v>2000</v>
      </c>
      <c r="E165">
        <f>VLOOKUP($D165,'Zone Coordinates'!$D$2:$F$2058,2)</f>
        <v>40.9702798</v>
      </c>
      <c r="F165">
        <f>VLOOKUP($D165,'Zone Coordinates'!$D$2:$F$2058,3)</f>
        <v>140.98084270000001</v>
      </c>
      <c r="G165">
        <v>45000</v>
      </c>
      <c r="H165">
        <f>VLOOKUP($G165,'Zone Coordinates'!$D$2:$F$2058,2)</f>
        <v>32.065932799999999</v>
      </c>
      <c r="I165">
        <f>VLOOKUP($G165,'Zone Coordinates'!$D$2:$F$2058,3)</f>
        <v>131.50577569999999</v>
      </c>
      <c r="J165">
        <f t="shared" si="2"/>
        <v>13.002472462993278</v>
      </c>
    </row>
    <row r="166" spans="2:10" x14ac:dyDescent="0.25">
      <c r="B166">
        <v>2</v>
      </c>
      <c r="C166">
        <v>11</v>
      </c>
      <c r="D166">
        <v>2000</v>
      </c>
      <c r="E166">
        <f>VLOOKUP($D166,'Zone Coordinates'!$D$2:$F$2058,2)</f>
        <v>40.9702798</v>
      </c>
      <c r="F166">
        <f>VLOOKUP($D166,'Zone Coordinates'!$D$2:$F$2058,3)</f>
        <v>140.98084270000001</v>
      </c>
      <c r="G166">
        <v>46000</v>
      </c>
      <c r="H166">
        <f>VLOOKUP($G166,'Zone Coordinates'!$D$2:$F$2058,2)</f>
        <v>31.752732000000002</v>
      </c>
      <c r="I166">
        <f>VLOOKUP($G166,'Zone Coordinates'!$D$2:$F$2058,3)</f>
        <v>130.7248898</v>
      </c>
      <c r="J166">
        <f t="shared" si="2"/>
        <v>13.789407432239555</v>
      </c>
    </row>
    <row r="167" spans="2:10" x14ac:dyDescent="0.25">
      <c r="B167">
        <v>2</v>
      </c>
      <c r="C167">
        <v>11</v>
      </c>
      <c r="D167">
        <v>5000</v>
      </c>
      <c r="E167">
        <f>VLOOKUP($D167,'Zone Coordinates'!$D$2:$F$2058,2)</f>
        <v>39.865274599999999</v>
      </c>
      <c r="F167">
        <f>VLOOKUP($D167,'Zone Coordinates'!$D$2:$F$2058,3)</f>
        <v>140.51541990000001</v>
      </c>
      <c r="G167">
        <v>40000</v>
      </c>
      <c r="H167">
        <f>VLOOKUP($G167,'Zone Coordinates'!$D$2:$F$2058,2)</f>
        <v>33.883628700000003</v>
      </c>
      <c r="I167">
        <f>VLOOKUP($G167,'Zone Coordinates'!$D$2:$F$2058,3)</f>
        <v>130.87550780000001</v>
      </c>
      <c r="J167">
        <f t="shared" si="2"/>
        <v>11.344954515938495</v>
      </c>
    </row>
    <row r="168" spans="2:10" x14ac:dyDescent="0.25">
      <c r="B168">
        <v>2</v>
      </c>
      <c r="C168">
        <v>11</v>
      </c>
      <c r="D168">
        <v>5000</v>
      </c>
      <c r="E168">
        <f>VLOOKUP($D168,'Zone Coordinates'!$D$2:$F$2058,2)</f>
        <v>39.865274599999999</v>
      </c>
      <c r="F168">
        <f>VLOOKUP($D168,'Zone Coordinates'!$D$2:$F$2058,3)</f>
        <v>140.51541990000001</v>
      </c>
      <c r="G168">
        <v>41000</v>
      </c>
      <c r="H168">
        <f>VLOOKUP($G168,'Zone Coordinates'!$D$2:$F$2058,2)</f>
        <v>33.481946200000003</v>
      </c>
      <c r="I168">
        <f>VLOOKUP($G168,'Zone Coordinates'!$D$2:$F$2058,3)</f>
        <v>130.37912349999999</v>
      </c>
      <c r="J168">
        <f t="shared" si="2"/>
        <v>11.978789011035293</v>
      </c>
    </row>
    <row r="169" spans="2:10" x14ac:dyDescent="0.25">
      <c r="B169">
        <v>2</v>
      </c>
      <c r="C169">
        <v>11</v>
      </c>
      <c r="D169">
        <v>5000</v>
      </c>
      <c r="E169">
        <f>VLOOKUP($D169,'Zone Coordinates'!$D$2:$F$2058,2)</f>
        <v>39.865274599999999</v>
      </c>
      <c r="F169">
        <f>VLOOKUP($D169,'Zone Coordinates'!$D$2:$F$2058,3)</f>
        <v>140.51541990000001</v>
      </c>
      <c r="G169">
        <v>42000</v>
      </c>
      <c r="H169">
        <f>VLOOKUP($G169,'Zone Coordinates'!$D$2:$F$2058,2)</f>
        <v>32.968646800000002</v>
      </c>
      <c r="I169">
        <f>VLOOKUP($G169,'Zone Coordinates'!$D$2:$F$2058,3)</f>
        <v>129.99381729999999</v>
      </c>
      <c r="J169">
        <f t="shared" si="2"/>
        <v>12.580444995470552</v>
      </c>
    </row>
    <row r="170" spans="2:10" x14ac:dyDescent="0.25">
      <c r="B170">
        <v>2</v>
      </c>
      <c r="C170">
        <v>11</v>
      </c>
      <c r="D170">
        <v>5000</v>
      </c>
      <c r="E170">
        <f>VLOOKUP($D170,'Zone Coordinates'!$D$2:$F$2058,2)</f>
        <v>39.865274599999999</v>
      </c>
      <c r="F170">
        <f>VLOOKUP($D170,'Zone Coordinates'!$D$2:$F$2058,3)</f>
        <v>140.51541990000001</v>
      </c>
      <c r="G170">
        <v>43000</v>
      </c>
      <c r="H170">
        <f>VLOOKUP($G170,'Zone Coordinates'!$D$2:$F$2058,2)</f>
        <v>32.979978099999997</v>
      </c>
      <c r="I170">
        <f>VLOOKUP($G170,'Zone Coordinates'!$D$2:$F$2058,3)</f>
        <v>130.82897299999999</v>
      </c>
      <c r="J170">
        <f t="shared" si="2"/>
        <v>11.884214801131471</v>
      </c>
    </row>
    <row r="171" spans="2:10" x14ac:dyDescent="0.25">
      <c r="B171">
        <v>2</v>
      </c>
      <c r="C171">
        <v>11</v>
      </c>
      <c r="D171">
        <v>5000</v>
      </c>
      <c r="E171">
        <f>VLOOKUP($D171,'Zone Coordinates'!$D$2:$F$2058,2)</f>
        <v>39.865274599999999</v>
      </c>
      <c r="F171">
        <f>VLOOKUP($D171,'Zone Coordinates'!$D$2:$F$2058,3)</f>
        <v>140.51541990000001</v>
      </c>
      <c r="G171">
        <v>44000</v>
      </c>
      <c r="H171">
        <f>VLOOKUP($G171,'Zone Coordinates'!$D$2:$F$2058,2)</f>
        <v>33.280513499999998</v>
      </c>
      <c r="I171">
        <f>VLOOKUP($G171,'Zone Coordinates'!$D$2:$F$2058,3)</f>
        <v>131.9568313</v>
      </c>
      <c r="J171">
        <f t="shared" si="2"/>
        <v>10.798542381642225</v>
      </c>
    </row>
    <row r="172" spans="2:10" x14ac:dyDescent="0.25">
      <c r="B172">
        <v>2</v>
      </c>
      <c r="C172">
        <v>11</v>
      </c>
      <c r="D172">
        <v>5000</v>
      </c>
      <c r="E172">
        <f>VLOOKUP($D172,'Zone Coordinates'!$D$2:$F$2058,2)</f>
        <v>39.865274599999999</v>
      </c>
      <c r="F172">
        <f>VLOOKUP($D172,'Zone Coordinates'!$D$2:$F$2058,3)</f>
        <v>140.51541990000001</v>
      </c>
      <c r="G172">
        <v>45000</v>
      </c>
      <c r="H172">
        <f>VLOOKUP($G172,'Zone Coordinates'!$D$2:$F$2058,2)</f>
        <v>32.065932799999999</v>
      </c>
      <c r="I172">
        <f>VLOOKUP($G172,'Zone Coordinates'!$D$2:$F$2058,3)</f>
        <v>131.50577569999999</v>
      </c>
      <c r="J172">
        <f t="shared" si="2"/>
        <v>11.916518834115161</v>
      </c>
    </row>
    <row r="173" spans="2:10" x14ac:dyDescent="0.25">
      <c r="B173">
        <v>2</v>
      </c>
      <c r="C173">
        <v>11</v>
      </c>
      <c r="D173">
        <v>5000</v>
      </c>
      <c r="E173">
        <f>VLOOKUP($D173,'Zone Coordinates'!$D$2:$F$2058,2)</f>
        <v>39.865274599999999</v>
      </c>
      <c r="F173">
        <f>VLOOKUP($D173,'Zone Coordinates'!$D$2:$F$2058,3)</f>
        <v>140.51541990000001</v>
      </c>
      <c r="G173">
        <v>46000</v>
      </c>
      <c r="H173">
        <f>VLOOKUP($G173,'Zone Coordinates'!$D$2:$F$2058,2)</f>
        <v>31.752732000000002</v>
      </c>
      <c r="I173">
        <f>VLOOKUP($G173,'Zone Coordinates'!$D$2:$F$2058,3)</f>
        <v>130.7248898</v>
      </c>
      <c r="J173">
        <f t="shared" si="2"/>
        <v>12.71486638057282</v>
      </c>
    </row>
    <row r="174" spans="2:10" x14ac:dyDescent="0.25">
      <c r="B174">
        <v>2</v>
      </c>
      <c r="C174">
        <v>11</v>
      </c>
      <c r="D174">
        <v>3000</v>
      </c>
      <c r="E174">
        <f>VLOOKUP($D174,'Zone Coordinates'!$D$2:$F$2058,2)</f>
        <v>39.930278299999998</v>
      </c>
      <c r="F174">
        <f>VLOOKUP($D174,'Zone Coordinates'!$D$2:$F$2058,3)</f>
        <v>141.52733280000001</v>
      </c>
      <c r="G174">
        <v>40000</v>
      </c>
      <c r="H174">
        <f>VLOOKUP($G174,'Zone Coordinates'!$D$2:$F$2058,2)</f>
        <v>33.883628700000003</v>
      </c>
      <c r="I174">
        <f>VLOOKUP($G174,'Zone Coordinates'!$D$2:$F$2058,3)</f>
        <v>130.87550780000001</v>
      </c>
      <c r="J174">
        <f t="shared" si="2"/>
        <v>12.248401822923885</v>
      </c>
    </row>
    <row r="175" spans="2:10" x14ac:dyDescent="0.25">
      <c r="B175">
        <v>2</v>
      </c>
      <c r="C175">
        <v>11</v>
      </c>
      <c r="D175">
        <v>3000</v>
      </c>
      <c r="E175">
        <f>VLOOKUP($D175,'Zone Coordinates'!$D$2:$F$2058,2)</f>
        <v>39.930278299999998</v>
      </c>
      <c r="F175">
        <f>VLOOKUP($D175,'Zone Coordinates'!$D$2:$F$2058,3)</f>
        <v>141.52733280000001</v>
      </c>
      <c r="G175">
        <v>41000</v>
      </c>
      <c r="H175">
        <f>VLOOKUP($G175,'Zone Coordinates'!$D$2:$F$2058,2)</f>
        <v>33.481946200000003</v>
      </c>
      <c r="I175">
        <f>VLOOKUP($G175,'Zone Coordinates'!$D$2:$F$2058,3)</f>
        <v>130.37912349999999</v>
      </c>
      <c r="J175">
        <f t="shared" si="2"/>
        <v>12.878802641103608</v>
      </c>
    </row>
    <row r="176" spans="2:10" x14ac:dyDescent="0.25">
      <c r="B176">
        <v>2</v>
      </c>
      <c r="C176">
        <v>11</v>
      </c>
      <c r="D176">
        <v>3000</v>
      </c>
      <c r="E176">
        <f>VLOOKUP($D176,'Zone Coordinates'!$D$2:$F$2058,2)</f>
        <v>39.930278299999998</v>
      </c>
      <c r="F176">
        <f>VLOOKUP($D176,'Zone Coordinates'!$D$2:$F$2058,3)</f>
        <v>141.52733280000001</v>
      </c>
      <c r="G176">
        <v>42000</v>
      </c>
      <c r="H176">
        <f>VLOOKUP($G176,'Zone Coordinates'!$D$2:$F$2058,2)</f>
        <v>32.968646800000002</v>
      </c>
      <c r="I176">
        <f>VLOOKUP($G176,'Zone Coordinates'!$D$2:$F$2058,3)</f>
        <v>129.99381729999999</v>
      </c>
      <c r="J176">
        <f t="shared" si="2"/>
        <v>13.471684858640842</v>
      </c>
    </row>
    <row r="177" spans="2:11" x14ac:dyDescent="0.25">
      <c r="B177">
        <v>2</v>
      </c>
      <c r="C177">
        <v>11</v>
      </c>
      <c r="D177">
        <v>3000</v>
      </c>
      <c r="E177">
        <f>VLOOKUP($D177,'Zone Coordinates'!$D$2:$F$2058,2)</f>
        <v>39.930278299999998</v>
      </c>
      <c r="F177">
        <f>VLOOKUP($D177,'Zone Coordinates'!$D$2:$F$2058,3)</f>
        <v>141.52733280000001</v>
      </c>
      <c r="G177">
        <v>43000</v>
      </c>
      <c r="H177">
        <f>VLOOKUP($G177,'Zone Coordinates'!$D$2:$F$2058,2)</f>
        <v>32.979978099999997</v>
      </c>
      <c r="I177">
        <f>VLOOKUP($G177,'Zone Coordinates'!$D$2:$F$2058,3)</f>
        <v>130.82897299999999</v>
      </c>
      <c r="J177">
        <f t="shared" si="2"/>
        <v>12.757804485113279</v>
      </c>
    </row>
    <row r="178" spans="2:11" x14ac:dyDescent="0.25">
      <c r="B178">
        <v>2</v>
      </c>
      <c r="C178">
        <v>11</v>
      </c>
      <c r="D178">
        <v>3000</v>
      </c>
      <c r="E178">
        <f>VLOOKUP($D178,'Zone Coordinates'!$D$2:$F$2058,2)</f>
        <v>39.930278299999998</v>
      </c>
      <c r="F178">
        <f>VLOOKUP($D178,'Zone Coordinates'!$D$2:$F$2058,3)</f>
        <v>141.52733280000001</v>
      </c>
      <c r="G178">
        <v>44000</v>
      </c>
      <c r="H178">
        <f>VLOOKUP($G178,'Zone Coordinates'!$D$2:$F$2058,2)</f>
        <v>33.280513499999998</v>
      </c>
      <c r="I178">
        <f>VLOOKUP($G178,'Zone Coordinates'!$D$2:$F$2058,3)</f>
        <v>131.9568313</v>
      </c>
      <c r="J178">
        <f t="shared" si="2"/>
        <v>11.653920836217372</v>
      </c>
    </row>
    <row r="179" spans="2:11" x14ac:dyDescent="0.25">
      <c r="B179">
        <v>2</v>
      </c>
      <c r="C179">
        <v>11</v>
      </c>
      <c r="D179">
        <v>3000</v>
      </c>
      <c r="E179">
        <f>VLOOKUP($D179,'Zone Coordinates'!$D$2:$F$2058,2)</f>
        <v>39.930278299999998</v>
      </c>
      <c r="F179">
        <f>VLOOKUP($D179,'Zone Coordinates'!$D$2:$F$2058,3)</f>
        <v>141.52733280000001</v>
      </c>
      <c r="G179">
        <v>45000</v>
      </c>
      <c r="H179">
        <f>VLOOKUP($G179,'Zone Coordinates'!$D$2:$F$2058,2)</f>
        <v>32.065932799999999</v>
      </c>
      <c r="I179">
        <f>VLOOKUP($G179,'Zone Coordinates'!$D$2:$F$2058,3)</f>
        <v>131.50577569999999</v>
      </c>
      <c r="J179">
        <f t="shared" si="2"/>
        <v>12.738898572950927</v>
      </c>
    </row>
    <row r="180" spans="2:11" x14ac:dyDescent="0.25">
      <c r="B180">
        <v>2</v>
      </c>
      <c r="C180">
        <v>11</v>
      </c>
      <c r="D180">
        <v>3000</v>
      </c>
      <c r="E180">
        <f>VLOOKUP($D180,'Zone Coordinates'!$D$2:$F$2058,2)</f>
        <v>39.930278299999998</v>
      </c>
      <c r="F180">
        <f>VLOOKUP($D180,'Zone Coordinates'!$D$2:$F$2058,3)</f>
        <v>141.52733280000001</v>
      </c>
      <c r="G180">
        <v>46000</v>
      </c>
      <c r="H180">
        <f>VLOOKUP($G180,'Zone Coordinates'!$D$2:$F$2058,2)</f>
        <v>31.752732000000002</v>
      </c>
      <c r="I180">
        <f>VLOOKUP($G180,'Zone Coordinates'!$D$2:$F$2058,3)</f>
        <v>130.7248898</v>
      </c>
      <c r="J180">
        <f t="shared" si="2"/>
        <v>13.54861757733581</v>
      </c>
      <c r="K180">
        <f>AVERAGE(J160:J180)</f>
        <v>12.523699900647701</v>
      </c>
    </row>
    <row r="181" spans="2:11" x14ac:dyDescent="0.25">
      <c r="B181">
        <v>3</v>
      </c>
      <c r="C181">
        <v>3</v>
      </c>
      <c r="D181">
        <v>4000</v>
      </c>
      <c r="E181">
        <f>VLOOKUP($D181,'Zone Coordinates'!$D$2:$F$2058,2)</f>
        <v>38.256475999999999</v>
      </c>
      <c r="F181">
        <f>VLOOKUP($D181,'Zone Coordinates'!$D$2:$F$2058,3)</f>
        <v>140.85736900000001</v>
      </c>
      <c r="G181">
        <v>6000</v>
      </c>
      <c r="H181">
        <f>VLOOKUP($G181,'Zone Coordinates'!$D$2:$F$2058,2)</f>
        <v>38.352117200000002</v>
      </c>
      <c r="I181">
        <f>VLOOKUP($G181,'Zone Coordinates'!$D$2:$F$2058,3)</f>
        <v>140.53071019999999</v>
      </c>
      <c r="J181">
        <f t="shared" si="2"/>
        <v>0.34037216507066576</v>
      </c>
    </row>
    <row r="182" spans="2:11" x14ac:dyDescent="0.25">
      <c r="B182">
        <v>3</v>
      </c>
      <c r="C182">
        <v>3</v>
      </c>
      <c r="D182">
        <v>4000</v>
      </c>
      <c r="E182">
        <f>VLOOKUP($D182,'Zone Coordinates'!$D$2:$F$2058,2)</f>
        <v>38.256475999999999</v>
      </c>
      <c r="F182">
        <f>VLOOKUP($D182,'Zone Coordinates'!$D$2:$F$2058,3)</f>
        <v>140.85736900000001</v>
      </c>
      <c r="G182">
        <v>7000</v>
      </c>
      <c r="H182">
        <f>VLOOKUP($G182,'Zone Coordinates'!$D$2:$F$2058,2)</f>
        <v>37.976640400000001</v>
      </c>
      <c r="I182">
        <f>VLOOKUP($G182,'Zone Coordinates'!$D$2:$F$2058,3)</f>
        <v>140.570933</v>
      </c>
      <c r="J182">
        <f t="shared" si="2"/>
        <v>0.40044168754434678</v>
      </c>
    </row>
    <row r="183" spans="2:11" x14ac:dyDescent="0.25">
      <c r="B183">
        <v>3</v>
      </c>
      <c r="C183">
        <v>3</v>
      </c>
      <c r="D183">
        <v>6000</v>
      </c>
      <c r="E183">
        <f>VLOOKUP($D183,'Zone Coordinates'!$D$2:$F$2058,2)</f>
        <v>38.352117200000002</v>
      </c>
      <c r="F183">
        <f>VLOOKUP($D183,'Zone Coordinates'!$D$2:$F$2058,3)</f>
        <v>140.53071019999999</v>
      </c>
      <c r="G183">
        <v>4000</v>
      </c>
      <c r="H183">
        <f>VLOOKUP($G183,'Zone Coordinates'!$D$2:$F$2058,2)</f>
        <v>38.256475999999999</v>
      </c>
      <c r="I183">
        <f>VLOOKUP($G183,'Zone Coordinates'!$D$2:$F$2058,3)</f>
        <v>140.85736900000001</v>
      </c>
      <c r="J183">
        <f t="shared" si="2"/>
        <v>0.34037216507066576</v>
      </c>
    </row>
    <row r="184" spans="2:11" x14ac:dyDescent="0.25">
      <c r="B184">
        <v>3</v>
      </c>
      <c r="C184">
        <v>3</v>
      </c>
      <c r="D184">
        <v>6000</v>
      </c>
      <c r="E184">
        <f>VLOOKUP($D184,'Zone Coordinates'!$D$2:$F$2058,2)</f>
        <v>38.352117200000002</v>
      </c>
      <c r="F184">
        <f>VLOOKUP($D184,'Zone Coordinates'!$D$2:$F$2058,3)</f>
        <v>140.53071019999999</v>
      </c>
      <c r="G184">
        <v>7000</v>
      </c>
      <c r="H184">
        <f>VLOOKUP($G184,'Zone Coordinates'!$D$2:$F$2058,2)</f>
        <v>37.976640400000001</v>
      </c>
      <c r="I184">
        <f>VLOOKUP($G184,'Zone Coordinates'!$D$2:$F$2058,3)</f>
        <v>140.570933</v>
      </c>
      <c r="J184">
        <f t="shared" si="2"/>
        <v>0.37762507991138738</v>
      </c>
    </row>
    <row r="185" spans="2:11" x14ac:dyDescent="0.25">
      <c r="B185">
        <v>3</v>
      </c>
      <c r="C185">
        <v>3</v>
      </c>
      <c r="D185">
        <v>7000</v>
      </c>
      <c r="E185">
        <f>VLOOKUP($D185,'Zone Coordinates'!$D$2:$F$2058,2)</f>
        <v>37.976640400000001</v>
      </c>
      <c r="F185">
        <f>VLOOKUP($D185,'Zone Coordinates'!$D$2:$F$2058,3)</f>
        <v>140.570933</v>
      </c>
      <c r="G185">
        <v>6000</v>
      </c>
      <c r="H185">
        <f>VLOOKUP($G185,'Zone Coordinates'!$D$2:$F$2058,2)</f>
        <v>38.352117200000002</v>
      </c>
      <c r="I185">
        <f>VLOOKUP($G185,'Zone Coordinates'!$D$2:$F$2058,3)</f>
        <v>140.53071019999999</v>
      </c>
      <c r="J185">
        <f t="shared" si="2"/>
        <v>0.37762507991138738</v>
      </c>
    </row>
    <row r="186" spans="2:11" x14ac:dyDescent="0.25">
      <c r="B186">
        <v>3</v>
      </c>
      <c r="C186">
        <v>3</v>
      </c>
      <c r="D186">
        <v>7000</v>
      </c>
      <c r="E186">
        <f>VLOOKUP($D186,'Zone Coordinates'!$D$2:$F$2058,2)</f>
        <v>37.976640400000001</v>
      </c>
      <c r="F186">
        <f>VLOOKUP($D186,'Zone Coordinates'!$D$2:$F$2058,3)</f>
        <v>140.570933</v>
      </c>
      <c r="G186">
        <v>4000</v>
      </c>
      <c r="H186">
        <f>VLOOKUP($G186,'Zone Coordinates'!$D$2:$F$2058,2)</f>
        <v>38.256475999999999</v>
      </c>
      <c r="I186">
        <f>VLOOKUP($G186,'Zone Coordinates'!$D$2:$F$2058,3)</f>
        <v>140.85736900000001</v>
      </c>
      <c r="J186">
        <f t="shared" si="2"/>
        <v>0.40044168754434678</v>
      </c>
      <c r="K186">
        <f>AVERAGE(J181:J186)</f>
        <v>0.37281297750879999</v>
      </c>
    </row>
    <row r="187" spans="2:11" x14ac:dyDescent="0.25">
      <c r="B187">
        <v>3</v>
      </c>
      <c r="C187">
        <v>4</v>
      </c>
      <c r="D187">
        <v>4000</v>
      </c>
      <c r="E187">
        <f>VLOOKUP($D187,'Zone Coordinates'!$D$2:$F$2058,2)</f>
        <v>38.256475999999999</v>
      </c>
      <c r="F187">
        <f>VLOOKUP($D187,'Zone Coordinates'!$D$2:$F$2058,3)</f>
        <v>140.85736900000001</v>
      </c>
      <c r="G187">
        <v>8000</v>
      </c>
      <c r="H187">
        <f>VLOOKUP($G187,'Zone Coordinates'!$D$2:$F$2058,2)</f>
        <v>36.464526399999997</v>
      </c>
      <c r="I187">
        <f>VLOOKUP($G187,'Zone Coordinates'!$D$2:$F$2058,3)</f>
        <v>140.5859389</v>
      </c>
      <c r="J187">
        <f t="shared" si="2"/>
        <v>1.8123900430443167</v>
      </c>
    </row>
    <row r="188" spans="2:11" x14ac:dyDescent="0.25">
      <c r="B188">
        <v>3</v>
      </c>
      <c r="C188">
        <v>4</v>
      </c>
      <c r="D188">
        <v>4000</v>
      </c>
      <c r="E188">
        <f>VLOOKUP($D188,'Zone Coordinates'!$D$2:$F$2058,2)</f>
        <v>38.256475999999999</v>
      </c>
      <c r="F188">
        <f>VLOOKUP($D188,'Zone Coordinates'!$D$2:$F$2058,3)</f>
        <v>140.85736900000001</v>
      </c>
      <c r="G188">
        <v>9000</v>
      </c>
      <c r="H188">
        <f>VLOOKUP($G188,'Zone Coordinates'!$D$2:$F$2058,2)</f>
        <v>36.7264002</v>
      </c>
      <c r="I188">
        <f>VLOOKUP($G188,'Zone Coordinates'!$D$2:$F$2058,3)</f>
        <v>140.0108621</v>
      </c>
      <c r="J188">
        <f t="shared" si="2"/>
        <v>1.7486297165189835</v>
      </c>
    </row>
    <row r="189" spans="2:11" x14ac:dyDescent="0.25">
      <c r="B189">
        <v>3</v>
      </c>
      <c r="C189">
        <v>4</v>
      </c>
      <c r="D189">
        <v>4000</v>
      </c>
      <c r="E189">
        <f>VLOOKUP($D189,'Zone Coordinates'!$D$2:$F$2058,2)</f>
        <v>38.256475999999999</v>
      </c>
      <c r="F189">
        <f>VLOOKUP($D189,'Zone Coordinates'!$D$2:$F$2058,3)</f>
        <v>140.85736900000001</v>
      </c>
      <c r="G189">
        <v>10000</v>
      </c>
      <c r="H189">
        <f>VLOOKUP($G189,'Zone Coordinates'!$D$2:$F$2058,2)</f>
        <v>36.562518900000001</v>
      </c>
      <c r="I189">
        <f>VLOOKUP($G189,'Zone Coordinates'!$D$2:$F$2058,3)</f>
        <v>139.2303359</v>
      </c>
      <c r="J189">
        <f t="shared" si="2"/>
        <v>2.3487714586855901</v>
      </c>
    </row>
    <row r="190" spans="2:11" x14ac:dyDescent="0.25">
      <c r="B190">
        <v>3</v>
      </c>
      <c r="C190">
        <v>4</v>
      </c>
      <c r="D190">
        <v>4000</v>
      </c>
      <c r="E190">
        <f>VLOOKUP($D190,'Zone Coordinates'!$D$2:$F$2058,2)</f>
        <v>38.256475999999999</v>
      </c>
      <c r="F190">
        <f>VLOOKUP($D190,'Zone Coordinates'!$D$2:$F$2058,3)</f>
        <v>140.85736900000001</v>
      </c>
      <c r="G190">
        <v>11000</v>
      </c>
      <c r="H190">
        <f>VLOOKUP($G190,'Zone Coordinates'!$D$2:$F$2058,2)</f>
        <v>35.9279188</v>
      </c>
      <c r="I190">
        <f>VLOOKUP($G190,'Zone Coordinates'!$D$2:$F$2058,3)</f>
        <v>139.71990890000001</v>
      </c>
      <c r="J190">
        <f t="shared" si="2"/>
        <v>2.591523511906431</v>
      </c>
    </row>
    <row r="191" spans="2:11" x14ac:dyDescent="0.25">
      <c r="B191">
        <v>3</v>
      </c>
      <c r="C191">
        <v>4</v>
      </c>
      <c r="D191">
        <v>4000</v>
      </c>
      <c r="E191">
        <f>VLOOKUP($D191,'Zone Coordinates'!$D$2:$F$2058,2)</f>
        <v>38.256475999999999</v>
      </c>
      <c r="F191">
        <f>VLOOKUP($D191,'Zone Coordinates'!$D$2:$F$2058,3)</f>
        <v>140.85736900000001</v>
      </c>
      <c r="G191">
        <v>12000</v>
      </c>
      <c r="H191">
        <f>VLOOKUP($G191,'Zone Coordinates'!$D$2:$F$2058,2)</f>
        <v>35.714840100000004</v>
      </c>
      <c r="I191">
        <f>VLOOKUP($G191,'Zone Coordinates'!$D$2:$F$2058,3)</f>
        <v>140.30330459999999</v>
      </c>
      <c r="J191">
        <f t="shared" si="2"/>
        <v>2.6013266629772134</v>
      </c>
    </row>
    <row r="192" spans="2:11" x14ac:dyDescent="0.25">
      <c r="B192">
        <v>3</v>
      </c>
      <c r="C192">
        <v>4</v>
      </c>
      <c r="D192">
        <v>4000</v>
      </c>
      <c r="E192">
        <f>VLOOKUP($D192,'Zone Coordinates'!$D$2:$F$2058,2)</f>
        <v>38.256475999999999</v>
      </c>
      <c r="F192">
        <f>VLOOKUP($D192,'Zone Coordinates'!$D$2:$F$2058,3)</f>
        <v>140.85736900000001</v>
      </c>
      <c r="G192">
        <v>13000</v>
      </c>
      <c r="H192">
        <f>VLOOKUP($G192,'Zone Coordinates'!$D$2:$F$2058,2)</f>
        <v>35.705215799999998</v>
      </c>
      <c r="I192">
        <f>VLOOKUP($G192,'Zone Coordinates'!$D$2:$F$2058,3)</f>
        <v>139.78283350000001</v>
      </c>
      <c r="J192">
        <f t="shared" si="2"/>
        <v>2.7683126898644037</v>
      </c>
    </row>
    <row r="193" spans="2:10" x14ac:dyDescent="0.25">
      <c r="B193">
        <v>3</v>
      </c>
      <c r="C193">
        <v>4</v>
      </c>
      <c r="D193">
        <v>4000</v>
      </c>
      <c r="E193">
        <f>VLOOKUP($D193,'Zone Coordinates'!$D$2:$F$2058,2)</f>
        <v>38.256475999999999</v>
      </c>
      <c r="F193">
        <f>VLOOKUP($D193,'Zone Coordinates'!$D$2:$F$2058,3)</f>
        <v>140.85736900000001</v>
      </c>
      <c r="G193">
        <v>14000</v>
      </c>
      <c r="H193">
        <f>VLOOKUP($G193,'Zone Coordinates'!$D$2:$F$2058,2)</f>
        <v>35.416974799999998</v>
      </c>
      <c r="I193">
        <f>VLOOKUP($G193,'Zone Coordinates'!$D$2:$F$2058,3)</f>
        <v>139.56472550000001</v>
      </c>
      <c r="J193">
        <f t="shared" si="2"/>
        <v>3.11988690226003</v>
      </c>
    </row>
    <row r="194" spans="2:10" x14ac:dyDescent="0.25">
      <c r="B194">
        <v>3</v>
      </c>
      <c r="C194">
        <v>4</v>
      </c>
      <c r="D194">
        <v>4000</v>
      </c>
      <c r="E194">
        <f>VLOOKUP($D194,'Zone Coordinates'!$D$2:$F$2058,2)</f>
        <v>38.256475999999999</v>
      </c>
      <c r="F194">
        <f>VLOOKUP($D194,'Zone Coordinates'!$D$2:$F$2058,3)</f>
        <v>140.85736900000001</v>
      </c>
      <c r="G194">
        <v>19000</v>
      </c>
      <c r="H194">
        <f>VLOOKUP($G194,'Zone Coordinates'!$D$2:$F$2058,2)</f>
        <v>35.875946800000001</v>
      </c>
      <c r="I194">
        <f>VLOOKUP($G194,'Zone Coordinates'!$D$2:$F$2058,3)</f>
        <v>138.6611834</v>
      </c>
      <c r="J194">
        <f t="shared" si="2"/>
        <v>3.2388501758648887</v>
      </c>
    </row>
    <row r="195" spans="2:10" x14ac:dyDescent="0.25">
      <c r="B195">
        <v>3</v>
      </c>
      <c r="C195">
        <v>4</v>
      </c>
      <c r="D195">
        <v>6000</v>
      </c>
      <c r="E195">
        <f>VLOOKUP($D195,'Zone Coordinates'!$D$2:$F$2058,2)</f>
        <v>38.352117200000002</v>
      </c>
      <c r="F195">
        <f>VLOOKUP($D195,'Zone Coordinates'!$D$2:$F$2058,3)</f>
        <v>140.53071019999999</v>
      </c>
      <c r="G195">
        <v>8000</v>
      </c>
      <c r="H195">
        <f>VLOOKUP($G195,'Zone Coordinates'!$D$2:$F$2058,2)</f>
        <v>36.464526399999997</v>
      </c>
      <c r="I195">
        <f>VLOOKUP($G195,'Zone Coordinates'!$D$2:$F$2058,3)</f>
        <v>140.5859389</v>
      </c>
      <c r="J195">
        <f t="shared" si="2"/>
        <v>1.8883985907504675</v>
      </c>
    </row>
    <row r="196" spans="2:10" x14ac:dyDescent="0.25">
      <c r="B196">
        <v>3</v>
      </c>
      <c r="C196">
        <v>4</v>
      </c>
      <c r="D196">
        <v>6000</v>
      </c>
      <c r="E196">
        <f>VLOOKUP($D196,'Zone Coordinates'!$D$2:$F$2058,2)</f>
        <v>38.352117200000002</v>
      </c>
      <c r="F196">
        <f>VLOOKUP($D196,'Zone Coordinates'!$D$2:$F$2058,3)</f>
        <v>140.53071019999999</v>
      </c>
      <c r="G196">
        <v>9000</v>
      </c>
      <c r="H196">
        <f>VLOOKUP($G196,'Zone Coordinates'!$D$2:$F$2058,2)</f>
        <v>36.7264002</v>
      </c>
      <c r="I196">
        <f>VLOOKUP($G196,'Zone Coordinates'!$D$2:$F$2058,3)</f>
        <v>140.0108621</v>
      </c>
      <c r="J196">
        <f t="shared" si="2"/>
        <v>1.7068092486164366</v>
      </c>
    </row>
    <row r="197" spans="2:10" x14ac:dyDescent="0.25">
      <c r="B197">
        <v>3</v>
      </c>
      <c r="C197">
        <v>4</v>
      </c>
      <c r="D197">
        <v>6000</v>
      </c>
      <c r="E197">
        <f>VLOOKUP($D197,'Zone Coordinates'!$D$2:$F$2058,2)</f>
        <v>38.352117200000002</v>
      </c>
      <c r="F197">
        <f>VLOOKUP($D197,'Zone Coordinates'!$D$2:$F$2058,3)</f>
        <v>140.53071019999999</v>
      </c>
      <c r="G197">
        <v>10000</v>
      </c>
      <c r="H197">
        <f>VLOOKUP($G197,'Zone Coordinates'!$D$2:$F$2058,2)</f>
        <v>36.562518900000001</v>
      </c>
      <c r="I197">
        <f>VLOOKUP($G197,'Zone Coordinates'!$D$2:$F$2058,3)</f>
        <v>139.2303359</v>
      </c>
      <c r="J197">
        <f t="shared" ref="J197:J260" si="3">SQRT((I197-F197)^2+(H197-E197)^2)</f>
        <v>2.2121562773600223</v>
      </c>
    </row>
    <row r="198" spans="2:10" x14ac:dyDescent="0.25">
      <c r="B198">
        <v>3</v>
      </c>
      <c r="C198">
        <v>4</v>
      </c>
      <c r="D198">
        <v>6000</v>
      </c>
      <c r="E198">
        <f>VLOOKUP($D198,'Zone Coordinates'!$D$2:$F$2058,2)</f>
        <v>38.352117200000002</v>
      </c>
      <c r="F198">
        <f>VLOOKUP($D198,'Zone Coordinates'!$D$2:$F$2058,3)</f>
        <v>140.53071019999999</v>
      </c>
      <c r="G198">
        <v>11000</v>
      </c>
      <c r="H198">
        <f>VLOOKUP($G198,'Zone Coordinates'!$D$2:$F$2058,2)</f>
        <v>35.9279188</v>
      </c>
      <c r="I198">
        <f>VLOOKUP($G198,'Zone Coordinates'!$D$2:$F$2058,3)</f>
        <v>139.71990890000001</v>
      </c>
      <c r="J198">
        <f t="shared" si="3"/>
        <v>2.5561957340243384</v>
      </c>
    </row>
    <row r="199" spans="2:10" x14ac:dyDescent="0.25">
      <c r="B199">
        <v>3</v>
      </c>
      <c r="C199">
        <v>4</v>
      </c>
      <c r="D199">
        <v>6000</v>
      </c>
      <c r="E199">
        <f>VLOOKUP($D199,'Zone Coordinates'!$D$2:$F$2058,2)</f>
        <v>38.352117200000002</v>
      </c>
      <c r="F199">
        <f>VLOOKUP($D199,'Zone Coordinates'!$D$2:$F$2058,3)</f>
        <v>140.53071019999999</v>
      </c>
      <c r="G199">
        <v>12000</v>
      </c>
      <c r="H199">
        <f>VLOOKUP($G199,'Zone Coordinates'!$D$2:$F$2058,2)</f>
        <v>35.714840100000004</v>
      </c>
      <c r="I199">
        <f>VLOOKUP($G199,'Zone Coordinates'!$D$2:$F$2058,3)</f>
        <v>140.30330459999999</v>
      </c>
      <c r="J199">
        <f t="shared" si="3"/>
        <v>2.6470632423679947</v>
      </c>
    </row>
    <row r="200" spans="2:10" x14ac:dyDescent="0.25">
      <c r="B200">
        <v>3</v>
      </c>
      <c r="C200">
        <v>4</v>
      </c>
      <c r="D200">
        <v>6000</v>
      </c>
      <c r="E200">
        <f>VLOOKUP($D200,'Zone Coordinates'!$D$2:$F$2058,2)</f>
        <v>38.352117200000002</v>
      </c>
      <c r="F200">
        <f>VLOOKUP($D200,'Zone Coordinates'!$D$2:$F$2058,3)</f>
        <v>140.53071019999999</v>
      </c>
      <c r="G200">
        <v>13000</v>
      </c>
      <c r="H200">
        <f>VLOOKUP($G200,'Zone Coordinates'!$D$2:$F$2058,2)</f>
        <v>35.705215799999998</v>
      </c>
      <c r="I200">
        <f>VLOOKUP($G200,'Zone Coordinates'!$D$2:$F$2058,3)</f>
        <v>139.78283350000001</v>
      </c>
      <c r="J200">
        <f t="shared" si="3"/>
        <v>2.7505284182725398</v>
      </c>
    </row>
    <row r="201" spans="2:10" x14ac:dyDescent="0.25">
      <c r="B201">
        <v>3</v>
      </c>
      <c r="C201">
        <v>4</v>
      </c>
      <c r="D201">
        <v>6000</v>
      </c>
      <c r="E201">
        <f>VLOOKUP($D201,'Zone Coordinates'!$D$2:$F$2058,2)</f>
        <v>38.352117200000002</v>
      </c>
      <c r="F201">
        <f>VLOOKUP($D201,'Zone Coordinates'!$D$2:$F$2058,3)</f>
        <v>140.53071019999999</v>
      </c>
      <c r="G201">
        <v>14000</v>
      </c>
      <c r="H201">
        <f>VLOOKUP($G201,'Zone Coordinates'!$D$2:$F$2058,2)</f>
        <v>35.416974799999998</v>
      </c>
      <c r="I201">
        <f>VLOOKUP($G201,'Zone Coordinates'!$D$2:$F$2058,3)</f>
        <v>139.56472550000001</v>
      </c>
      <c r="J201">
        <f t="shared" si="3"/>
        <v>3.0900141340958021</v>
      </c>
    </row>
    <row r="202" spans="2:10" x14ac:dyDescent="0.25">
      <c r="B202">
        <v>3</v>
      </c>
      <c r="C202">
        <v>4</v>
      </c>
      <c r="D202">
        <v>6000</v>
      </c>
      <c r="E202">
        <f>VLOOKUP($D202,'Zone Coordinates'!$D$2:$F$2058,2)</f>
        <v>38.352117200000002</v>
      </c>
      <c r="F202">
        <f>VLOOKUP($D202,'Zone Coordinates'!$D$2:$F$2058,3)</f>
        <v>140.53071019999999</v>
      </c>
      <c r="G202">
        <v>19000</v>
      </c>
      <c r="H202">
        <f>VLOOKUP($G202,'Zone Coordinates'!$D$2:$F$2058,2)</f>
        <v>35.875946800000001</v>
      </c>
      <c r="I202">
        <f>VLOOKUP($G202,'Zone Coordinates'!$D$2:$F$2058,3)</f>
        <v>138.6611834</v>
      </c>
      <c r="J202">
        <f t="shared" si="3"/>
        <v>3.102668255833092</v>
      </c>
    </row>
    <row r="203" spans="2:10" x14ac:dyDescent="0.25">
      <c r="B203">
        <v>3</v>
      </c>
      <c r="C203">
        <v>4</v>
      </c>
      <c r="D203">
        <v>7000</v>
      </c>
      <c r="E203">
        <f>VLOOKUP($D203,'Zone Coordinates'!$D$2:$F$2058,2)</f>
        <v>37.976640400000001</v>
      </c>
      <c r="F203">
        <f>VLOOKUP($D203,'Zone Coordinates'!$D$2:$F$2058,3)</f>
        <v>140.570933</v>
      </c>
      <c r="G203">
        <v>8000</v>
      </c>
      <c r="H203">
        <f>VLOOKUP($G203,'Zone Coordinates'!$D$2:$F$2058,2)</f>
        <v>36.464526399999997</v>
      </c>
      <c r="I203">
        <f>VLOOKUP($G203,'Zone Coordinates'!$D$2:$F$2058,3)</f>
        <v>140.5859389</v>
      </c>
      <c r="J203">
        <f t="shared" si="3"/>
        <v>1.512188455858205</v>
      </c>
    </row>
    <row r="204" spans="2:10" x14ac:dyDescent="0.25">
      <c r="B204">
        <v>3</v>
      </c>
      <c r="C204">
        <v>4</v>
      </c>
      <c r="D204">
        <v>7000</v>
      </c>
      <c r="E204">
        <f>VLOOKUP($D204,'Zone Coordinates'!$D$2:$F$2058,2)</f>
        <v>37.976640400000001</v>
      </c>
      <c r="F204">
        <f>VLOOKUP($D204,'Zone Coordinates'!$D$2:$F$2058,3)</f>
        <v>140.570933</v>
      </c>
      <c r="G204">
        <v>9000</v>
      </c>
      <c r="H204">
        <f>VLOOKUP($G204,'Zone Coordinates'!$D$2:$F$2058,2)</f>
        <v>36.7264002</v>
      </c>
      <c r="I204">
        <f>VLOOKUP($G204,'Zone Coordinates'!$D$2:$F$2058,3)</f>
        <v>140.0108621</v>
      </c>
      <c r="J204">
        <f t="shared" si="3"/>
        <v>1.3699561929940862</v>
      </c>
    </row>
    <row r="205" spans="2:10" x14ac:dyDescent="0.25">
      <c r="B205">
        <v>3</v>
      </c>
      <c r="C205">
        <v>4</v>
      </c>
      <c r="D205">
        <v>7000</v>
      </c>
      <c r="E205">
        <f>VLOOKUP($D205,'Zone Coordinates'!$D$2:$F$2058,2)</f>
        <v>37.976640400000001</v>
      </c>
      <c r="F205">
        <f>VLOOKUP($D205,'Zone Coordinates'!$D$2:$F$2058,3)</f>
        <v>140.570933</v>
      </c>
      <c r="G205">
        <v>10000</v>
      </c>
      <c r="H205">
        <f>VLOOKUP($G205,'Zone Coordinates'!$D$2:$F$2058,2)</f>
        <v>36.562518900000001</v>
      </c>
      <c r="I205">
        <f>VLOOKUP($G205,'Zone Coordinates'!$D$2:$F$2058,3)</f>
        <v>139.2303359</v>
      </c>
      <c r="J205">
        <f t="shared" si="3"/>
        <v>1.9485738891021431</v>
      </c>
    </row>
    <row r="206" spans="2:10" x14ac:dyDescent="0.25">
      <c r="B206">
        <v>3</v>
      </c>
      <c r="C206">
        <v>4</v>
      </c>
      <c r="D206">
        <v>7000</v>
      </c>
      <c r="E206">
        <f>VLOOKUP($D206,'Zone Coordinates'!$D$2:$F$2058,2)</f>
        <v>37.976640400000001</v>
      </c>
      <c r="F206">
        <f>VLOOKUP($D206,'Zone Coordinates'!$D$2:$F$2058,3)</f>
        <v>140.570933</v>
      </c>
      <c r="G206">
        <v>11000</v>
      </c>
      <c r="H206">
        <f>VLOOKUP($G206,'Zone Coordinates'!$D$2:$F$2058,2)</f>
        <v>35.9279188</v>
      </c>
      <c r="I206">
        <f>VLOOKUP($G206,'Zone Coordinates'!$D$2:$F$2058,3)</f>
        <v>139.71990890000001</v>
      </c>
      <c r="J206">
        <f t="shared" si="3"/>
        <v>2.2184459004193346</v>
      </c>
    </row>
    <row r="207" spans="2:10" x14ac:dyDescent="0.25">
      <c r="B207">
        <v>3</v>
      </c>
      <c r="C207">
        <v>4</v>
      </c>
      <c r="D207">
        <v>7000</v>
      </c>
      <c r="E207">
        <f>VLOOKUP($D207,'Zone Coordinates'!$D$2:$F$2058,2)</f>
        <v>37.976640400000001</v>
      </c>
      <c r="F207">
        <f>VLOOKUP($D207,'Zone Coordinates'!$D$2:$F$2058,3)</f>
        <v>140.570933</v>
      </c>
      <c r="G207">
        <v>12000</v>
      </c>
      <c r="H207">
        <f>VLOOKUP($G207,'Zone Coordinates'!$D$2:$F$2058,2)</f>
        <v>35.714840100000004</v>
      </c>
      <c r="I207">
        <f>VLOOKUP($G207,'Zone Coordinates'!$D$2:$F$2058,3)</f>
        <v>140.30330459999999</v>
      </c>
      <c r="J207">
        <f t="shared" si="3"/>
        <v>2.2775788806464292</v>
      </c>
    </row>
    <row r="208" spans="2:10" x14ac:dyDescent="0.25">
      <c r="B208">
        <v>3</v>
      </c>
      <c r="C208">
        <v>4</v>
      </c>
      <c r="D208">
        <v>7000</v>
      </c>
      <c r="E208">
        <f>VLOOKUP($D208,'Zone Coordinates'!$D$2:$F$2058,2)</f>
        <v>37.976640400000001</v>
      </c>
      <c r="F208">
        <f>VLOOKUP($D208,'Zone Coordinates'!$D$2:$F$2058,3)</f>
        <v>140.570933</v>
      </c>
      <c r="G208">
        <v>13000</v>
      </c>
      <c r="H208">
        <f>VLOOKUP($G208,'Zone Coordinates'!$D$2:$F$2058,2)</f>
        <v>35.705215799999998</v>
      </c>
      <c r="I208">
        <f>VLOOKUP($G208,'Zone Coordinates'!$D$2:$F$2058,3)</f>
        <v>139.78283350000001</v>
      </c>
      <c r="J208">
        <f t="shared" si="3"/>
        <v>2.4042609125020946</v>
      </c>
    </row>
    <row r="209" spans="2:11" x14ac:dyDescent="0.25">
      <c r="B209">
        <v>3</v>
      </c>
      <c r="C209">
        <v>4</v>
      </c>
      <c r="D209">
        <v>7000</v>
      </c>
      <c r="E209">
        <f>VLOOKUP($D209,'Zone Coordinates'!$D$2:$F$2058,2)</f>
        <v>37.976640400000001</v>
      </c>
      <c r="F209">
        <f>VLOOKUP($D209,'Zone Coordinates'!$D$2:$F$2058,3)</f>
        <v>140.570933</v>
      </c>
      <c r="G209">
        <v>14000</v>
      </c>
      <c r="H209">
        <f>VLOOKUP($G209,'Zone Coordinates'!$D$2:$F$2058,2)</f>
        <v>35.416974799999998</v>
      </c>
      <c r="I209">
        <f>VLOOKUP($G209,'Zone Coordinates'!$D$2:$F$2058,3)</f>
        <v>139.56472550000001</v>
      </c>
      <c r="J209">
        <f t="shared" si="3"/>
        <v>2.7503348008705411</v>
      </c>
    </row>
    <row r="210" spans="2:11" x14ac:dyDescent="0.25">
      <c r="B210">
        <v>3</v>
      </c>
      <c r="C210">
        <v>4</v>
      </c>
      <c r="D210">
        <v>7000</v>
      </c>
      <c r="E210">
        <f>VLOOKUP($D210,'Zone Coordinates'!$D$2:$F$2058,2)</f>
        <v>37.976640400000001</v>
      </c>
      <c r="F210">
        <f>VLOOKUP($D210,'Zone Coordinates'!$D$2:$F$2058,3)</f>
        <v>140.570933</v>
      </c>
      <c r="G210">
        <v>19000</v>
      </c>
      <c r="H210">
        <f>VLOOKUP($G210,'Zone Coordinates'!$D$2:$F$2058,2)</f>
        <v>35.875946800000001</v>
      </c>
      <c r="I210">
        <f>VLOOKUP($G210,'Zone Coordinates'!$D$2:$F$2058,3)</f>
        <v>138.6611834</v>
      </c>
      <c r="J210">
        <f t="shared" si="3"/>
        <v>2.8390239759081131</v>
      </c>
      <c r="K210">
        <f>AVERAGE(J187:J210)</f>
        <v>2.3959953362809796</v>
      </c>
    </row>
    <row r="211" spans="2:11" x14ac:dyDescent="0.25">
      <c r="B211">
        <v>3</v>
      </c>
      <c r="C211">
        <v>5</v>
      </c>
      <c r="D211">
        <v>4000</v>
      </c>
      <c r="E211">
        <f>VLOOKUP($D211,'Zone Coordinates'!$D$2:$F$2058,2)</f>
        <v>38.256475999999999</v>
      </c>
      <c r="F211">
        <f>VLOOKUP($D211,'Zone Coordinates'!$D$2:$F$2058,3)</f>
        <v>140.85736900000001</v>
      </c>
      <c r="G211">
        <v>15000</v>
      </c>
      <c r="H211">
        <f>VLOOKUP($G211,'Zone Coordinates'!$D$2:$F$2058,2)</f>
        <v>38.019637299999999</v>
      </c>
      <c r="I211">
        <f>VLOOKUP($G211,'Zone Coordinates'!$D$2:$F$2058,3)</f>
        <v>139.26688139999999</v>
      </c>
      <c r="J211">
        <f t="shared" si="3"/>
        <v>1.6080246812693844</v>
      </c>
    </row>
    <row r="212" spans="2:11" x14ac:dyDescent="0.25">
      <c r="B212">
        <v>3</v>
      </c>
      <c r="C212">
        <v>5</v>
      </c>
      <c r="D212">
        <v>4000</v>
      </c>
      <c r="E212">
        <f>VLOOKUP($D212,'Zone Coordinates'!$D$2:$F$2058,2)</f>
        <v>38.256475999999999</v>
      </c>
      <c r="F212">
        <f>VLOOKUP($D212,'Zone Coordinates'!$D$2:$F$2058,3)</f>
        <v>140.85736900000001</v>
      </c>
      <c r="G212">
        <v>20000</v>
      </c>
      <c r="H212">
        <f>VLOOKUP($G212,'Zone Coordinates'!$D$2:$F$2058,2)</f>
        <v>36.835842</v>
      </c>
      <c r="I212">
        <f>VLOOKUP($G212,'Zone Coordinates'!$D$2:$F$2058,3)</f>
        <v>138.31907219999999</v>
      </c>
      <c r="J212">
        <f t="shared" si="3"/>
        <v>2.9088058730080801</v>
      </c>
    </row>
    <row r="213" spans="2:11" x14ac:dyDescent="0.25">
      <c r="B213">
        <v>3</v>
      </c>
      <c r="C213">
        <v>5</v>
      </c>
      <c r="D213">
        <v>6000</v>
      </c>
      <c r="E213">
        <f>VLOOKUP($D213,'Zone Coordinates'!$D$2:$F$2058,2)</f>
        <v>38.352117200000002</v>
      </c>
      <c r="F213">
        <f>VLOOKUP($D213,'Zone Coordinates'!$D$2:$F$2058,3)</f>
        <v>140.53071019999999</v>
      </c>
      <c r="G213">
        <v>15000</v>
      </c>
      <c r="H213">
        <f>VLOOKUP($G213,'Zone Coordinates'!$D$2:$F$2058,2)</f>
        <v>38.019637299999999</v>
      </c>
      <c r="I213">
        <f>VLOOKUP($G213,'Zone Coordinates'!$D$2:$F$2058,3)</f>
        <v>139.26688139999999</v>
      </c>
      <c r="J213">
        <f t="shared" si="3"/>
        <v>1.3068305627025445</v>
      </c>
    </row>
    <row r="214" spans="2:11" x14ac:dyDescent="0.25">
      <c r="B214">
        <v>3</v>
      </c>
      <c r="C214">
        <v>5</v>
      </c>
      <c r="D214">
        <v>6000</v>
      </c>
      <c r="E214">
        <f>VLOOKUP($D214,'Zone Coordinates'!$D$2:$F$2058,2)</f>
        <v>38.352117200000002</v>
      </c>
      <c r="F214">
        <f>VLOOKUP($D214,'Zone Coordinates'!$D$2:$F$2058,3)</f>
        <v>140.53071019999999</v>
      </c>
      <c r="G214">
        <v>20000</v>
      </c>
      <c r="H214">
        <f>VLOOKUP($G214,'Zone Coordinates'!$D$2:$F$2058,2)</f>
        <v>36.835842</v>
      </c>
      <c r="I214">
        <f>VLOOKUP($G214,'Zone Coordinates'!$D$2:$F$2058,3)</f>
        <v>138.31907219999999</v>
      </c>
      <c r="J214">
        <f t="shared" si="3"/>
        <v>2.6814982985597844</v>
      </c>
    </row>
    <row r="215" spans="2:11" x14ac:dyDescent="0.25">
      <c r="B215">
        <v>3</v>
      </c>
      <c r="C215">
        <v>5</v>
      </c>
      <c r="D215">
        <v>7000</v>
      </c>
      <c r="E215">
        <f>VLOOKUP($D215,'Zone Coordinates'!$D$2:$F$2058,2)</f>
        <v>37.976640400000001</v>
      </c>
      <c r="F215">
        <f>VLOOKUP($D215,'Zone Coordinates'!$D$2:$F$2058,3)</f>
        <v>140.570933</v>
      </c>
      <c r="G215">
        <v>15000</v>
      </c>
      <c r="H215">
        <f>VLOOKUP($G215,'Zone Coordinates'!$D$2:$F$2058,2)</f>
        <v>38.019637299999999</v>
      </c>
      <c r="I215">
        <f>VLOOKUP($G215,'Zone Coordinates'!$D$2:$F$2058,3)</f>
        <v>139.26688139999999</v>
      </c>
      <c r="J215">
        <f t="shared" si="3"/>
        <v>1.3047602495754502</v>
      </c>
    </row>
    <row r="216" spans="2:11" x14ac:dyDescent="0.25">
      <c r="B216">
        <v>3</v>
      </c>
      <c r="C216">
        <v>5</v>
      </c>
      <c r="D216">
        <v>7000</v>
      </c>
      <c r="E216">
        <f>VLOOKUP($D216,'Zone Coordinates'!$D$2:$F$2058,2)</f>
        <v>37.976640400000001</v>
      </c>
      <c r="F216">
        <f>VLOOKUP($D216,'Zone Coordinates'!$D$2:$F$2058,3)</f>
        <v>140.570933</v>
      </c>
      <c r="G216">
        <v>20000</v>
      </c>
      <c r="H216">
        <f>VLOOKUP($G216,'Zone Coordinates'!$D$2:$F$2058,2)</f>
        <v>36.835842</v>
      </c>
      <c r="I216">
        <f>VLOOKUP($G216,'Zone Coordinates'!$D$2:$F$2058,3)</f>
        <v>138.31907219999999</v>
      </c>
      <c r="J216">
        <f t="shared" si="3"/>
        <v>2.5243411124527557</v>
      </c>
      <c r="K216">
        <f>AVERAGE(J211:J216)</f>
        <v>2.0557101295946665</v>
      </c>
    </row>
    <row r="217" spans="2:11" x14ac:dyDescent="0.25">
      <c r="B217">
        <v>3</v>
      </c>
      <c r="C217">
        <v>6</v>
      </c>
      <c r="D217">
        <v>4000</v>
      </c>
      <c r="E217">
        <f>VLOOKUP($D217,'Zone Coordinates'!$D$2:$F$2058,2)</f>
        <v>38.256475999999999</v>
      </c>
      <c r="F217">
        <f>VLOOKUP($D217,'Zone Coordinates'!$D$2:$F$2058,3)</f>
        <v>140.85736900000001</v>
      </c>
      <c r="G217">
        <v>21000</v>
      </c>
      <c r="H217">
        <f>VLOOKUP($G217,'Zone Coordinates'!$D$2:$F$2058,2)</f>
        <v>35.543131000000002</v>
      </c>
      <c r="I217">
        <f>VLOOKUP($G217,'Zone Coordinates'!$D$2:$F$2058,3)</f>
        <v>136.8861857</v>
      </c>
      <c r="J217">
        <f t="shared" si="3"/>
        <v>4.8096297041689109</v>
      </c>
    </row>
    <row r="218" spans="2:11" x14ac:dyDescent="0.25">
      <c r="B218">
        <v>3</v>
      </c>
      <c r="C218">
        <v>6</v>
      </c>
      <c r="D218">
        <v>4000</v>
      </c>
      <c r="E218">
        <f>VLOOKUP($D218,'Zone Coordinates'!$D$2:$F$2058,2)</f>
        <v>38.256475999999999</v>
      </c>
      <c r="F218">
        <f>VLOOKUP($D218,'Zone Coordinates'!$D$2:$F$2058,3)</f>
        <v>140.85736900000001</v>
      </c>
      <c r="G218">
        <v>22000</v>
      </c>
      <c r="H218">
        <f>VLOOKUP($G218,'Zone Coordinates'!$D$2:$F$2058,2)</f>
        <v>35.645988199999998</v>
      </c>
      <c r="I218">
        <f>VLOOKUP($G218,'Zone Coordinates'!$D$2:$F$2058,3)</f>
        <v>138.63582600000001</v>
      </c>
      <c r="J218">
        <f t="shared" si="3"/>
        <v>3.4278126924903343</v>
      </c>
    </row>
    <row r="219" spans="2:11" x14ac:dyDescent="0.25">
      <c r="B219">
        <v>3</v>
      </c>
      <c r="C219">
        <v>6</v>
      </c>
      <c r="D219">
        <v>4000</v>
      </c>
      <c r="E219">
        <f>VLOOKUP($D219,'Zone Coordinates'!$D$2:$F$2058,2)</f>
        <v>38.256475999999999</v>
      </c>
      <c r="F219">
        <f>VLOOKUP($D219,'Zone Coordinates'!$D$2:$F$2058,3)</f>
        <v>140.85736900000001</v>
      </c>
      <c r="G219">
        <v>23000</v>
      </c>
      <c r="H219">
        <f>VLOOKUP($G219,'Zone Coordinates'!$D$2:$F$2058,2)</f>
        <v>35.136727399999998</v>
      </c>
      <c r="I219">
        <f>VLOOKUP($G219,'Zone Coordinates'!$D$2:$F$2058,3)</f>
        <v>136.93514300000001</v>
      </c>
      <c r="J219">
        <f t="shared" si="3"/>
        <v>5.0116552277942992</v>
      </c>
    </row>
    <row r="220" spans="2:11" x14ac:dyDescent="0.25">
      <c r="B220">
        <v>3</v>
      </c>
      <c r="C220">
        <v>6</v>
      </c>
      <c r="D220">
        <v>4000</v>
      </c>
      <c r="E220">
        <f>VLOOKUP($D220,'Zone Coordinates'!$D$2:$F$2058,2)</f>
        <v>38.256475999999999</v>
      </c>
      <c r="F220">
        <f>VLOOKUP($D220,'Zone Coordinates'!$D$2:$F$2058,3)</f>
        <v>140.85736900000001</v>
      </c>
      <c r="G220">
        <v>24000</v>
      </c>
      <c r="H220">
        <f>VLOOKUP($G220,'Zone Coordinates'!$D$2:$F$2058,2)</f>
        <v>34.844355800000002</v>
      </c>
      <c r="I220">
        <f>VLOOKUP($G220,'Zone Coordinates'!$D$2:$F$2058,3)</f>
        <v>136.57044719999999</v>
      </c>
      <c r="J220">
        <f t="shared" si="3"/>
        <v>5.4790749929676448</v>
      </c>
    </row>
    <row r="221" spans="2:11" x14ac:dyDescent="0.25">
      <c r="B221">
        <v>3</v>
      </c>
      <c r="C221">
        <v>6</v>
      </c>
      <c r="D221">
        <v>6000</v>
      </c>
      <c r="E221">
        <f>VLOOKUP($D221,'Zone Coordinates'!$D$2:$F$2058,2)</f>
        <v>38.352117200000002</v>
      </c>
      <c r="F221">
        <f>VLOOKUP($D221,'Zone Coordinates'!$D$2:$F$2058,3)</f>
        <v>140.53071019999999</v>
      </c>
      <c r="G221">
        <v>21000</v>
      </c>
      <c r="H221">
        <f>VLOOKUP($G221,'Zone Coordinates'!$D$2:$F$2058,2)</f>
        <v>35.543131000000002</v>
      </c>
      <c r="I221">
        <f>VLOOKUP($G221,'Zone Coordinates'!$D$2:$F$2058,3)</f>
        <v>136.8861857</v>
      </c>
      <c r="J221">
        <f t="shared" si="3"/>
        <v>4.6014087302575719</v>
      </c>
    </row>
    <row r="222" spans="2:11" x14ac:dyDescent="0.25">
      <c r="B222">
        <v>3</v>
      </c>
      <c r="C222">
        <v>6</v>
      </c>
      <c r="D222">
        <v>6000</v>
      </c>
      <c r="E222">
        <f>VLOOKUP($D222,'Zone Coordinates'!$D$2:$F$2058,2)</f>
        <v>38.352117200000002</v>
      </c>
      <c r="F222">
        <f>VLOOKUP($D222,'Zone Coordinates'!$D$2:$F$2058,3)</f>
        <v>140.53071019999999</v>
      </c>
      <c r="G222">
        <v>22000</v>
      </c>
      <c r="H222">
        <f>VLOOKUP($G222,'Zone Coordinates'!$D$2:$F$2058,2)</f>
        <v>35.645988199999998</v>
      </c>
      <c r="I222">
        <f>VLOOKUP($G222,'Zone Coordinates'!$D$2:$F$2058,3)</f>
        <v>138.63582600000001</v>
      </c>
      <c r="J222">
        <f t="shared" si="3"/>
        <v>3.3035920292994079</v>
      </c>
    </row>
    <row r="223" spans="2:11" x14ac:dyDescent="0.25">
      <c r="B223">
        <v>3</v>
      </c>
      <c r="C223">
        <v>6</v>
      </c>
      <c r="D223">
        <v>6000</v>
      </c>
      <c r="E223">
        <f>VLOOKUP($D223,'Zone Coordinates'!$D$2:$F$2058,2)</f>
        <v>38.352117200000002</v>
      </c>
      <c r="F223">
        <f>VLOOKUP($D223,'Zone Coordinates'!$D$2:$F$2058,3)</f>
        <v>140.53071019999999</v>
      </c>
      <c r="G223">
        <v>23000</v>
      </c>
      <c r="H223">
        <f>VLOOKUP($G223,'Zone Coordinates'!$D$2:$F$2058,2)</f>
        <v>35.136727399999998</v>
      </c>
      <c r="I223">
        <f>VLOOKUP($G223,'Zone Coordinates'!$D$2:$F$2058,3)</f>
        <v>136.93514300000001</v>
      </c>
      <c r="J223">
        <f t="shared" si="3"/>
        <v>4.8235707785477491</v>
      </c>
    </row>
    <row r="224" spans="2:11" x14ac:dyDescent="0.25">
      <c r="B224">
        <v>3</v>
      </c>
      <c r="C224">
        <v>6</v>
      </c>
      <c r="D224">
        <v>6000</v>
      </c>
      <c r="E224">
        <f>VLOOKUP($D224,'Zone Coordinates'!$D$2:$F$2058,2)</f>
        <v>38.352117200000002</v>
      </c>
      <c r="F224">
        <f>VLOOKUP($D224,'Zone Coordinates'!$D$2:$F$2058,3)</f>
        <v>140.53071019999999</v>
      </c>
      <c r="G224">
        <v>24000</v>
      </c>
      <c r="H224">
        <f>VLOOKUP($G224,'Zone Coordinates'!$D$2:$F$2058,2)</f>
        <v>34.844355800000002</v>
      </c>
      <c r="I224">
        <f>VLOOKUP($G224,'Zone Coordinates'!$D$2:$F$2058,3)</f>
        <v>136.57044719999999</v>
      </c>
      <c r="J224">
        <f t="shared" si="3"/>
        <v>5.2903755129951735</v>
      </c>
    </row>
    <row r="225" spans="2:11" x14ac:dyDescent="0.25">
      <c r="B225">
        <v>3</v>
      </c>
      <c r="C225">
        <v>6</v>
      </c>
      <c r="D225">
        <v>7000</v>
      </c>
      <c r="E225">
        <f>VLOOKUP($D225,'Zone Coordinates'!$D$2:$F$2058,2)</f>
        <v>37.976640400000001</v>
      </c>
      <c r="F225">
        <f>VLOOKUP($D225,'Zone Coordinates'!$D$2:$F$2058,3)</f>
        <v>140.570933</v>
      </c>
      <c r="G225">
        <v>21000</v>
      </c>
      <c r="H225">
        <f>VLOOKUP($G225,'Zone Coordinates'!$D$2:$F$2058,2)</f>
        <v>35.543131000000002</v>
      </c>
      <c r="I225">
        <f>VLOOKUP($G225,'Zone Coordinates'!$D$2:$F$2058,3)</f>
        <v>136.8861857</v>
      </c>
      <c r="J225">
        <f t="shared" si="3"/>
        <v>4.4158046452198976</v>
      </c>
    </row>
    <row r="226" spans="2:11" x14ac:dyDescent="0.25">
      <c r="B226">
        <v>3</v>
      </c>
      <c r="C226">
        <v>6</v>
      </c>
      <c r="D226">
        <v>7000</v>
      </c>
      <c r="E226">
        <f>VLOOKUP($D226,'Zone Coordinates'!$D$2:$F$2058,2)</f>
        <v>37.976640400000001</v>
      </c>
      <c r="F226">
        <f>VLOOKUP($D226,'Zone Coordinates'!$D$2:$F$2058,3)</f>
        <v>140.570933</v>
      </c>
      <c r="G226">
        <v>22000</v>
      </c>
      <c r="H226">
        <f>VLOOKUP($G226,'Zone Coordinates'!$D$2:$F$2058,2)</f>
        <v>35.645988199999998</v>
      </c>
      <c r="I226">
        <f>VLOOKUP($G226,'Zone Coordinates'!$D$2:$F$2058,3)</f>
        <v>138.63582600000001</v>
      </c>
      <c r="J226">
        <f t="shared" si="3"/>
        <v>3.0292868432708393</v>
      </c>
    </row>
    <row r="227" spans="2:11" x14ac:dyDescent="0.25">
      <c r="B227">
        <v>3</v>
      </c>
      <c r="C227">
        <v>6</v>
      </c>
      <c r="D227">
        <v>7000</v>
      </c>
      <c r="E227">
        <f>VLOOKUP($D227,'Zone Coordinates'!$D$2:$F$2058,2)</f>
        <v>37.976640400000001</v>
      </c>
      <c r="F227">
        <f>VLOOKUP($D227,'Zone Coordinates'!$D$2:$F$2058,3)</f>
        <v>140.570933</v>
      </c>
      <c r="G227">
        <v>23000</v>
      </c>
      <c r="H227">
        <f>VLOOKUP($G227,'Zone Coordinates'!$D$2:$F$2058,2)</f>
        <v>35.136727399999998</v>
      </c>
      <c r="I227">
        <f>VLOOKUP($G227,'Zone Coordinates'!$D$2:$F$2058,3)</f>
        <v>136.93514300000001</v>
      </c>
      <c r="J227">
        <f t="shared" si="3"/>
        <v>4.6134666761199128</v>
      </c>
    </row>
    <row r="228" spans="2:11" x14ac:dyDescent="0.25">
      <c r="B228">
        <v>3</v>
      </c>
      <c r="C228">
        <v>6</v>
      </c>
      <c r="D228">
        <v>7000</v>
      </c>
      <c r="E228">
        <f>VLOOKUP($D228,'Zone Coordinates'!$D$2:$F$2058,2)</f>
        <v>37.976640400000001</v>
      </c>
      <c r="F228">
        <f>VLOOKUP($D228,'Zone Coordinates'!$D$2:$F$2058,3)</f>
        <v>140.570933</v>
      </c>
      <c r="G228">
        <v>24000</v>
      </c>
      <c r="H228">
        <f>VLOOKUP($G228,'Zone Coordinates'!$D$2:$F$2058,2)</f>
        <v>34.844355800000002</v>
      </c>
      <c r="I228">
        <f>VLOOKUP($G228,'Zone Coordinates'!$D$2:$F$2058,3)</f>
        <v>136.57044719999999</v>
      </c>
      <c r="J228">
        <f t="shared" si="3"/>
        <v>5.080855582615869</v>
      </c>
      <c r="K228">
        <f>AVERAGE(J217:J228)</f>
        <v>4.4905444513123012</v>
      </c>
    </row>
    <row r="229" spans="2:11" x14ac:dyDescent="0.25">
      <c r="B229">
        <v>3</v>
      </c>
      <c r="C229">
        <v>7</v>
      </c>
      <c r="D229">
        <v>4000</v>
      </c>
      <c r="E229">
        <f>VLOOKUP($D229,'Zone Coordinates'!$D$2:$F$2058,2)</f>
        <v>38.256475999999999</v>
      </c>
      <c r="F229">
        <f>VLOOKUP($D229,'Zone Coordinates'!$D$2:$F$2058,3)</f>
        <v>140.85736900000001</v>
      </c>
      <c r="G229">
        <v>16000</v>
      </c>
      <c r="H229">
        <f>VLOOKUP($G229,'Zone Coordinates'!$D$2:$F$2058,2)</f>
        <v>36.766701300000001</v>
      </c>
      <c r="I229">
        <f>VLOOKUP($G229,'Zone Coordinates'!$D$2:$F$2058,3)</f>
        <v>137.70553330000001</v>
      </c>
      <c r="J229">
        <f t="shared" si="3"/>
        <v>3.4861865894634105</v>
      </c>
    </row>
    <row r="230" spans="2:11" x14ac:dyDescent="0.25">
      <c r="B230">
        <v>3</v>
      </c>
      <c r="C230">
        <v>7</v>
      </c>
      <c r="D230">
        <v>4000</v>
      </c>
      <c r="E230">
        <f>VLOOKUP($D230,'Zone Coordinates'!$D$2:$F$2058,2)</f>
        <v>38.256475999999999</v>
      </c>
      <c r="F230">
        <f>VLOOKUP($D230,'Zone Coordinates'!$D$2:$F$2058,3)</f>
        <v>140.85736900000001</v>
      </c>
      <c r="G230">
        <v>17000</v>
      </c>
      <c r="H230">
        <f>VLOOKUP($G230,'Zone Coordinates'!$D$2:$F$2058,2)</f>
        <v>36.674077400000002</v>
      </c>
      <c r="I230">
        <f>VLOOKUP($G230,'Zone Coordinates'!$D$2:$F$2058,3)</f>
        <v>136.8172874</v>
      </c>
      <c r="J230">
        <f t="shared" si="3"/>
        <v>4.338922062441382</v>
      </c>
    </row>
    <row r="231" spans="2:11" x14ac:dyDescent="0.25">
      <c r="B231">
        <v>3</v>
      </c>
      <c r="C231">
        <v>7</v>
      </c>
      <c r="D231">
        <v>4000</v>
      </c>
      <c r="E231">
        <f>VLOOKUP($D231,'Zone Coordinates'!$D$2:$F$2058,2)</f>
        <v>38.256475999999999</v>
      </c>
      <c r="F231">
        <f>VLOOKUP($D231,'Zone Coordinates'!$D$2:$F$2058,3)</f>
        <v>140.85736900000001</v>
      </c>
      <c r="G231">
        <v>18000</v>
      </c>
      <c r="H231">
        <f>VLOOKUP($G231,'Zone Coordinates'!$D$2:$F$2058,2)</f>
        <v>36.172969399999999</v>
      </c>
      <c r="I231">
        <f>VLOOKUP($G231,'Zone Coordinates'!$D$2:$F$2058,3)</f>
        <v>136.4702456</v>
      </c>
      <c r="J231">
        <f t="shared" si="3"/>
        <v>4.8567325929137981</v>
      </c>
    </row>
    <row r="232" spans="2:11" x14ac:dyDescent="0.25">
      <c r="B232">
        <v>3</v>
      </c>
      <c r="C232">
        <v>7</v>
      </c>
      <c r="D232">
        <v>6000</v>
      </c>
      <c r="E232">
        <f>VLOOKUP($D232,'Zone Coordinates'!$D$2:$F$2058,2)</f>
        <v>38.352117200000002</v>
      </c>
      <c r="F232">
        <f>VLOOKUP($D232,'Zone Coordinates'!$D$2:$F$2058,3)</f>
        <v>140.53071019999999</v>
      </c>
      <c r="G232">
        <v>16000</v>
      </c>
      <c r="H232">
        <f>VLOOKUP($G232,'Zone Coordinates'!$D$2:$F$2058,2)</f>
        <v>36.766701300000001</v>
      </c>
      <c r="I232">
        <f>VLOOKUP($G232,'Zone Coordinates'!$D$2:$F$2058,3)</f>
        <v>137.70553330000001</v>
      </c>
      <c r="J232">
        <f t="shared" si="3"/>
        <v>3.2396246838586529</v>
      </c>
    </row>
    <row r="233" spans="2:11" x14ac:dyDescent="0.25">
      <c r="B233">
        <v>3</v>
      </c>
      <c r="C233">
        <v>7</v>
      </c>
      <c r="D233">
        <v>6000</v>
      </c>
      <c r="E233">
        <f>VLOOKUP($D233,'Zone Coordinates'!$D$2:$F$2058,2)</f>
        <v>38.352117200000002</v>
      </c>
      <c r="F233">
        <f>VLOOKUP($D233,'Zone Coordinates'!$D$2:$F$2058,3)</f>
        <v>140.53071019999999</v>
      </c>
      <c r="G233">
        <v>17000</v>
      </c>
      <c r="H233">
        <f>VLOOKUP($G233,'Zone Coordinates'!$D$2:$F$2058,2)</f>
        <v>36.674077400000002</v>
      </c>
      <c r="I233">
        <f>VLOOKUP($G233,'Zone Coordinates'!$D$2:$F$2058,3)</f>
        <v>136.8172874</v>
      </c>
      <c r="J233">
        <f t="shared" si="3"/>
        <v>4.0749633693990184</v>
      </c>
    </row>
    <row r="234" spans="2:11" x14ac:dyDescent="0.25">
      <c r="B234">
        <v>3</v>
      </c>
      <c r="C234">
        <v>7</v>
      </c>
      <c r="D234">
        <v>6000</v>
      </c>
      <c r="E234">
        <f>VLOOKUP($D234,'Zone Coordinates'!$D$2:$F$2058,2)</f>
        <v>38.352117200000002</v>
      </c>
      <c r="F234">
        <f>VLOOKUP($D234,'Zone Coordinates'!$D$2:$F$2058,3)</f>
        <v>140.53071019999999</v>
      </c>
      <c r="G234">
        <v>18000</v>
      </c>
      <c r="H234">
        <f>VLOOKUP($G234,'Zone Coordinates'!$D$2:$F$2058,2)</f>
        <v>36.172969399999999</v>
      </c>
      <c r="I234">
        <f>VLOOKUP($G234,'Zone Coordinates'!$D$2:$F$2058,3)</f>
        <v>136.4702456</v>
      </c>
      <c r="J234">
        <f t="shared" si="3"/>
        <v>4.6082597476811049</v>
      </c>
    </row>
    <row r="235" spans="2:11" x14ac:dyDescent="0.25">
      <c r="B235">
        <v>3</v>
      </c>
      <c r="C235">
        <v>7</v>
      </c>
      <c r="D235">
        <v>7000</v>
      </c>
      <c r="E235">
        <f>VLOOKUP($D235,'Zone Coordinates'!$D$2:$F$2058,2)</f>
        <v>37.976640400000001</v>
      </c>
      <c r="F235">
        <f>VLOOKUP($D235,'Zone Coordinates'!$D$2:$F$2058,3)</f>
        <v>140.570933</v>
      </c>
      <c r="G235">
        <v>16000</v>
      </c>
      <c r="H235">
        <f>VLOOKUP($G235,'Zone Coordinates'!$D$2:$F$2058,2)</f>
        <v>36.766701300000001</v>
      </c>
      <c r="I235">
        <f>VLOOKUP($G235,'Zone Coordinates'!$D$2:$F$2058,3)</f>
        <v>137.70553330000001</v>
      </c>
      <c r="J235">
        <f t="shared" si="3"/>
        <v>3.110380694781397</v>
      </c>
    </row>
    <row r="236" spans="2:11" x14ac:dyDescent="0.25">
      <c r="B236">
        <v>3</v>
      </c>
      <c r="C236">
        <v>7</v>
      </c>
      <c r="D236">
        <v>7000</v>
      </c>
      <c r="E236">
        <f>VLOOKUP($D236,'Zone Coordinates'!$D$2:$F$2058,2)</f>
        <v>37.976640400000001</v>
      </c>
      <c r="F236">
        <f>VLOOKUP($D236,'Zone Coordinates'!$D$2:$F$2058,3)</f>
        <v>140.570933</v>
      </c>
      <c r="G236">
        <v>17000</v>
      </c>
      <c r="H236">
        <f>VLOOKUP($G236,'Zone Coordinates'!$D$2:$F$2058,2)</f>
        <v>36.674077400000002</v>
      </c>
      <c r="I236">
        <f>VLOOKUP($G236,'Zone Coordinates'!$D$2:$F$2058,3)</f>
        <v>136.8172874</v>
      </c>
      <c r="J236">
        <f t="shared" si="3"/>
        <v>3.9732261022207571</v>
      </c>
    </row>
    <row r="237" spans="2:11" x14ac:dyDescent="0.25">
      <c r="B237">
        <v>3</v>
      </c>
      <c r="C237">
        <v>7</v>
      </c>
      <c r="D237">
        <v>7000</v>
      </c>
      <c r="E237">
        <f>VLOOKUP($D237,'Zone Coordinates'!$D$2:$F$2058,2)</f>
        <v>37.976640400000001</v>
      </c>
      <c r="F237">
        <f>VLOOKUP($D237,'Zone Coordinates'!$D$2:$F$2058,3)</f>
        <v>140.570933</v>
      </c>
      <c r="G237">
        <v>18000</v>
      </c>
      <c r="H237">
        <f>VLOOKUP($G237,'Zone Coordinates'!$D$2:$F$2058,2)</f>
        <v>36.172969399999999</v>
      </c>
      <c r="I237">
        <f>VLOOKUP($G237,'Zone Coordinates'!$D$2:$F$2058,3)</f>
        <v>136.4702456</v>
      </c>
      <c r="J237">
        <f t="shared" si="3"/>
        <v>4.4798288169035825</v>
      </c>
      <c r="K237">
        <f>AVERAGE(J229:J237)</f>
        <v>4.0186805177403455</v>
      </c>
    </row>
    <row r="238" spans="2:11" x14ac:dyDescent="0.25">
      <c r="B238">
        <v>3</v>
      </c>
      <c r="C238">
        <v>8</v>
      </c>
      <c r="D238">
        <v>4000</v>
      </c>
      <c r="E238">
        <f>VLOOKUP($D238,'Zone Coordinates'!$D$2:$F$2058,2)</f>
        <v>38.256475999999999</v>
      </c>
      <c r="F238">
        <f>VLOOKUP($D238,'Zone Coordinates'!$D$2:$F$2058,3)</f>
        <v>140.85736900000001</v>
      </c>
      <c r="G238">
        <v>27000</v>
      </c>
      <c r="H238">
        <f>VLOOKUP($G238,'Zone Coordinates'!$D$2:$F$2058,2)</f>
        <v>34.768754299999998</v>
      </c>
      <c r="I238">
        <f>VLOOKUP($G238,'Zone Coordinates'!$D$2:$F$2058,3)</f>
        <v>135.5991712</v>
      </c>
      <c r="J238">
        <f t="shared" si="3"/>
        <v>6.3097422103106391</v>
      </c>
    </row>
    <row r="239" spans="2:11" x14ac:dyDescent="0.25">
      <c r="B239">
        <v>3</v>
      </c>
      <c r="C239">
        <v>8</v>
      </c>
      <c r="D239">
        <v>4000</v>
      </c>
      <c r="E239">
        <f>VLOOKUP($D239,'Zone Coordinates'!$D$2:$F$2058,2)</f>
        <v>38.256475999999999</v>
      </c>
      <c r="F239">
        <f>VLOOKUP($D239,'Zone Coordinates'!$D$2:$F$2058,3)</f>
        <v>140.85736900000001</v>
      </c>
      <c r="G239">
        <v>26000</v>
      </c>
      <c r="H239">
        <f>VLOOKUP($G239,'Zone Coordinates'!$D$2:$F$2058,2)</f>
        <v>35.3211923</v>
      </c>
      <c r="I239">
        <f>VLOOKUP($G239,'Zone Coordinates'!$D$2:$F$2058,3)</f>
        <v>135.87877889999999</v>
      </c>
      <c r="J239">
        <f t="shared" si="3"/>
        <v>5.7794679498465849</v>
      </c>
    </row>
    <row r="240" spans="2:11" x14ac:dyDescent="0.25">
      <c r="B240">
        <v>3</v>
      </c>
      <c r="C240">
        <v>8</v>
      </c>
      <c r="D240">
        <v>4000</v>
      </c>
      <c r="E240">
        <f>VLOOKUP($D240,'Zone Coordinates'!$D$2:$F$2058,2)</f>
        <v>38.256475999999999</v>
      </c>
      <c r="F240">
        <f>VLOOKUP($D240,'Zone Coordinates'!$D$2:$F$2058,3)</f>
        <v>140.85736900000001</v>
      </c>
      <c r="G240">
        <v>25000</v>
      </c>
      <c r="H240">
        <f>VLOOKUP($G240,'Zone Coordinates'!$D$2:$F$2058,2)</f>
        <v>35.2846878</v>
      </c>
      <c r="I240">
        <f>VLOOKUP($G240,'Zone Coordinates'!$D$2:$F$2058,3)</f>
        <v>136.04535369999999</v>
      </c>
      <c r="J240">
        <f t="shared" si="3"/>
        <v>5.6557065299654168</v>
      </c>
    </row>
    <row r="241" spans="2:11" x14ac:dyDescent="0.25">
      <c r="B241">
        <v>3</v>
      </c>
      <c r="C241">
        <v>8</v>
      </c>
      <c r="D241">
        <v>4000</v>
      </c>
      <c r="E241">
        <f>VLOOKUP($D241,'Zone Coordinates'!$D$2:$F$2058,2)</f>
        <v>38.256475999999999</v>
      </c>
      <c r="F241">
        <f>VLOOKUP($D241,'Zone Coordinates'!$D$2:$F$2058,3)</f>
        <v>140.85736900000001</v>
      </c>
      <c r="G241">
        <v>29000</v>
      </c>
      <c r="H241">
        <f>VLOOKUP($G241,'Zone Coordinates'!$D$2:$F$2058,2)</f>
        <v>34.757771400000003</v>
      </c>
      <c r="I241">
        <f>VLOOKUP($G241,'Zone Coordinates'!$D$2:$F$2058,3)</f>
        <v>136.0710847</v>
      </c>
      <c r="J241">
        <f t="shared" si="3"/>
        <v>5.9286972665576094</v>
      </c>
    </row>
    <row r="242" spans="2:11" x14ac:dyDescent="0.25">
      <c r="B242">
        <v>3</v>
      </c>
      <c r="C242">
        <v>8</v>
      </c>
      <c r="D242">
        <v>4000</v>
      </c>
      <c r="E242">
        <f>VLOOKUP($D242,'Zone Coordinates'!$D$2:$F$2058,2)</f>
        <v>38.256475999999999</v>
      </c>
      <c r="F242">
        <f>VLOOKUP($D242,'Zone Coordinates'!$D$2:$F$2058,3)</f>
        <v>140.85736900000001</v>
      </c>
      <c r="G242">
        <v>30000</v>
      </c>
      <c r="H242">
        <f>VLOOKUP($G242,'Zone Coordinates'!$D$2:$F$2058,2)</f>
        <v>34.315729900000001</v>
      </c>
      <c r="I242">
        <f>VLOOKUP($G242,'Zone Coordinates'!$D$2:$F$2058,3)</f>
        <v>135.31483030000001</v>
      </c>
      <c r="J242">
        <f t="shared" si="3"/>
        <v>6.8006775446026566</v>
      </c>
    </row>
    <row r="243" spans="2:11" x14ac:dyDescent="0.25">
      <c r="B243">
        <v>3</v>
      </c>
      <c r="C243">
        <v>8</v>
      </c>
      <c r="D243">
        <v>4000</v>
      </c>
      <c r="E243">
        <f>VLOOKUP($D243,'Zone Coordinates'!$D$2:$F$2058,2)</f>
        <v>38.256475999999999</v>
      </c>
      <c r="F243">
        <f>VLOOKUP($D243,'Zone Coordinates'!$D$2:$F$2058,3)</f>
        <v>140.85736900000001</v>
      </c>
      <c r="G243">
        <v>28000</v>
      </c>
      <c r="H243">
        <f>VLOOKUP($G243,'Zone Coordinates'!$D$2:$F$2058,2)</f>
        <v>34.650429600000002</v>
      </c>
      <c r="I243">
        <f>VLOOKUP($G243,'Zone Coordinates'!$D$2:$F$2058,3)</f>
        <v>135.24055480000001</v>
      </c>
      <c r="J243">
        <f t="shared" si="3"/>
        <v>6.674741372987758</v>
      </c>
    </row>
    <row r="244" spans="2:11" x14ac:dyDescent="0.25">
      <c r="B244">
        <v>3</v>
      </c>
      <c r="C244">
        <v>8</v>
      </c>
      <c r="D244">
        <v>6000</v>
      </c>
      <c r="E244">
        <f>VLOOKUP($D244,'Zone Coordinates'!$D$2:$F$2058,2)</f>
        <v>38.352117200000002</v>
      </c>
      <c r="F244">
        <f>VLOOKUP($D244,'Zone Coordinates'!$D$2:$F$2058,3)</f>
        <v>140.53071019999999</v>
      </c>
      <c r="G244">
        <v>27000</v>
      </c>
      <c r="H244">
        <f>VLOOKUP($G244,'Zone Coordinates'!$D$2:$F$2058,2)</f>
        <v>34.768754299999998</v>
      </c>
      <c r="I244">
        <f>VLOOKUP($G244,'Zone Coordinates'!$D$2:$F$2058,3)</f>
        <v>135.5991712</v>
      </c>
      <c r="J244">
        <f t="shared" si="3"/>
        <v>6.0959467338238209</v>
      </c>
    </row>
    <row r="245" spans="2:11" x14ac:dyDescent="0.25">
      <c r="B245">
        <v>3</v>
      </c>
      <c r="C245">
        <v>8</v>
      </c>
      <c r="D245">
        <v>6000</v>
      </c>
      <c r="E245">
        <f>VLOOKUP($D245,'Zone Coordinates'!$D$2:$F$2058,2)</f>
        <v>38.352117200000002</v>
      </c>
      <c r="F245">
        <f>VLOOKUP($D245,'Zone Coordinates'!$D$2:$F$2058,3)</f>
        <v>140.53071019999999</v>
      </c>
      <c r="G245">
        <v>26000</v>
      </c>
      <c r="H245">
        <f>VLOOKUP($G245,'Zone Coordinates'!$D$2:$F$2058,2)</f>
        <v>35.3211923</v>
      </c>
      <c r="I245">
        <f>VLOOKUP($G245,'Zone Coordinates'!$D$2:$F$2058,3)</f>
        <v>135.87877889999999</v>
      </c>
      <c r="J245">
        <f t="shared" si="3"/>
        <v>5.5522041181281985</v>
      </c>
    </row>
    <row r="246" spans="2:11" x14ac:dyDescent="0.25">
      <c r="B246">
        <v>3</v>
      </c>
      <c r="C246">
        <v>8</v>
      </c>
      <c r="D246">
        <v>6000</v>
      </c>
      <c r="E246">
        <f>VLOOKUP($D246,'Zone Coordinates'!$D$2:$F$2058,2)</f>
        <v>38.352117200000002</v>
      </c>
      <c r="F246">
        <f>VLOOKUP($D246,'Zone Coordinates'!$D$2:$F$2058,3)</f>
        <v>140.53071019999999</v>
      </c>
      <c r="G246">
        <v>25000</v>
      </c>
      <c r="H246">
        <f>VLOOKUP($G246,'Zone Coordinates'!$D$2:$F$2058,2)</f>
        <v>35.2846878</v>
      </c>
      <c r="I246">
        <f>VLOOKUP($G246,'Zone Coordinates'!$D$2:$F$2058,3)</f>
        <v>136.04535369999999</v>
      </c>
      <c r="J246">
        <f t="shared" si="3"/>
        <v>5.4339254739163083</v>
      </c>
    </row>
    <row r="247" spans="2:11" x14ac:dyDescent="0.25">
      <c r="B247">
        <v>3</v>
      </c>
      <c r="C247">
        <v>8</v>
      </c>
      <c r="D247">
        <v>6000</v>
      </c>
      <c r="E247">
        <f>VLOOKUP($D247,'Zone Coordinates'!$D$2:$F$2058,2)</f>
        <v>38.352117200000002</v>
      </c>
      <c r="F247">
        <f>VLOOKUP($D247,'Zone Coordinates'!$D$2:$F$2058,3)</f>
        <v>140.53071019999999</v>
      </c>
      <c r="G247">
        <v>29000</v>
      </c>
      <c r="H247">
        <f>VLOOKUP($G247,'Zone Coordinates'!$D$2:$F$2058,2)</f>
        <v>34.757771400000003</v>
      </c>
      <c r="I247">
        <f>VLOOKUP($G247,'Zone Coordinates'!$D$2:$F$2058,3)</f>
        <v>136.0710847</v>
      </c>
      <c r="J247">
        <f t="shared" si="3"/>
        <v>5.7277902659077675</v>
      </c>
    </row>
    <row r="248" spans="2:11" x14ac:dyDescent="0.25">
      <c r="B248">
        <v>3</v>
      </c>
      <c r="C248">
        <v>8</v>
      </c>
      <c r="D248">
        <v>6000</v>
      </c>
      <c r="E248">
        <f>VLOOKUP($D248,'Zone Coordinates'!$D$2:$F$2058,2)</f>
        <v>38.352117200000002</v>
      </c>
      <c r="F248">
        <f>VLOOKUP($D248,'Zone Coordinates'!$D$2:$F$2058,3)</f>
        <v>140.53071019999999</v>
      </c>
      <c r="G248">
        <v>30000</v>
      </c>
      <c r="H248">
        <f>VLOOKUP($G248,'Zone Coordinates'!$D$2:$F$2058,2)</f>
        <v>34.315729900000001</v>
      </c>
      <c r="I248">
        <f>VLOOKUP($G248,'Zone Coordinates'!$D$2:$F$2058,3)</f>
        <v>135.31483030000001</v>
      </c>
      <c r="J248">
        <f t="shared" si="3"/>
        <v>6.5952881337228213</v>
      </c>
    </row>
    <row r="249" spans="2:11" x14ac:dyDescent="0.25">
      <c r="B249">
        <v>3</v>
      </c>
      <c r="C249">
        <v>8</v>
      </c>
      <c r="D249">
        <v>6000</v>
      </c>
      <c r="E249">
        <f>VLOOKUP($D249,'Zone Coordinates'!$D$2:$F$2058,2)</f>
        <v>38.352117200000002</v>
      </c>
      <c r="F249">
        <f>VLOOKUP($D249,'Zone Coordinates'!$D$2:$F$2058,3)</f>
        <v>140.53071019999999</v>
      </c>
      <c r="G249">
        <v>28000</v>
      </c>
      <c r="H249">
        <f>VLOOKUP($G249,'Zone Coordinates'!$D$2:$F$2058,2)</f>
        <v>34.650429600000002</v>
      </c>
      <c r="I249">
        <f>VLOOKUP($G249,'Zone Coordinates'!$D$2:$F$2058,3)</f>
        <v>135.24055480000001</v>
      </c>
      <c r="J249">
        <f t="shared" si="3"/>
        <v>6.4566427223552214</v>
      </c>
    </row>
    <row r="250" spans="2:11" x14ac:dyDescent="0.25">
      <c r="B250">
        <v>3</v>
      </c>
      <c r="C250">
        <v>8</v>
      </c>
      <c r="D250">
        <v>7000</v>
      </c>
      <c r="E250">
        <f>VLOOKUP($D250,'Zone Coordinates'!$D$2:$F$2058,2)</f>
        <v>37.976640400000001</v>
      </c>
      <c r="F250">
        <f>VLOOKUP($D250,'Zone Coordinates'!$D$2:$F$2058,3)</f>
        <v>140.570933</v>
      </c>
      <c r="G250">
        <v>27000</v>
      </c>
      <c r="H250">
        <f>VLOOKUP($G250,'Zone Coordinates'!$D$2:$F$2058,2)</f>
        <v>34.768754299999998</v>
      </c>
      <c r="I250">
        <f>VLOOKUP($G250,'Zone Coordinates'!$D$2:$F$2058,3)</f>
        <v>135.5991712</v>
      </c>
      <c r="J250">
        <f t="shared" si="3"/>
        <v>5.9168360317413251</v>
      </c>
    </row>
    <row r="251" spans="2:11" x14ac:dyDescent="0.25">
      <c r="B251">
        <v>3</v>
      </c>
      <c r="C251">
        <v>8</v>
      </c>
      <c r="D251">
        <v>7000</v>
      </c>
      <c r="E251">
        <f>VLOOKUP($D251,'Zone Coordinates'!$D$2:$F$2058,2)</f>
        <v>37.976640400000001</v>
      </c>
      <c r="F251">
        <f>VLOOKUP($D251,'Zone Coordinates'!$D$2:$F$2058,3)</f>
        <v>140.570933</v>
      </c>
      <c r="G251">
        <v>26000</v>
      </c>
      <c r="H251">
        <f>VLOOKUP($G251,'Zone Coordinates'!$D$2:$F$2058,2)</f>
        <v>35.3211923</v>
      </c>
      <c r="I251">
        <f>VLOOKUP($G251,'Zone Coordinates'!$D$2:$F$2058,3)</f>
        <v>135.87877889999999</v>
      </c>
      <c r="J251">
        <f t="shared" si="3"/>
        <v>5.3914482942842472</v>
      </c>
    </row>
    <row r="252" spans="2:11" x14ac:dyDescent="0.25">
      <c r="B252">
        <v>3</v>
      </c>
      <c r="C252">
        <v>8</v>
      </c>
      <c r="D252">
        <v>7000</v>
      </c>
      <c r="E252">
        <f>VLOOKUP($D252,'Zone Coordinates'!$D$2:$F$2058,2)</f>
        <v>37.976640400000001</v>
      </c>
      <c r="F252">
        <f>VLOOKUP($D252,'Zone Coordinates'!$D$2:$F$2058,3)</f>
        <v>140.570933</v>
      </c>
      <c r="G252">
        <v>25000</v>
      </c>
      <c r="H252">
        <f>VLOOKUP($G252,'Zone Coordinates'!$D$2:$F$2058,2)</f>
        <v>35.2846878</v>
      </c>
      <c r="I252">
        <f>VLOOKUP($G252,'Zone Coordinates'!$D$2:$F$2058,3)</f>
        <v>136.04535369999999</v>
      </c>
      <c r="J252">
        <f t="shared" si="3"/>
        <v>5.2656886350443557</v>
      </c>
    </row>
    <row r="253" spans="2:11" x14ac:dyDescent="0.25">
      <c r="B253">
        <v>3</v>
      </c>
      <c r="C253">
        <v>8</v>
      </c>
      <c r="D253">
        <v>7000</v>
      </c>
      <c r="E253">
        <f>VLOOKUP($D253,'Zone Coordinates'!$D$2:$F$2058,2)</f>
        <v>37.976640400000001</v>
      </c>
      <c r="F253">
        <f>VLOOKUP($D253,'Zone Coordinates'!$D$2:$F$2058,3)</f>
        <v>140.570933</v>
      </c>
      <c r="G253">
        <v>29000</v>
      </c>
      <c r="H253">
        <f>VLOOKUP($G253,'Zone Coordinates'!$D$2:$F$2058,2)</f>
        <v>34.757771400000003</v>
      </c>
      <c r="I253">
        <f>VLOOKUP($G253,'Zone Coordinates'!$D$2:$F$2058,3)</f>
        <v>136.0710847</v>
      </c>
      <c r="J253">
        <f t="shared" si="3"/>
        <v>5.5326080976492316</v>
      </c>
    </row>
    <row r="254" spans="2:11" x14ac:dyDescent="0.25">
      <c r="B254">
        <v>3</v>
      </c>
      <c r="C254">
        <v>8</v>
      </c>
      <c r="D254">
        <v>7000</v>
      </c>
      <c r="E254">
        <f>VLOOKUP($D254,'Zone Coordinates'!$D$2:$F$2058,2)</f>
        <v>37.976640400000001</v>
      </c>
      <c r="F254">
        <f>VLOOKUP($D254,'Zone Coordinates'!$D$2:$F$2058,3)</f>
        <v>140.570933</v>
      </c>
      <c r="G254">
        <v>30000</v>
      </c>
      <c r="H254">
        <f>VLOOKUP($G254,'Zone Coordinates'!$D$2:$F$2058,2)</f>
        <v>34.315729900000001</v>
      </c>
      <c r="I254">
        <f>VLOOKUP($G254,'Zone Coordinates'!$D$2:$F$2058,3)</f>
        <v>135.31483030000001</v>
      </c>
      <c r="J254">
        <f t="shared" si="3"/>
        <v>6.4053790896368801</v>
      </c>
    </row>
    <row r="255" spans="2:11" x14ac:dyDescent="0.25">
      <c r="B255">
        <v>3</v>
      </c>
      <c r="C255">
        <v>8</v>
      </c>
      <c r="D255">
        <v>7000</v>
      </c>
      <c r="E255">
        <f>VLOOKUP($D255,'Zone Coordinates'!$D$2:$F$2058,2)</f>
        <v>37.976640400000001</v>
      </c>
      <c r="F255">
        <f>VLOOKUP($D255,'Zone Coordinates'!$D$2:$F$2058,3)</f>
        <v>140.570933</v>
      </c>
      <c r="G255">
        <v>28000</v>
      </c>
      <c r="H255">
        <f>VLOOKUP($G255,'Zone Coordinates'!$D$2:$F$2058,2)</f>
        <v>34.650429600000002</v>
      </c>
      <c r="I255">
        <f>VLOOKUP($G255,'Zone Coordinates'!$D$2:$F$2058,3)</f>
        <v>135.24055480000001</v>
      </c>
      <c r="J255">
        <f t="shared" si="3"/>
        <v>6.2830414642171268</v>
      </c>
      <c r="K255">
        <f>AVERAGE(J238:J255)</f>
        <v>5.989212885260998</v>
      </c>
    </row>
    <row r="256" spans="2:11" x14ac:dyDescent="0.25">
      <c r="B256">
        <v>3</v>
      </c>
      <c r="C256">
        <v>9</v>
      </c>
      <c r="D256">
        <v>4000</v>
      </c>
      <c r="E256">
        <f>VLOOKUP($D256,'Zone Coordinates'!$D$2:$F$2058,2)</f>
        <v>38.256475999999999</v>
      </c>
      <c r="F256">
        <f>VLOOKUP($D256,'Zone Coordinates'!$D$2:$F$2058,3)</f>
        <v>140.85736900000001</v>
      </c>
      <c r="G256">
        <v>31000</v>
      </c>
      <c r="H256">
        <f>VLOOKUP($G256,'Zone Coordinates'!$D$2:$F$2058,2)</f>
        <v>35.572866900000001</v>
      </c>
      <c r="I256">
        <f>VLOOKUP($G256,'Zone Coordinates'!$D$2:$F$2058,3)</f>
        <v>134.44080450000001</v>
      </c>
      <c r="J256">
        <f t="shared" si="3"/>
        <v>6.9551461368013658</v>
      </c>
    </row>
    <row r="257" spans="2:11" x14ac:dyDescent="0.25">
      <c r="B257">
        <v>3</v>
      </c>
      <c r="C257">
        <v>9</v>
      </c>
      <c r="D257">
        <v>4000</v>
      </c>
      <c r="E257">
        <f>VLOOKUP($D257,'Zone Coordinates'!$D$2:$F$2058,2)</f>
        <v>38.256475999999999</v>
      </c>
      <c r="F257">
        <f>VLOOKUP($D257,'Zone Coordinates'!$D$2:$F$2058,3)</f>
        <v>140.85736900000001</v>
      </c>
      <c r="G257">
        <v>32000</v>
      </c>
      <c r="H257">
        <f>VLOOKUP($G257,'Zone Coordinates'!$D$2:$F$2058,2)</f>
        <v>35.363152200000002</v>
      </c>
      <c r="I257">
        <f>VLOOKUP($G257,'Zone Coordinates'!$D$2:$F$2058,3)</f>
        <v>133.59608800000001</v>
      </c>
      <c r="J257">
        <f t="shared" si="3"/>
        <v>7.816490540684315</v>
      </c>
    </row>
    <row r="258" spans="2:11" x14ac:dyDescent="0.25">
      <c r="B258">
        <v>3</v>
      </c>
      <c r="C258">
        <v>9</v>
      </c>
      <c r="D258">
        <v>4000</v>
      </c>
      <c r="E258">
        <f>VLOOKUP($D258,'Zone Coordinates'!$D$2:$F$2058,2)</f>
        <v>38.256475999999999</v>
      </c>
      <c r="F258">
        <f>VLOOKUP($D258,'Zone Coordinates'!$D$2:$F$2058,3)</f>
        <v>140.85736900000001</v>
      </c>
      <c r="G258">
        <v>33000</v>
      </c>
      <c r="H258">
        <f>VLOOKUP($G258,'Zone Coordinates'!$D$2:$F$2058,2)</f>
        <v>34.948912700000001</v>
      </c>
      <c r="I258">
        <f>VLOOKUP($G258,'Zone Coordinates'!$D$2:$F$2058,3)</f>
        <v>134.12300110000001</v>
      </c>
      <c r="J258">
        <f t="shared" si="3"/>
        <v>7.5027785517138401</v>
      </c>
    </row>
    <row r="259" spans="2:11" x14ac:dyDescent="0.25">
      <c r="B259">
        <v>3</v>
      </c>
      <c r="C259">
        <v>9</v>
      </c>
      <c r="D259">
        <v>4000</v>
      </c>
      <c r="E259">
        <f>VLOOKUP($D259,'Zone Coordinates'!$D$2:$F$2058,2)</f>
        <v>38.256475999999999</v>
      </c>
      <c r="F259">
        <f>VLOOKUP($D259,'Zone Coordinates'!$D$2:$F$2058,3)</f>
        <v>140.85736900000001</v>
      </c>
      <c r="G259">
        <v>34000</v>
      </c>
      <c r="H259">
        <f>VLOOKUP($G259,'Zone Coordinates'!$D$2:$F$2058,2)</f>
        <v>34.615654599999999</v>
      </c>
      <c r="I259">
        <f>VLOOKUP($G259,'Zone Coordinates'!$D$2:$F$2058,3)</f>
        <v>132.69607980000001</v>
      </c>
      <c r="J259">
        <f t="shared" si="3"/>
        <v>8.9365665595201929</v>
      </c>
    </row>
    <row r="260" spans="2:11" x14ac:dyDescent="0.25">
      <c r="B260">
        <v>3</v>
      </c>
      <c r="C260">
        <v>9</v>
      </c>
      <c r="D260">
        <v>4000</v>
      </c>
      <c r="E260">
        <f>VLOOKUP($D260,'Zone Coordinates'!$D$2:$F$2058,2)</f>
        <v>38.256475999999999</v>
      </c>
      <c r="F260">
        <f>VLOOKUP($D260,'Zone Coordinates'!$D$2:$F$2058,3)</f>
        <v>140.85736900000001</v>
      </c>
      <c r="G260">
        <v>35000</v>
      </c>
      <c r="H260">
        <f>VLOOKUP($G260,'Zone Coordinates'!$D$2:$F$2058,2)</f>
        <v>34.373845500000002</v>
      </c>
      <c r="I260">
        <f>VLOOKUP($G260,'Zone Coordinates'!$D$2:$F$2058,3)</f>
        <v>131.17247589999999</v>
      </c>
      <c r="J260">
        <f t="shared" si="3"/>
        <v>10.43417337204812</v>
      </c>
    </row>
    <row r="261" spans="2:11" x14ac:dyDescent="0.25">
      <c r="B261">
        <v>3</v>
      </c>
      <c r="C261">
        <v>9</v>
      </c>
      <c r="D261">
        <v>6000</v>
      </c>
      <c r="E261">
        <f>VLOOKUP($D261,'Zone Coordinates'!$D$2:$F$2058,2)</f>
        <v>38.352117200000002</v>
      </c>
      <c r="F261">
        <f>VLOOKUP($D261,'Zone Coordinates'!$D$2:$F$2058,3)</f>
        <v>140.53071019999999</v>
      </c>
      <c r="G261">
        <v>31000</v>
      </c>
      <c r="H261">
        <f>VLOOKUP($G261,'Zone Coordinates'!$D$2:$F$2058,2)</f>
        <v>35.572866900000001</v>
      </c>
      <c r="I261">
        <f>VLOOKUP($G261,'Zone Coordinates'!$D$2:$F$2058,3)</f>
        <v>134.44080450000001</v>
      </c>
      <c r="J261">
        <f t="shared" ref="J261:J324" si="4">SQRT((I261-F261)^2+(H261-E261)^2)</f>
        <v>6.6941155999087947</v>
      </c>
    </row>
    <row r="262" spans="2:11" x14ac:dyDescent="0.25">
      <c r="B262">
        <v>3</v>
      </c>
      <c r="C262">
        <v>9</v>
      </c>
      <c r="D262">
        <v>6000</v>
      </c>
      <c r="E262">
        <f>VLOOKUP($D262,'Zone Coordinates'!$D$2:$F$2058,2)</f>
        <v>38.352117200000002</v>
      </c>
      <c r="F262">
        <f>VLOOKUP($D262,'Zone Coordinates'!$D$2:$F$2058,3)</f>
        <v>140.53071019999999</v>
      </c>
      <c r="G262">
        <v>32000</v>
      </c>
      <c r="H262">
        <f>VLOOKUP($G262,'Zone Coordinates'!$D$2:$F$2058,2)</f>
        <v>35.363152200000002</v>
      </c>
      <c r="I262">
        <f>VLOOKUP($G262,'Zone Coordinates'!$D$2:$F$2058,3)</f>
        <v>133.59608800000001</v>
      </c>
      <c r="J262">
        <f t="shared" si="4"/>
        <v>7.5513506624945936</v>
      </c>
    </row>
    <row r="263" spans="2:11" x14ac:dyDescent="0.25">
      <c r="B263">
        <v>3</v>
      </c>
      <c r="C263">
        <v>9</v>
      </c>
      <c r="D263">
        <v>6000</v>
      </c>
      <c r="E263">
        <f>VLOOKUP($D263,'Zone Coordinates'!$D$2:$F$2058,2)</f>
        <v>38.352117200000002</v>
      </c>
      <c r="F263">
        <f>VLOOKUP($D263,'Zone Coordinates'!$D$2:$F$2058,3)</f>
        <v>140.53071019999999</v>
      </c>
      <c r="G263">
        <v>33000</v>
      </c>
      <c r="H263">
        <f>VLOOKUP($G263,'Zone Coordinates'!$D$2:$F$2058,2)</f>
        <v>34.948912700000001</v>
      </c>
      <c r="I263">
        <f>VLOOKUP($G263,'Zone Coordinates'!$D$2:$F$2058,3)</f>
        <v>134.12300110000001</v>
      </c>
      <c r="J263">
        <f t="shared" si="4"/>
        <v>7.2553798507757525</v>
      </c>
    </row>
    <row r="264" spans="2:11" x14ac:dyDescent="0.25">
      <c r="B264">
        <v>3</v>
      </c>
      <c r="C264">
        <v>9</v>
      </c>
      <c r="D264">
        <v>6000</v>
      </c>
      <c r="E264">
        <f>VLOOKUP($D264,'Zone Coordinates'!$D$2:$F$2058,2)</f>
        <v>38.352117200000002</v>
      </c>
      <c r="F264">
        <f>VLOOKUP($D264,'Zone Coordinates'!$D$2:$F$2058,3)</f>
        <v>140.53071019999999</v>
      </c>
      <c r="G264">
        <v>34000</v>
      </c>
      <c r="H264">
        <f>VLOOKUP($G264,'Zone Coordinates'!$D$2:$F$2058,2)</f>
        <v>34.615654599999999</v>
      </c>
      <c r="I264">
        <f>VLOOKUP($G264,'Zone Coordinates'!$D$2:$F$2058,3)</f>
        <v>132.69607980000001</v>
      </c>
      <c r="J264">
        <f t="shared" si="4"/>
        <v>8.6800107295902951</v>
      </c>
    </row>
    <row r="265" spans="2:11" x14ac:dyDescent="0.25">
      <c r="B265">
        <v>3</v>
      </c>
      <c r="C265">
        <v>9</v>
      </c>
      <c r="D265">
        <v>6000</v>
      </c>
      <c r="E265">
        <f>VLOOKUP($D265,'Zone Coordinates'!$D$2:$F$2058,2)</f>
        <v>38.352117200000002</v>
      </c>
      <c r="F265">
        <f>VLOOKUP($D265,'Zone Coordinates'!$D$2:$F$2058,3)</f>
        <v>140.53071019999999</v>
      </c>
      <c r="G265">
        <v>35000</v>
      </c>
      <c r="H265">
        <f>VLOOKUP($G265,'Zone Coordinates'!$D$2:$F$2058,2)</f>
        <v>34.373845500000002</v>
      </c>
      <c r="I265">
        <f>VLOOKUP($G265,'Zone Coordinates'!$D$2:$F$2058,3)</f>
        <v>131.17247589999999</v>
      </c>
      <c r="J265">
        <f t="shared" si="4"/>
        <v>10.168736152183182</v>
      </c>
    </row>
    <row r="266" spans="2:11" x14ac:dyDescent="0.25">
      <c r="B266">
        <v>3</v>
      </c>
      <c r="C266">
        <v>9</v>
      </c>
      <c r="D266">
        <v>7000</v>
      </c>
      <c r="E266">
        <f>VLOOKUP($D266,'Zone Coordinates'!$D$2:$F$2058,2)</f>
        <v>37.976640400000001</v>
      </c>
      <c r="F266">
        <f>VLOOKUP($D266,'Zone Coordinates'!$D$2:$F$2058,3)</f>
        <v>140.570933</v>
      </c>
      <c r="G266">
        <v>31000</v>
      </c>
      <c r="H266">
        <f>VLOOKUP($G266,'Zone Coordinates'!$D$2:$F$2058,2)</f>
        <v>35.572866900000001</v>
      </c>
      <c r="I266">
        <f>VLOOKUP($G266,'Zone Coordinates'!$D$2:$F$2058,3)</f>
        <v>134.44080450000001</v>
      </c>
      <c r="J266">
        <f t="shared" si="4"/>
        <v>6.584573066328165</v>
      </c>
    </row>
    <row r="267" spans="2:11" x14ac:dyDescent="0.25">
      <c r="B267">
        <v>3</v>
      </c>
      <c r="C267">
        <v>9</v>
      </c>
      <c r="D267">
        <v>7000</v>
      </c>
      <c r="E267">
        <f>VLOOKUP($D267,'Zone Coordinates'!$D$2:$F$2058,2)</f>
        <v>37.976640400000001</v>
      </c>
      <c r="F267">
        <f>VLOOKUP($D267,'Zone Coordinates'!$D$2:$F$2058,3)</f>
        <v>140.570933</v>
      </c>
      <c r="G267">
        <v>32000</v>
      </c>
      <c r="H267">
        <f>VLOOKUP($G267,'Zone Coordinates'!$D$2:$F$2058,2)</f>
        <v>35.363152200000002</v>
      </c>
      <c r="I267">
        <f>VLOOKUP($G267,'Zone Coordinates'!$D$2:$F$2058,3)</f>
        <v>133.59608800000001</v>
      </c>
      <c r="J267">
        <f t="shared" si="4"/>
        <v>7.4484081081506313</v>
      </c>
    </row>
    <row r="268" spans="2:11" x14ac:dyDescent="0.25">
      <c r="B268">
        <v>3</v>
      </c>
      <c r="C268">
        <v>9</v>
      </c>
      <c r="D268">
        <v>7000</v>
      </c>
      <c r="E268">
        <f>VLOOKUP($D268,'Zone Coordinates'!$D$2:$F$2058,2)</f>
        <v>37.976640400000001</v>
      </c>
      <c r="F268">
        <f>VLOOKUP($D268,'Zone Coordinates'!$D$2:$F$2058,3)</f>
        <v>140.570933</v>
      </c>
      <c r="G268">
        <v>33000</v>
      </c>
      <c r="H268">
        <f>VLOOKUP($G268,'Zone Coordinates'!$D$2:$F$2058,2)</f>
        <v>34.948912700000001</v>
      </c>
      <c r="I268">
        <f>VLOOKUP($G268,'Zone Coordinates'!$D$2:$F$2058,3)</f>
        <v>134.12300110000001</v>
      </c>
      <c r="J268">
        <f t="shared" si="4"/>
        <v>7.123409353138757</v>
      </c>
    </row>
    <row r="269" spans="2:11" x14ac:dyDescent="0.25">
      <c r="B269">
        <v>3</v>
      </c>
      <c r="C269">
        <v>9</v>
      </c>
      <c r="D269">
        <v>7000</v>
      </c>
      <c r="E269">
        <f>VLOOKUP($D269,'Zone Coordinates'!$D$2:$F$2058,2)</f>
        <v>37.976640400000001</v>
      </c>
      <c r="F269">
        <f>VLOOKUP($D269,'Zone Coordinates'!$D$2:$F$2058,3)</f>
        <v>140.570933</v>
      </c>
      <c r="G269">
        <v>34000</v>
      </c>
      <c r="H269">
        <f>VLOOKUP($G269,'Zone Coordinates'!$D$2:$F$2058,2)</f>
        <v>34.615654599999999</v>
      </c>
      <c r="I269">
        <f>VLOOKUP($G269,'Zone Coordinates'!$D$2:$F$2058,3)</f>
        <v>132.69607980000001</v>
      </c>
      <c r="J269">
        <f t="shared" si="4"/>
        <v>8.5620989523218984</v>
      </c>
    </row>
    <row r="270" spans="2:11" x14ac:dyDescent="0.25">
      <c r="B270">
        <v>3</v>
      </c>
      <c r="C270">
        <v>9</v>
      </c>
      <c r="D270">
        <v>7000</v>
      </c>
      <c r="E270">
        <f>VLOOKUP($D270,'Zone Coordinates'!$D$2:$F$2058,2)</f>
        <v>37.976640400000001</v>
      </c>
      <c r="F270">
        <f>VLOOKUP($D270,'Zone Coordinates'!$D$2:$F$2058,3)</f>
        <v>140.570933</v>
      </c>
      <c r="G270">
        <v>35000</v>
      </c>
      <c r="H270">
        <f>VLOOKUP($G270,'Zone Coordinates'!$D$2:$F$2058,2)</f>
        <v>34.373845500000002</v>
      </c>
      <c r="I270">
        <f>VLOOKUP($G270,'Zone Coordinates'!$D$2:$F$2058,3)</f>
        <v>131.17247589999999</v>
      </c>
      <c r="J270">
        <f t="shared" si="4"/>
        <v>10.065342863112337</v>
      </c>
      <c r="K270">
        <f>AVERAGE(J256:J270)</f>
        <v>8.1185720332514837</v>
      </c>
    </row>
    <row r="271" spans="2:11" x14ac:dyDescent="0.25">
      <c r="B271">
        <v>3</v>
      </c>
      <c r="C271">
        <v>10</v>
      </c>
      <c r="D271">
        <v>4000</v>
      </c>
      <c r="E271">
        <f>VLOOKUP($D271,'Zone Coordinates'!$D$2:$F$2058,2)</f>
        <v>38.256475999999999</v>
      </c>
      <c r="F271">
        <f>VLOOKUP($D271,'Zone Coordinates'!$D$2:$F$2058,3)</f>
        <v>140.85736900000001</v>
      </c>
      <c r="G271">
        <v>37000</v>
      </c>
      <c r="H271">
        <f>VLOOKUP($G271,'Zone Coordinates'!$D$2:$F$2058,2)</f>
        <v>34.433944599999997</v>
      </c>
      <c r="I271">
        <f>VLOOKUP($G271,'Zone Coordinates'!$D$2:$F$2058,3)</f>
        <v>134.1764488</v>
      </c>
      <c r="J271">
        <f t="shared" si="4"/>
        <v>7.6971709752839752</v>
      </c>
    </row>
    <row r="272" spans="2:11" x14ac:dyDescent="0.25">
      <c r="B272">
        <v>3</v>
      </c>
      <c r="C272">
        <v>10</v>
      </c>
      <c r="D272">
        <v>4000</v>
      </c>
      <c r="E272">
        <f>VLOOKUP($D272,'Zone Coordinates'!$D$2:$F$2058,2)</f>
        <v>38.256475999999999</v>
      </c>
      <c r="F272">
        <f>VLOOKUP($D272,'Zone Coordinates'!$D$2:$F$2058,3)</f>
        <v>140.85736900000001</v>
      </c>
      <c r="G272">
        <v>36000</v>
      </c>
      <c r="H272">
        <f>VLOOKUP($G272,'Zone Coordinates'!$D$2:$F$2058,2)</f>
        <v>34.129535500000003</v>
      </c>
      <c r="I272">
        <f>VLOOKUP($G272,'Zone Coordinates'!$D$2:$F$2058,3)</f>
        <v>134.60697759999999</v>
      </c>
      <c r="J272">
        <f t="shared" si="4"/>
        <v>7.4899286073856759</v>
      </c>
    </row>
    <row r="273" spans="2:11" x14ac:dyDescent="0.25">
      <c r="B273">
        <v>3</v>
      </c>
      <c r="C273">
        <v>10</v>
      </c>
      <c r="D273">
        <v>4000</v>
      </c>
      <c r="E273">
        <f>VLOOKUP($D273,'Zone Coordinates'!$D$2:$F$2058,2)</f>
        <v>38.256475999999999</v>
      </c>
      <c r="F273">
        <f>VLOOKUP($D273,'Zone Coordinates'!$D$2:$F$2058,3)</f>
        <v>140.85736900000001</v>
      </c>
      <c r="G273">
        <v>38000</v>
      </c>
      <c r="H273">
        <f>VLOOKUP($G273,'Zone Coordinates'!$D$2:$F$2058,2)</f>
        <v>34.073728600000003</v>
      </c>
      <c r="I273">
        <f>VLOOKUP($G273,'Zone Coordinates'!$D$2:$F$2058,3)</f>
        <v>132.92667299999999</v>
      </c>
      <c r="J273">
        <f t="shared" si="4"/>
        <v>8.9661203904823257</v>
      </c>
    </row>
    <row r="274" spans="2:11" x14ac:dyDescent="0.25">
      <c r="B274">
        <v>3</v>
      </c>
      <c r="C274">
        <v>10</v>
      </c>
      <c r="D274">
        <v>4000</v>
      </c>
      <c r="E274">
        <f>VLOOKUP($D274,'Zone Coordinates'!$D$2:$F$2058,2)</f>
        <v>38.256475999999999</v>
      </c>
      <c r="F274">
        <f>VLOOKUP($D274,'Zone Coordinates'!$D$2:$F$2058,3)</f>
        <v>140.85736900000001</v>
      </c>
      <c r="G274">
        <v>39000</v>
      </c>
      <c r="H274">
        <f>VLOOKUP($G274,'Zone Coordinates'!$D$2:$F$2058,2)</f>
        <v>33.681375099999997</v>
      </c>
      <c r="I274">
        <f>VLOOKUP($G274,'Zone Coordinates'!$D$2:$F$2058,3)</f>
        <v>133.62549580000001</v>
      </c>
      <c r="J274">
        <f t="shared" si="4"/>
        <v>8.557542767994736</v>
      </c>
    </row>
    <row r="275" spans="2:11" x14ac:dyDescent="0.25">
      <c r="B275">
        <v>3</v>
      </c>
      <c r="C275">
        <v>10</v>
      </c>
      <c r="D275">
        <v>6000</v>
      </c>
      <c r="E275">
        <f>VLOOKUP($D275,'Zone Coordinates'!$D$2:$F$2058,2)</f>
        <v>38.352117200000002</v>
      </c>
      <c r="F275">
        <f>VLOOKUP($D275,'Zone Coordinates'!$D$2:$F$2058,3)</f>
        <v>140.53071019999999</v>
      </c>
      <c r="G275">
        <v>37000</v>
      </c>
      <c r="H275">
        <f>VLOOKUP($G275,'Zone Coordinates'!$D$2:$F$2058,2)</f>
        <v>34.433944599999997</v>
      </c>
      <c r="I275">
        <f>VLOOKUP($G275,'Zone Coordinates'!$D$2:$F$2058,3)</f>
        <v>134.1764488</v>
      </c>
      <c r="J275">
        <f t="shared" si="4"/>
        <v>7.4651667404633741</v>
      </c>
    </row>
    <row r="276" spans="2:11" x14ac:dyDescent="0.25">
      <c r="B276">
        <v>3</v>
      </c>
      <c r="C276">
        <v>10</v>
      </c>
      <c r="D276">
        <v>6000</v>
      </c>
      <c r="E276">
        <f>VLOOKUP($D276,'Zone Coordinates'!$D$2:$F$2058,2)</f>
        <v>38.352117200000002</v>
      </c>
      <c r="F276">
        <f>VLOOKUP($D276,'Zone Coordinates'!$D$2:$F$2058,3)</f>
        <v>140.53071019999999</v>
      </c>
      <c r="G276">
        <v>36000</v>
      </c>
      <c r="H276">
        <f>VLOOKUP($G276,'Zone Coordinates'!$D$2:$F$2058,2)</f>
        <v>34.129535500000003</v>
      </c>
      <c r="I276">
        <f>VLOOKUP($G276,'Zone Coordinates'!$D$2:$F$2058,3)</f>
        <v>134.60697759999999</v>
      </c>
      <c r="J276">
        <f t="shared" si="4"/>
        <v>7.274668661147226</v>
      </c>
    </row>
    <row r="277" spans="2:11" x14ac:dyDescent="0.25">
      <c r="B277">
        <v>3</v>
      </c>
      <c r="C277">
        <v>10</v>
      </c>
      <c r="D277">
        <v>6000</v>
      </c>
      <c r="E277">
        <f>VLOOKUP($D277,'Zone Coordinates'!$D$2:$F$2058,2)</f>
        <v>38.352117200000002</v>
      </c>
      <c r="F277">
        <f>VLOOKUP($D277,'Zone Coordinates'!$D$2:$F$2058,3)</f>
        <v>140.53071019999999</v>
      </c>
      <c r="G277">
        <v>38000</v>
      </c>
      <c r="H277">
        <f>VLOOKUP($G277,'Zone Coordinates'!$D$2:$F$2058,2)</f>
        <v>34.073728600000003</v>
      </c>
      <c r="I277">
        <f>VLOOKUP($G277,'Zone Coordinates'!$D$2:$F$2058,3)</f>
        <v>132.92667299999999</v>
      </c>
      <c r="J277">
        <f t="shared" si="4"/>
        <v>8.7250209599515394</v>
      </c>
    </row>
    <row r="278" spans="2:11" x14ac:dyDescent="0.25">
      <c r="B278">
        <v>3</v>
      </c>
      <c r="C278">
        <v>10</v>
      </c>
      <c r="D278">
        <v>6000</v>
      </c>
      <c r="E278">
        <f>VLOOKUP($D278,'Zone Coordinates'!$D$2:$F$2058,2)</f>
        <v>38.352117200000002</v>
      </c>
      <c r="F278">
        <f>VLOOKUP($D278,'Zone Coordinates'!$D$2:$F$2058,3)</f>
        <v>140.53071019999999</v>
      </c>
      <c r="G278">
        <v>39000</v>
      </c>
      <c r="H278">
        <f>VLOOKUP($G278,'Zone Coordinates'!$D$2:$F$2058,2)</f>
        <v>33.681375099999997</v>
      </c>
      <c r="I278">
        <f>VLOOKUP($G278,'Zone Coordinates'!$D$2:$F$2058,3)</f>
        <v>133.62549580000001</v>
      </c>
      <c r="J278">
        <f t="shared" si="4"/>
        <v>8.3365351120642153</v>
      </c>
    </row>
    <row r="279" spans="2:11" x14ac:dyDescent="0.25">
      <c r="B279">
        <v>3</v>
      </c>
      <c r="C279">
        <v>10</v>
      </c>
      <c r="D279">
        <v>7000</v>
      </c>
      <c r="E279">
        <f>VLOOKUP($D279,'Zone Coordinates'!$D$2:$F$2058,2)</f>
        <v>37.976640400000001</v>
      </c>
      <c r="F279">
        <f>VLOOKUP($D279,'Zone Coordinates'!$D$2:$F$2058,3)</f>
        <v>140.570933</v>
      </c>
      <c r="G279">
        <v>37000</v>
      </c>
      <c r="H279">
        <f>VLOOKUP($G279,'Zone Coordinates'!$D$2:$F$2058,2)</f>
        <v>34.433944599999997</v>
      </c>
      <c r="I279">
        <f>VLOOKUP($G279,'Zone Coordinates'!$D$2:$F$2058,3)</f>
        <v>134.1764488</v>
      </c>
      <c r="J279">
        <f t="shared" si="4"/>
        <v>7.31027507795618</v>
      </c>
    </row>
    <row r="280" spans="2:11" x14ac:dyDescent="0.25">
      <c r="B280">
        <v>3</v>
      </c>
      <c r="C280">
        <v>10</v>
      </c>
      <c r="D280">
        <v>7000</v>
      </c>
      <c r="E280">
        <f>VLOOKUP($D280,'Zone Coordinates'!$D$2:$F$2058,2)</f>
        <v>37.976640400000001</v>
      </c>
      <c r="F280">
        <f>VLOOKUP($D280,'Zone Coordinates'!$D$2:$F$2058,3)</f>
        <v>140.570933</v>
      </c>
      <c r="G280">
        <v>36000</v>
      </c>
      <c r="H280">
        <f>VLOOKUP($G280,'Zone Coordinates'!$D$2:$F$2058,2)</f>
        <v>34.129535500000003</v>
      </c>
      <c r="I280">
        <f>VLOOKUP($G280,'Zone Coordinates'!$D$2:$F$2058,3)</f>
        <v>134.60697759999999</v>
      </c>
      <c r="J280">
        <f t="shared" si="4"/>
        <v>7.0971106884980451</v>
      </c>
    </row>
    <row r="281" spans="2:11" x14ac:dyDescent="0.25">
      <c r="B281">
        <v>3</v>
      </c>
      <c r="C281">
        <v>10</v>
      </c>
      <c r="D281">
        <v>7000</v>
      </c>
      <c r="E281">
        <f>VLOOKUP($D281,'Zone Coordinates'!$D$2:$F$2058,2)</f>
        <v>37.976640400000001</v>
      </c>
      <c r="F281">
        <f>VLOOKUP($D281,'Zone Coordinates'!$D$2:$F$2058,3)</f>
        <v>140.570933</v>
      </c>
      <c r="G281">
        <v>38000</v>
      </c>
      <c r="H281">
        <f>VLOOKUP($G281,'Zone Coordinates'!$D$2:$F$2058,2)</f>
        <v>34.073728600000003</v>
      </c>
      <c r="I281">
        <f>VLOOKUP($G281,'Zone Coordinates'!$D$2:$F$2058,3)</f>
        <v>132.92667299999999</v>
      </c>
      <c r="J281">
        <f t="shared" si="4"/>
        <v>8.5829733464679521</v>
      </c>
    </row>
    <row r="282" spans="2:11" x14ac:dyDescent="0.25">
      <c r="B282">
        <v>3</v>
      </c>
      <c r="C282">
        <v>10</v>
      </c>
      <c r="D282">
        <v>7000</v>
      </c>
      <c r="E282">
        <f>VLOOKUP($D282,'Zone Coordinates'!$D$2:$F$2058,2)</f>
        <v>37.976640400000001</v>
      </c>
      <c r="F282">
        <f>VLOOKUP($D282,'Zone Coordinates'!$D$2:$F$2058,3)</f>
        <v>140.570933</v>
      </c>
      <c r="G282">
        <v>39000</v>
      </c>
      <c r="H282">
        <f>VLOOKUP($G282,'Zone Coordinates'!$D$2:$F$2058,2)</f>
        <v>33.681375099999997</v>
      </c>
      <c r="I282">
        <f>VLOOKUP($G282,'Zone Coordinates'!$D$2:$F$2058,3)</f>
        <v>133.62549580000001</v>
      </c>
      <c r="J282">
        <f t="shared" si="4"/>
        <v>8.1662967063735685</v>
      </c>
      <c r="K282">
        <f>AVERAGE(J271:J282)</f>
        <v>7.972400836172401</v>
      </c>
    </row>
    <row r="283" spans="2:11" x14ac:dyDescent="0.25">
      <c r="B283">
        <v>3</v>
      </c>
      <c r="C283">
        <v>11</v>
      </c>
      <c r="D283">
        <v>4000</v>
      </c>
      <c r="E283">
        <f>VLOOKUP($D283,'Zone Coordinates'!$D$2:$F$2058,2)</f>
        <v>38.256475999999999</v>
      </c>
      <c r="F283">
        <f>VLOOKUP($D283,'Zone Coordinates'!$D$2:$F$2058,3)</f>
        <v>140.85736900000001</v>
      </c>
      <c r="G283">
        <v>40000</v>
      </c>
      <c r="H283">
        <f>VLOOKUP($G283,'Zone Coordinates'!$D$2:$F$2058,2)</f>
        <v>33.883628700000003</v>
      </c>
      <c r="I283">
        <f>VLOOKUP($G283,'Zone Coordinates'!$D$2:$F$2058,3)</f>
        <v>130.87550780000001</v>
      </c>
      <c r="J283">
        <f t="shared" si="4"/>
        <v>10.897676198400402</v>
      </c>
    </row>
    <row r="284" spans="2:11" x14ac:dyDescent="0.25">
      <c r="B284">
        <v>3</v>
      </c>
      <c r="C284">
        <v>11</v>
      </c>
      <c r="D284">
        <v>4000</v>
      </c>
      <c r="E284">
        <f>VLOOKUP($D284,'Zone Coordinates'!$D$2:$F$2058,2)</f>
        <v>38.256475999999999</v>
      </c>
      <c r="F284">
        <f>VLOOKUP($D284,'Zone Coordinates'!$D$2:$F$2058,3)</f>
        <v>140.85736900000001</v>
      </c>
      <c r="G284">
        <v>41000</v>
      </c>
      <c r="H284">
        <f>VLOOKUP($G284,'Zone Coordinates'!$D$2:$F$2058,2)</f>
        <v>33.481946200000003</v>
      </c>
      <c r="I284">
        <f>VLOOKUP($G284,'Zone Coordinates'!$D$2:$F$2058,3)</f>
        <v>130.37912349999999</v>
      </c>
      <c r="J284">
        <f t="shared" si="4"/>
        <v>11.514762853370387</v>
      </c>
    </row>
    <row r="285" spans="2:11" x14ac:dyDescent="0.25">
      <c r="B285">
        <v>3</v>
      </c>
      <c r="C285">
        <v>11</v>
      </c>
      <c r="D285">
        <v>4000</v>
      </c>
      <c r="E285">
        <f>VLOOKUP($D285,'Zone Coordinates'!$D$2:$F$2058,2)</f>
        <v>38.256475999999999</v>
      </c>
      <c r="F285">
        <f>VLOOKUP($D285,'Zone Coordinates'!$D$2:$F$2058,3)</f>
        <v>140.85736900000001</v>
      </c>
      <c r="G285">
        <v>42000</v>
      </c>
      <c r="H285">
        <f>VLOOKUP($G285,'Zone Coordinates'!$D$2:$F$2058,2)</f>
        <v>32.968646800000002</v>
      </c>
      <c r="I285">
        <f>VLOOKUP($G285,'Zone Coordinates'!$D$2:$F$2058,3)</f>
        <v>129.99381729999999</v>
      </c>
      <c r="J285">
        <f t="shared" si="4"/>
        <v>12.082131152530412</v>
      </c>
    </row>
    <row r="286" spans="2:11" x14ac:dyDescent="0.25">
      <c r="B286">
        <v>3</v>
      </c>
      <c r="C286">
        <v>11</v>
      </c>
      <c r="D286">
        <v>4000</v>
      </c>
      <c r="E286">
        <f>VLOOKUP($D286,'Zone Coordinates'!$D$2:$F$2058,2)</f>
        <v>38.256475999999999</v>
      </c>
      <c r="F286">
        <f>VLOOKUP($D286,'Zone Coordinates'!$D$2:$F$2058,3)</f>
        <v>140.85736900000001</v>
      </c>
      <c r="G286">
        <v>43000</v>
      </c>
      <c r="H286">
        <f>VLOOKUP($G286,'Zone Coordinates'!$D$2:$F$2058,2)</f>
        <v>32.979978099999997</v>
      </c>
      <c r="I286">
        <f>VLOOKUP($G286,'Zone Coordinates'!$D$2:$F$2058,3)</f>
        <v>130.82897299999999</v>
      </c>
      <c r="J286">
        <f t="shared" si="4"/>
        <v>11.331820525472539</v>
      </c>
    </row>
    <row r="287" spans="2:11" x14ac:dyDescent="0.25">
      <c r="B287">
        <v>3</v>
      </c>
      <c r="C287">
        <v>11</v>
      </c>
      <c r="D287">
        <v>4000</v>
      </c>
      <c r="E287">
        <f>VLOOKUP($D287,'Zone Coordinates'!$D$2:$F$2058,2)</f>
        <v>38.256475999999999</v>
      </c>
      <c r="F287">
        <f>VLOOKUP($D287,'Zone Coordinates'!$D$2:$F$2058,3)</f>
        <v>140.85736900000001</v>
      </c>
      <c r="G287">
        <v>44000</v>
      </c>
      <c r="H287">
        <f>VLOOKUP($G287,'Zone Coordinates'!$D$2:$F$2058,2)</f>
        <v>33.280513499999998</v>
      </c>
      <c r="I287">
        <f>VLOOKUP($G287,'Zone Coordinates'!$D$2:$F$2058,3)</f>
        <v>131.9568313</v>
      </c>
      <c r="J287">
        <f t="shared" si="4"/>
        <v>10.197047325109734</v>
      </c>
    </row>
    <row r="288" spans="2:11" x14ac:dyDescent="0.25">
      <c r="B288">
        <v>3</v>
      </c>
      <c r="C288">
        <v>11</v>
      </c>
      <c r="D288">
        <v>4000</v>
      </c>
      <c r="E288">
        <f>VLOOKUP($D288,'Zone Coordinates'!$D$2:$F$2058,2)</f>
        <v>38.256475999999999</v>
      </c>
      <c r="F288">
        <f>VLOOKUP($D288,'Zone Coordinates'!$D$2:$F$2058,3)</f>
        <v>140.85736900000001</v>
      </c>
      <c r="G288">
        <v>45000</v>
      </c>
      <c r="H288">
        <f>VLOOKUP($G288,'Zone Coordinates'!$D$2:$F$2058,2)</f>
        <v>32.065932799999999</v>
      </c>
      <c r="I288">
        <f>VLOOKUP($G288,'Zone Coordinates'!$D$2:$F$2058,3)</f>
        <v>131.50577569999999</v>
      </c>
      <c r="J288">
        <f t="shared" si="4"/>
        <v>11.214950840715776</v>
      </c>
    </row>
    <row r="289" spans="2:11" x14ac:dyDescent="0.25">
      <c r="B289">
        <v>3</v>
      </c>
      <c r="C289">
        <v>11</v>
      </c>
      <c r="D289">
        <v>4000</v>
      </c>
      <c r="E289">
        <f>VLOOKUP($D289,'Zone Coordinates'!$D$2:$F$2058,2)</f>
        <v>38.256475999999999</v>
      </c>
      <c r="F289">
        <f>VLOOKUP($D289,'Zone Coordinates'!$D$2:$F$2058,3)</f>
        <v>140.85736900000001</v>
      </c>
      <c r="G289">
        <v>46000</v>
      </c>
      <c r="H289">
        <f>VLOOKUP($G289,'Zone Coordinates'!$D$2:$F$2058,2)</f>
        <v>31.752732000000002</v>
      </c>
      <c r="I289">
        <f>VLOOKUP($G289,'Zone Coordinates'!$D$2:$F$2058,3)</f>
        <v>130.7248898</v>
      </c>
      <c r="J289">
        <f t="shared" si="4"/>
        <v>12.04017527928762</v>
      </c>
    </row>
    <row r="290" spans="2:11" x14ac:dyDescent="0.25">
      <c r="B290">
        <v>3</v>
      </c>
      <c r="C290">
        <v>11</v>
      </c>
      <c r="D290">
        <v>6000</v>
      </c>
      <c r="E290">
        <f>VLOOKUP($D290,'Zone Coordinates'!$D$2:$F$2058,2)</f>
        <v>38.352117200000002</v>
      </c>
      <c r="F290">
        <f>VLOOKUP($D290,'Zone Coordinates'!$D$2:$F$2058,3)</f>
        <v>140.53071019999999</v>
      </c>
      <c r="G290">
        <v>40000</v>
      </c>
      <c r="H290">
        <f>VLOOKUP($G290,'Zone Coordinates'!$D$2:$F$2058,2)</f>
        <v>33.883628700000003</v>
      </c>
      <c r="I290">
        <f>VLOOKUP($G290,'Zone Coordinates'!$D$2:$F$2058,3)</f>
        <v>130.87550780000001</v>
      </c>
      <c r="J290">
        <f t="shared" si="4"/>
        <v>10.639094080775751</v>
      </c>
    </row>
    <row r="291" spans="2:11" x14ac:dyDescent="0.25">
      <c r="B291">
        <v>3</v>
      </c>
      <c r="C291">
        <v>11</v>
      </c>
      <c r="D291">
        <v>6000</v>
      </c>
      <c r="E291">
        <f>VLOOKUP($D291,'Zone Coordinates'!$D$2:$F$2058,2)</f>
        <v>38.352117200000002</v>
      </c>
      <c r="F291">
        <f>VLOOKUP($D291,'Zone Coordinates'!$D$2:$F$2058,3)</f>
        <v>140.53071019999999</v>
      </c>
      <c r="G291">
        <v>41000</v>
      </c>
      <c r="H291">
        <f>VLOOKUP($G291,'Zone Coordinates'!$D$2:$F$2058,2)</f>
        <v>33.481946200000003</v>
      </c>
      <c r="I291">
        <f>VLOOKUP($G291,'Zone Coordinates'!$D$2:$F$2058,3)</f>
        <v>130.37912349999999</v>
      </c>
      <c r="J291">
        <f t="shared" si="4"/>
        <v>11.259364018311949</v>
      </c>
    </row>
    <row r="292" spans="2:11" x14ac:dyDescent="0.25">
      <c r="B292">
        <v>3</v>
      </c>
      <c r="C292">
        <v>11</v>
      </c>
      <c r="D292">
        <v>6000</v>
      </c>
      <c r="E292">
        <f>VLOOKUP($D292,'Zone Coordinates'!$D$2:$F$2058,2)</f>
        <v>38.352117200000002</v>
      </c>
      <c r="F292">
        <f>VLOOKUP($D292,'Zone Coordinates'!$D$2:$F$2058,3)</f>
        <v>140.53071019999999</v>
      </c>
      <c r="G292">
        <v>42000</v>
      </c>
      <c r="H292">
        <f>VLOOKUP($G292,'Zone Coordinates'!$D$2:$F$2058,2)</f>
        <v>32.968646800000002</v>
      </c>
      <c r="I292">
        <f>VLOOKUP($G292,'Zone Coordinates'!$D$2:$F$2058,3)</f>
        <v>129.99381729999999</v>
      </c>
      <c r="J292">
        <f t="shared" si="4"/>
        <v>11.832491940996475</v>
      </c>
    </row>
    <row r="293" spans="2:11" x14ac:dyDescent="0.25">
      <c r="B293">
        <v>3</v>
      </c>
      <c r="C293">
        <v>11</v>
      </c>
      <c r="D293">
        <v>6000</v>
      </c>
      <c r="E293">
        <f>VLOOKUP($D293,'Zone Coordinates'!$D$2:$F$2058,2)</f>
        <v>38.352117200000002</v>
      </c>
      <c r="F293">
        <f>VLOOKUP($D293,'Zone Coordinates'!$D$2:$F$2058,3)</f>
        <v>140.53071019999999</v>
      </c>
      <c r="G293">
        <v>43000</v>
      </c>
      <c r="H293">
        <f>VLOOKUP($G293,'Zone Coordinates'!$D$2:$F$2058,2)</f>
        <v>32.979978099999997</v>
      </c>
      <c r="I293">
        <f>VLOOKUP($G293,'Zone Coordinates'!$D$2:$F$2058,3)</f>
        <v>130.82897299999999</v>
      </c>
      <c r="J293">
        <f t="shared" si="4"/>
        <v>11.08979635555192</v>
      </c>
    </row>
    <row r="294" spans="2:11" x14ac:dyDescent="0.25">
      <c r="B294">
        <v>3</v>
      </c>
      <c r="C294">
        <v>11</v>
      </c>
      <c r="D294">
        <v>6000</v>
      </c>
      <c r="E294">
        <f>VLOOKUP($D294,'Zone Coordinates'!$D$2:$F$2058,2)</f>
        <v>38.352117200000002</v>
      </c>
      <c r="F294">
        <f>VLOOKUP($D294,'Zone Coordinates'!$D$2:$F$2058,3)</f>
        <v>140.53071019999999</v>
      </c>
      <c r="G294">
        <v>44000</v>
      </c>
      <c r="H294">
        <f>VLOOKUP($G294,'Zone Coordinates'!$D$2:$F$2058,2)</f>
        <v>33.280513499999998</v>
      </c>
      <c r="I294">
        <f>VLOOKUP($G294,'Zone Coordinates'!$D$2:$F$2058,3)</f>
        <v>131.9568313</v>
      </c>
      <c r="J294">
        <f t="shared" si="4"/>
        <v>9.9615542703796294</v>
      </c>
    </row>
    <row r="295" spans="2:11" x14ac:dyDescent="0.25">
      <c r="B295">
        <v>3</v>
      </c>
      <c r="C295">
        <v>11</v>
      </c>
      <c r="D295">
        <v>6000</v>
      </c>
      <c r="E295">
        <f>VLOOKUP($D295,'Zone Coordinates'!$D$2:$F$2058,2)</f>
        <v>38.352117200000002</v>
      </c>
      <c r="F295">
        <f>VLOOKUP($D295,'Zone Coordinates'!$D$2:$F$2058,3)</f>
        <v>140.53071019999999</v>
      </c>
      <c r="G295">
        <v>45000</v>
      </c>
      <c r="H295">
        <f>VLOOKUP($G295,'Zone Coordinates'!$D$2:$F$2058,2)</f>
        <v>32.065932799999999</v>
      </c>
      <c r="I295">
        <f>VLOOKUP($G295,'Zone Coordinates'!$D$2:$F$2058,3)</f>
        <v>131.50577569999999</v>
      </c>
      <c r="J295">
        <f t="shared" si="4"/>
        <v>10.998434299485252</v>
      </c>
    </row>
    <row r="296" spans="2:11" x14ac:dyDescent="0.25">
      <c r="B296">
        <v>3</v>
      </c>
      <c r="C296">
        <v>11</v>
      </c>
      <c r="D296">
        <v>6000</v>
      </c>
      <c r="E296">
        <f>VLOOKUP($D296,'Zone Coordinates'!$D$2:$F$2058,2)</f>
        <v>38.352117200000002</v>
      </c>
      <c r="F296">
        <f>VLOOKUP($D296,'Zone Coordinates'!$D$2:$F$2058,3)</f>
        <v>140.53071019999999</v>
      </c>
      <c r="G296">
        <v>46000</v>
      </c>
      <c r="H296">
        <f>VLOOKUP($G296,'Zone Coordinates'!$D$2:$F$2058,2)</f>
        <v>31.752732000000002</v>
      </c>
      <c r="I296">
        <f>VLOOKUP($G296,'Zone Coordinates'!$D$2:$F$2058,3)</f>
        <v>130.7248898</v>
      </c>
      <c r="J296">
        <f t="shared" si="4"/>
        <v>11.819729215808414</v>
      </c>
    </row>
    <row r="297" spans="2:11" x14ac:dyDescent="0.25">
      <c r="B297">
        <v>3</v>
      </c>
      <c r="C297">
        <v>11</v>
      </c>
      <c r="D297">
        <v>7000</v>
      </c>
      <c r="E297">
        <f>VLOOKUP($D297,'Zone Coordinates'!$D$2:$F$2058,2)</f>
        <v>37.976640400000001</v>
      </c>
      <c r="F297">
        <f>VLOOKUP($D297,'Zone Coordinates'!$D$2:$F$2058,3)</f>
        <v>140.570933</v>
      </c>
      <c r="G297">
        <v>40000</v>
      </c>
      <c r="H297">
        <f>VLOOKUP($G297,'Zone Coordinates'!$D$2:$F$2058,2)</f>
        <v>33.883628700000003</v>
      </c>
      <c r="I297">
        <f>VLOOKUP($G297,'Zone Coordinates'!$D$2:$F$2058,3)</f>
        <v>130.87550780000001</v>
      </c>
      <c r="J297">
        <f t="shared" si="4"/>
        <v>10.523973326891879</v>
      </c>
    </row>
    <row r="298" spans="2:11" x14ac:dyDescent="0.25">
      <c r="B298">
        <v>3</v>
      </c>
      <c r="C298">
        <v>11</v>
      </c>
      <c r="D298">
        <v>7000</v>
      </c>
      <c r="E298">
        <f>VLOOKUP($D298,'Zone Coordinates'!$D$2:$F$2058,2)</f>
        <v>37.976640400000001</v>
      </c>
      <c r="F298">
        <f>VLOOKUP($D298,'Zone Coordinates'!$D$2:$F$2058,3)</f>
        <v>140.570933</v>
      </c>
      <c r="G298">
        <v>41000</v>
      </c>
      <c r="H298">
        <f>VLOOKUP($G298,'Zone Coordinates'!$D$2:$F$2058,2)</f>
        <v>33.481946200000003</v>
      </c>
      <c r="I298">
        <f>VLOOKUP($G298,'Zone Coordinates'!$D$2:$F$2058,3)</f>
        <v>130.37912349999999</v>
      </c>
      <c r="J298">
        <f t="shared" si="4"/>
        <v>11.138907344789432</v>
      </c>
    </row>
    <row r="299" spans="2:11" x14ac:dyDescent="0.25">
      <c r="B299">
        <v>3</v>
      </c>
      <c r="C299">
        <v>11</v>
      </c>
      <c r="D299">
        <v>7000</v>
      </c>
      <c r="E299">
        <f>VLOOKUP($D299,'Zone Coordinates'!$D$2:$F$2058,2)</f>
        <v>37.976640400000001</v>
      </c>
      <c r="F299">
        <f>VLOOKUP($D299,'Zone Coordinates'!$D$2:$F$2058,3)</f>
        <v>140.570933</v>
      </c>
      <c r="G299">
        <v>42000</v>
      </c>
      <c r="H299">
        <f>VLOOKUP($G299,'Zone Coordinates'!$D$2:$F$2058,2)</f>
        <v>32.968646800000002</v>
      </c>
      <c r="I299">
        <f>VLOOKUP($G299,'Zone Coordinates'!$D$2:$F$2058,3)</f>
        <v>129.99381729999999</v>
      </c>
      <c r="J299">
        <f t="shared" si="4"/>
        <v>11.702793530983429</v>
      </c>
    </row>
    <row r="300" spans="2:11" x14ac:dyDescent="0.25">
      <c r="B300">
        <v>3</v>
      </c>
      <c r="C300">
        <v>11</v>
      </c>
      <c r="D300">
        <v>7000</v>
      </c>
      <c r="E300">
        <f>VLOOKUP($D300,'Zone Coordinates'!$D$2:$F$2058,2)</f>
        <v>37.976640400000001</v>
      </c>
      <c r="F300">
        <f>VLOOKUP($D300,'Zone Coordinates'!$D$2:$F$2058,3)</f>
        <v>140.570933</v>
      </c>
      <c r="G300">
        <v>43000</v>
      </c>
      <c r="H300">
        <f>VLOOKUP($G300,'Zone Coordinates'!$D$2:$F$2058,2)</f>
        <v>32.979978099999997</v>
      </c>
      <c r="I300">
        <f>VLOOKUP($G300,'Zone Coordinates'!$D$2:$F$2058,3)</f>
        <v>130.82897299999999</v>
      </c>
      <c r="J300">
        <f t="shared" si="4"/>
        <v>10.94862634223314</v>
      </c>
    </row>
    <row r="301" spans="2:11" x14ac:dyDescent="0.25">
      <c r="B301">
        <v>3</v>
      </c>
      <c r="C301">
        <v>11</v>
      </c>
      <c r="D301">
        <v>7000</v>
      </c>
      <c r="E301">
        <f>VLOOKUP($D301,'Zone Coordinates'!$D$2:$F$2058,2)</f>
        <v>37.976640400000001</v>
      </c>
      <c r="F301">
        <f>VLOOKUP($D301,'Zone Coordinates'!$D$2:$F$2058,3)</f>
        <v>140.570933</v>
      </c>
      <c r="G301">
        <v>44000</v>
      </c>
      <c r="H301">
        <f>VLOOKUP($G301,'Zone Coordinates'!$D$2:$F$2058,2)</f>
        <v>33.280513499999998</v>
      </c>
      <c r="I301">
        <f>VLOOKUP($G301,'Zone Coordinates'!$D$2:$F$2058,3)</f>
        <v>131.9568313</v>
      </c>
      <c r="J301">
        <f t="shared" si="4"/>
        <v>9.8110323594842139</v>
      </c>
    </row>
    <row r="302" spans="2:11" x14ac:dyDescent="0.25">
      <c r="B302">
        <v>3</v>
      </c>
      <c r="C302">
        <v>11</v>
      </c>
      <c r="D302">
        <v>7000</v>
      </c>
      <c r="E302">
        <f>VLOOKUP($D302,'Zone Coordinates'!$D$2:$F$2058,2)</f>
        <v>37.976640400000001</v>
      </c>
      <c r="F302">
        <f>VLOOKUP($D302,'Zone Coordinates'!$D$2:$F$2058,3)</f>
        <v>140.570933</v>
      </c>
      <c r="G302">
        <v>45000</v>
      </c>
      <c r="H302">
        <f>VLOOKUP($G302,'Zone Coordinates'!$D$2:$F$2058,2)</f>
        <v>32.065932799999999</v>
      </c>
      <c r="I302">
        <f>VLOOKUP($G302,'Zone Coordinates'!$D$2:$F$2058,3)</f>
        <v>131.50577569999999</v>
      </c>
      <c r="J302">
        <f t="shared" si="4"/>
        <v>10.821900997811856</v>
      </c>
    </row>
    <row r="303" spans="2:11" x14ac:dyDescent="0.25">
      <c r="B303">
        <v>3</v>
      </c>
      <c r="C303">
        <v>11</v>
      </c>
      <c r="D303">
        <v>7000</v>
      </c>
      <c r="E303">
        <f>VLOOKUP($D303,'Zone Coordinates'!$D$2:$F$2058,2)</f>
        <v>37.976640400000001</v>
      </c>
      <c r="F303">
        <f>VLOOKUP($D303,'Zone Coordinates'!$D$2:$F$2058,3)</f>
        <v>140.570933</v>
      </c>
      <c r="G303">
        <v>46000</v>
      </c>
      <c r="H303">
        <f>VLOOKUP($G303,'Zone Coordinates'!$D$2:$F$2058,2)</f>
        <v>31.752732000000002</v>
      </c>
      <c r="I303">
        <f>VLOOKUP($G303,'Zone Coordinates'!$D$2:$F$2058,3)</f>
        <v>130.7248898</v>
      </c>
      <c r="J303">
        <f t="shared" si="4"/>
        <v>11.648244608860887</v>
      </c>
      <c r="K303">
        <f>AVERAGE(J283:J303)</f>
        <v>11.117833660345289</v>
      </c>
    </row>
    <row r="304" spans="2:11" x14ac:dyDescent="0.25">
      <c r="B304">
        <v>4</v>
      </c>
      <c r="C304">
        <v>4</v>
      </c>
      <c r="D304">
        <v>8000</v>
      </c>
      <c r="E304">
        <f>VLOOKUP($D304,'Zone Coordinates'!$D$2:$F$2058,2)</f>
        <v>36.464526399999997</v>
      </c>
      <c r="F304">
        <f>VLOOKUP($D304,'Zone Coordinates'!$D$2:$F$2058,3)</f>
        <v>140.5859389</v>
      </c>
      <c r="G304">
        <v>8000</v>
      </c>
      <c r="H304">
        <f>VLOOKUP($G304,'Zone Coordinates'!$D$2:$F$2058,2)</f>
        <v>36.464526399999997</v>
      </c>
      <c r="I304">
        <f>VLOOKUP($G304,'Zone Coordinates'!$D$2:$F$2058,3)</f>
        <v>140.5859389</v>
      </c>
      <c r="J304">
        <f t="shared" si="4"/>
        <v>0</v>
      </c>
    </row>
    <row r="305" spans="2:10" x14ac:dyDescent="0.25">
      <c r="B305">
        <v>4</v>
      </c>
      <c r="C305">
        <v>4</v>
      </c>
      <c r="D305">
        <v>8000</v>
      </c>
      <c r="E305">
        <f>VLOOKUP($D305,'Zone Coordinates'!$D$2:$F$2058,2)</f>
        <v>36.464526399999997</v>
      </c>
      <c r="F305">
        <f>VLOOKUP($D305,'Zone Coordinates'!$D$2:$F$2058,3)</f>
        <v>140.5859389</v>
      </c>
      <c r="G305">
        <v>9000</v>
      </c>
      <c r="H305">
        <f>VLOOKUP($G305,'Zone Coordinates'!$D$2:$F$2058,2)</f>
        <v>36.7264002</v>
      </c>
      <c r="I305">
        <f>VLOOKUP($G305,'Zone Coordinates'!$D$2:$F$2058,3)</f>
        <v>140.0108621</v>
      </c>
      <c r="J305">
        <f t="shared" si="4"/>
        <v>0.63189493828063514</v>
      </c>
    </row>
    <row r="306" spans="2:10" x14ac:dyDescent="0.25">
      <c r="B306">
        <v>4</v>
      </c>
      <c r="C306">
        <v>4</v>
      </c>
      <c r="D306">
        <v>8000</v>
      </c>
      <c r="E306">
        <f>VLOOKUP($D306,'Zone Coordinates'!$D$2:$F$2058,2)</f>
        <v>36.464526399999997</v>
      </c>
      <c r="F306">
        <f>VLOOKUP($D306,'Zone Coordinates'!$D$2:$F$2058,3)</f>
        <v>140.5859389</v>
      </c>
      <c r="G306">
        <v>10000</v>
      </c>
      <c r="H306">
        <f>VLOOKUP($G306,'Zone Coordinates'!$D$2:$F$2058,2)</f>
        <v>36.562518900000001</v>
      </c>
      <c r="I306">
        <f>VLOOKUP($G306,'Zone Coordinates'!$D$2:$F$2058,3)</f>
        <v>139.2303359</v>
      </c>
      <c r="J306">
        <f t="shared" si="4"/>
        <v>1.3591401780777641</v>
      </c>
    </row>
    <row r="307" spans="2:10" x14ac:dyDescent="0.25">
      <c r="B307">
        <v>4</v>
      </c>
      <c r="C307">
        <v>4</v>
      </c>
      <c r="D307">
        <v>8000</v>
      </c>
      <c r="E307">
        <f>VLOOKUP($D307,'Zone Coordinates'!$D$2:$F$2058,2)</f>
        <v>36.464526399999997</v>
      </c>
      <c r="F307">
        <f>VLOOKUP($D307,'Zone Coordinates'!$D$2:$F$2058,3)</f>
        <v>140.5859389</v>
      </c>
      <c r="G307">
        <v>11000</v>
      </c>
      <c r="H307">
        <f>VLOOKUP($G307,'Zone Coordinates'!$D$2:$F$2058,2)</f>
        <v>35.9279188</v>
      </c>
      <c r="I307">
        <f>VLOOKUP($G307,'Zone Coordinates'!$D$2:$F$2058,3)</f>
        <v>139.71990890000001</v>
      </c>
      <c r="J307">
        <f t="shared" si="4"/>
        <v>1.0188010979959472</v>
      </c>
    </row>
    <row r="308" spans="2:10" x14ac:dyDescent="0.25">
      <c r="B308">
        <v>4</v>
      </c>
      <c r="C308">
        <v>4</v>
      </c>
      <c r="D308">
        <v>8000</v>
      </c>
      <c r="E308">
        <f>VLOOKUP($D308,'Zone Coordinates'!$D$2:$F$2058,2)</f>
        <v>36.464526399999997</v>
      </c>
      <c r="F308">
        <f>VLOOKUP($D308,'Zone Coordinates'!$D$2:$F$2058,3)</f>
        <v>140.5859389</v>
      </c>
      <c r="G308">
        <v>12000</v>
      </c>
      <c r="H308">
        <f>VLOOKUP($G308,'Zone Coordinates'!$D$2:$F$2058,2)</f>
        <v>35.714840100000004</v>
      </c>
      <c r="I308">
        <f>VLOOKUP($G308,'Zone Coordinates'!$D$2:$F$2058,3)</f>
        <v>140.30330459999999</v>
      </c>
      <c r="J308">
        <f t="shared" si="4"/>
        <v>0.80119391906340442</v>
      </c>
    </row>
    <row r="309" spans="2:10" x14ac:dyDescent="0.25">
      <c r="B309">
        <v>4</v>
      </c>
      <c r="C309">
        <v>4</v>
      </c>
      <c r="D309">
        <v>8000</v>
      </c>
      <c r="E309">
        <f>VLOOKUP($D309,'Zone Coordinates'!$D$2:$F$2058,2)</f>
        <v>36.464526399999997</v>
      </c>
      <c r="F309">
        <f>VLOOKUP($D309,'Zone Coordinates'!$D$2:$F$2058,3)</f>
        <v>140.5859389</v>
      </c>
      <c r="G309">
        <v>13000</v>
      </c>
      <c r="H309">
        <f>VLOOKUP($G309,'Zone Coordinates'!$D$2:$F$2058,2)</f>
        <v>35.705215799999998</v>
      </c>
      <c r="I309">
        <f>VLOOKUP($G309,'Zone Coordinates'!$D$2:$F$2058,3)</f>
        <v>139.78283350000001</v>
      </c>
      <c r="J309">
        <f t="shared" si="4"/>
        <v>1.1052288771026149</v>
      </c>
    </row>
    <row r="310" spans="2:10" x14ac:dyDescent="0.25">
      <c r="B310">
        <v>4</v>
      </c>
      <c r="C310">
        <v>4</v>
      </c>
      <c r="D310">
        <v>8000</v>
      </c>
      <c r="E310">
        <f>VLOOKUP($D310,'Zone Coordinates'!$D$2:$F$2058,2)</f>
        <v>36.464526399999997</v>
      </c>
      <c r="F310">
        <f>VLOOKUP($D310,'Zone Coordinates'!$D$2:$F$2058,3)</f>
        <v>140.5859389</v>
      </c>
      <c r="G310">
        <v>14000</v>
      </c>
      <c r="H310">
        <f>VLOOKUP($G310,'Zone Coordinates'!$D$2:$F$2058,2)</f>
        <v>35.416974799999998</v>
      </c>
      <c r="I310">
        <f>VLOOKUP($G310,'Zone Coordinates'!$D$2:$F$2058,3)</f>
        <v>139.56472550000001</v>
      </c>
      <c r="J310">
        <f t="shared" si="4"/>
        <v>1.4629563093278295</v>
      </c>
    </row>
    <row r="311" spans="2:10" x14ac:dyDescent="0.25">
      <c r="B311">
        <v>4</v>
      </c>
      <c r="C311">
        <v>4</v>
      </c>
      <c r="D311">
        <v>9000</v>
      </c>
      <c r="E311">
        <f>VLOOKUP($D311,'Zone Coordinates'!$D$2:$F$2058,2)</f>
        <v>36.7264002</v>
      </c>
      <c r="F311">
        <f>VLOOKUP($D311,'Zone Coordinates'!$D$2:$F$2058,3)</f>
        <v>140.0108621</v>
      </c>
      <c r="G311">
        <v>8000</v>
      </c>
      <c r="H311">
        <f>VLOOKUP($G311,'Zone Coordinates'!$D$2:$F$2058,2)</f>
        <v>36.464526399999997</v>
      </c>
      <c r="I311">
        <f>VLOOKUP($G311,'Zone Coordinates'!$D$2:$F$2058,3)</f>
        <v>140.5859389</v>
      </c>
      <c r="J311">
        <f t="shared" si="4"/>
        <v>0.63189493828063514</v>
      </c>
    </row>
    <row r="312" spans="2:10" x14ac:dyDescent="0.25">
      <c r="B312">
        <v>4</v>
      </c>
      <c r="C312">
        <v>4</v>
      </c>
      <c r="D312">
        <v>9000</v>
      </c>
      <c r="E312">
        <f>VLOOKUP($D312,'Zone Coordinates'!$D$2:$F$2058,2)</f>
        <v>36.7264002</v>
      </c>
      <c r="F312">
        <f>VLOOKUP($D312,'Zone Coordinates'!$D$2:$F$2058,3)</f>
        <v>140.0108621</v>
      </c>
      <c r="G312">
        <v>9000</v>
      </c>
      <c r="H312">
        <f>VLOOKUP($G312,'Zone Coordinates'!$D$2:$F$2058,2)</f>
        <v>36.7264002</v>
      </c>
      <c r="I312">
        <f>VLOOKUP($G312,'Zone Coordinates'!$D$2:$F$2058,3)</f>
        <v>140.0108621</v>
      </c>
      <c r="J312">
        <f t="shared" si="4"/>
        <v>0</v>
      </c>
    </row>
    <row r="313" spans="2:10" x14ac:dyDescent="0.25">
      <c r="B313">
        <v>4</v>
      </c>
      <c r="C313">
        <v>4</v>
      </c>
      <c r="D313">
        <v>9000</v>
      </c>
      <c r="E313">
        <f>VLOOKUP($D313,'Zone Coordinates'!$D$2:$F$2058,2)</f>
        <v>36.7264002</v>
      </c>
      <c r="F313">
        <f>VLOOKUP($D313,'Zone Coordinates'!$D$2:$F$2058,3)</f>
        <v>140.0108621</v>
      </c>
      <c r="G313">
        <v>10000</v>
      </c>
      <c r="H313">
        <f>VLOOKUP($G313,'Zone Coordinates'!$D$2:$F$2058,2)</f>
        <v>36.562518900000001</v>
      </c>
      <c r="I313">
        <f>VLOOKUP($G313,'Zone Coordinates'!$D$2:$F$2058,3)</f>
        <v>139.2303359</v>
      </c>
      <c r="J313">
        <f t="shared" si="4"/>
        <v>0.79754512685874102</v>
      </c>
    </row>
    <row r="314" spans="2:10" x14ac:dyDescent="0.25">
      <c r="B314">
        <v>4</v>
      </c>
      <c r="C314">
        <v>4</v>
      </c>
      <c r="D314">
        <v>9000</v>
      </c>
      <c r="E314">
        <f>VLOOKUP($D314,'Zone Coordinates'!$D$2:$F$2058,2)</f>
        <v>36.7264002</v>
      </c>
      <c r="F314">
        <f>VLOOKUP($D314,'Zone Coordinates'!$D$2:$F$2058,3)</f>
        <v>140.0108621</v>
      </c>
      <c r="G314">
        <v>11000</v>
      </c>
      <c r="H314">
        <f>VLOOKUP($G314,'Zone Coordinates'!$D$2:$F$2058,2)</f>
        <v>35.9279188</v>
      </c>
      <c r="I314">
        <f>VLOOKUP($G314,'Zone Coordinates'!$D$2:$F$2058,3)</f>
        <v>139.71990890000001</v>
      </c>
      <c r="J314">
        <f t="shared" si="4"/>
        <v>0.84983899106606897</v>
      </c>
    </row>
    <row r="315" spans="2:10" x14ac:dyDescent="0.25">
      <c r="B315">
        <v>4</v>
      </c>
      <c r="C315">
        <v>4</v>
      </c>
      <c r="D315">
        <v>9000</v>
      </c>
      <c r="E315">
        <f>VLOOKUP($D315,'Zone Coordinates'!$D$2:$F$2058,2)</f>
        <v>36.7264002</v>
      </c>
      <c r="F315">
        <f>VLOOKUP($D315,'Zone Coordinates'!$D$2:$F$2058,3)</f>
        <v>140.0108621</v>
      </c>
      <c r="G315">
        <v>12000</v>
      </c>
      <c r="H315">
        <f>VLOOKUP($G315,'Zone Coordinates'!$D$2:$F$2058,2)</f>
        <v>35.714840100000004</v>
      </c>
      <c r="I315">
        <f>VLOOKUP($G315,'Zone Coordinates'!$D$2:$F$2058,3)</f>
        <v>140.30330459999999</v>
      </c>
      <c r="J315">
        <f t="shared" si="4"/>
        <v>1.0529845448620079</v>
      </c>
    </row>
    <row r="316" spans="2:10" x14ac:dyDescent="0.25">
      <c r="B316">
        <v>4</v>
      </c>
      <c r="C316">
        <v>4</v>
      </c>
      <c r="D316">
        <v>9000</v>
      </c>
      <c r="E316">
        <f>VLOOKUP($D316,'Zone Coordinates'!$D$2:$F$2058,2)</f>
        <v>36.7264002</v>
      </c>
      <c r="F316">
        <f>VLOOKUP($D316,'Zone Coordinates'!$D$2:$F$2058,3)</f>
        <v>140.0108621</v>
      </c>
      <c r="G316">
        <v>13000</v>
      </c>
      <c r="H316">
        <f>VLOOKUP($G316,'Zone Coordinates'!$D$2:$F$2058,2)</f>
        <v>35.705215799999998</v>
      </c>
      <c r="I316">
        <f>VLOOKUP($G316,'Zone Coordinates'!$D$2:$F$2058,3)</f>
        <v>139.78283350000001</v>
      </c>
      <c r="J316">
        <f t="shared" si="4"/>
        <v>1.0463338956668278</v>
      </c>
    </row>
    <row r="317" spans="2:10" x14ac:dyDescent="0.25">
      <c r="B317">
        <v>4</v>
      </c>
      <c r="C317">
        <v>4</v>
      </c>
      <c r="D317">
        <v>9000</v>
      </c>
      <c r="E317">
        <f>VLOOKUP($D317,'Zone Coordinates'!$D$2:$F$2058,2)</f>
        <v>36.7264002</v>
      </c>
      <c r="F317">
        <f>VLOOKUP($D317,'Zone Coordinates'!$D$2:$F$2058,3)</f>
        <v>140.0108621</v>
      </c>
      <c r="G317">
        <v>14000</v>
      </c>
      <c r="H317">
        <f>VLOOKUP($G317,'Zone Coordinates'!$D$2:$F$2058,2)</f>
        <v>35.416974799999998</v>
      </c>
      <c r="I317">
        <f>VLOOKUP($G317,'Zone Coordinates'!$D$2:$F$2058,3)</f>
        <v>139.56472550000001</v>
      </c>
      <c r="J317">
        <f t="shared" si="4"/>
        <v>1.3833411524366341</v>
      </c>
    </row>
    <row r="318" spans="2:10" x14ac:dyDescent="0.25">
      <c r="B318">
        <v>4</v>
      </c>
      <c r="C318">
        <v>4</v>
      </c>
      <c r="D318">
        <v>10000</v>
      </c>
      <c r="E318">
        <f>VLOOKUP($D318,'Zone Coordinates'!$D$2:$F$2058,2)</f>
        <v>36.562518900000001</v>
      </c>
      <c r="F318">
        <f>VLOOKUP($D318,'Zone Coordinates'!$D$2:$F$2058,3)</f>
        <v>139.2303359</v>
      </c>
      <c r="G318">
        <v>8000</v>
      </c>
      <c r="H318">
        <f>VLOOKUP($G318,'Zone Coordinates'!$D$2:$F$2058,2)</f>
        <v>36.464526399999997</v>
      </c>
      <c r="I318">
        <f>VLOOKUP($G318,'Zone Coordinates'!$D$2:$F$2058,3)</f>
        <v>140.5859389</v>
      </c>
      <c r="J318">
        <f t="shared" si="4"/>
        <v>1.3591401780777641</v>
      </c>
    </row>
    <row r="319" spans="2:10" x14ac:dyDescent="0.25">
      <c r="B319">
        <v>4</v>
      </c>
      <c r="C319">
        <v>4</v>
      </c>
      <c r="D319">
        <v>10000</v>
      </c>
      <c r="E319">
        <f>VLOOKUP($D319,'Zone Coordinates'!$D$2:$F$2058,2)</f>
        <v>36.562518900000001</v>
      </c>
      <c r="F319">
        <f>VLOOKUP($D319,'Zone Coordinates'!$D$2:$F$2058,3)</f>
        <v>139.2303359</v>
      </c>
      <c r="G319">
        <v>9000</v>
      </c>
      <c r="H319">
        <f>VLOOKUP($G319,'Zone Coordinates'!$D$2:$F$2058,2)</f>
        <v>36.7264002</v>
      </c>
      <c r="I319">
        <f>VLOOKUP($G319,'Zone Coordinates'!$D$2:$F$2058,3)</f>
        <v>140.0108621</v>
      </c>
      <c r="J319">
        <f t="shared" si="4"/>
        <v>0.79754512685874102</v>
      </c>
    </row>
    <row r="320" spans="2:10" x14ac:dyDescent="0.25">
      <c r="B320">
        <v>4</v>
      </c>
      <c r="C320">
        <v>4</v>
      </c>
      <c r="D320">
        <v>10000</v>
      </c>
      <c r="E320">
        <f>VLOOKUP($D320,'Zone Coordinates'!$D$2:$F$2058,2)</f>
        <v>36.562518900000001</v>
      </c>
      <c r="F320">
        <f>VLOOKUP($D320,'Zone Coordinates'!$D$2:$F$2058,3)</f>
        <v>139.2303359</v>
      </c>
      <c r="G320">
        <v>10000</v>
      </c>
      <c r="H320">
        <f>VLOOKUP($G320,'Zone Coordinates'!$D$2:$F$2058,2)</f>
        <v>36.562518900000001</v>
      </c>
      <c r="I320">
        <f>VLOOKUP($G320,'Zone Coordinates'!$D$2:$F$2058,3)</f>
        <v>139.2303359</v>
      </c>
      <c r="J320">
        <f t="shared" si="4"/>
        <v>0</v>
      </c>
    </row>
    <row r="321" spans="2:10" x14ac:dyDescent="0.25">
      <c r="B321">
        <v>4</v>
      </c>
      <c r="C321">
        <v>4</v>
      </c>
      <c r="D321">
        <v>10000</v>
      </c>
      <c r="E321">
        <f>VLOOKUP($D321,'Zone Coordinates'!$D$2:$F$2058,2)</f>
        <v>36.562518900000001</v>
      </c>
      <c r="F321">
        <f>VLOOKUP($D321,'Zone Coordinates'!$D$2:$F$2058,3)</f>
        <v>139.2303359</v>
      </c>
      <c r="G321">
        <v>11000</v>
      </c>
      <c r="H321">
        <f>VLOOKUP($G321,'Zone Coordinates'!$D$2:$F$2058,2)</f>
        <v>35.9279188</v>
      </c>
      <c r="I321">
        <f>VLOOKUP($G321,'Zone Coordinates'!$D$2:$F$2058,3)</f>
        <v>139.71990890000001</v>
      </c>
      <c r="J321">
        <f t="shared" si="4"/>
        <v>0.80149797831873359</v>
      </c>
    </row>
    <row r="322" spans="2:10" x14ac:dyDescent="0.25">
      <c r="B322">
        <v>4</v>
      </c>
      <c r="C322">
        <v>4</v>
      </c>
      <c r="D322">
        <v>10000</v>
      </c>
      <c r="E322">
        <f>VLOOKUP($D322,'Zone Coordinates'!$D$2:$F$2058,2)</f>
        <v>36.562518900000001</v>
      </c>
      <c r="F322">
        <f>VLOOKUP($D322,'Zone Coordinates'!$D$2:$F$2058,3)</f>
        <v>139.2303359</v>
      </c>
      <c r="G322">
        <v>12000</v>
      </c>
      <c r="H322">
        <f>VLOOKUP($G322,'Zone Coordinates'!$D$2:$F$2058,2)</f>
        <v>35.714840100000004</v>
      </c>
      <c r="I322">
        <f>VLOOKUP($G322,'Zone Coordinates'!$D$2:$F$2058,3)</f>
        <v>140.30330459999999</v>
      </c>
      <c r="J322">
        <f t="shared" si="4"/>
        <v>1.36741404817601</v>
      </c>
    </row>
    <row r="323" spans="2:10" x14ac:dyDescent="0.25">
      <c r="B323">
        <v>4</v>
      </c>
      <c r="C323">
        <v>4</v>
      </c>
      <c r="D323">
        <v>10000</v>
      </c>
      <c r="E323">
        <f>VLOOKUP($D323,'Zone Coordinates'!$D$2:$F$2058,2)</f>
        <v>36.562518900000001</v>
      </c>
      <c r="F323">
        <f>VLOOKUP($D323,'Zone Coordinates'!$D$2:$F$2058,3)</f>
        <v>139.2303359</v>
      </c>
      <c r="G323">
        <v>13000</v>
      </c>
      <c r="H323">
        <f>VLOOKUP($G323,'Zone Coordinates'!$D$2:$F$2058,2)</f>
        <v>35.705215799999998</v>
      </c>
      <c r="I323">
        <f>VLOOKUP($G323,'Zone Coordinates'!$D$2:$F$2058,3)</f>
        <v>139.78283350000001</v>
      </c>
      <c r="J323">
        <f t="shared" si="4"/>
        <v>1.0199128410189693</v>
      </c>
    </row>
    <row r="324" spans="2:10" x14ac:dyDescent="0.25">
      <c r="B324">
        <v>4</v>
      </c>
      <c r="C324">
        <v>4</v>
      </c>
      <c r="D324">
        <v>10000</v>
      </c>
      <c r="E324">
        <f>VLOOKUP($D324,'Zone Coordinates'!$D$2:$F$2058,2)</f>
        <v>36.562518900000001</v>
      </c>
      <c r="F324">
        <f>VLOOKUP($D324,'Zone Coordinates'!$D$2:$F$2058,3)</f>
        <v>139.2303359</v>
      </c>
      <c r="G324">
        <v>14000</v>
      </c>
      <c r="H324">
        <f>VLOOKUP($G324,'Zone Coordinates'!$D$2:$F$2058,2)</f>
        <v>35.416974799999998</v>
      </c>
      <c r="I324">
        <f>VLOOKUP($G324,'Zone Coordinates'!$D$2:$F$2058,3)</f>
        <v>139.56472550000001</v>
      </c>
      <c r="J324">
        <f t="shared" si="4"/>
        <v>1.1933514526881763</v>
      </c>
    </row>
    <row r="325" spans="2:10" x14ac:dyDescent="0.25">
      <c r="B325">
        <v>4</v>
      </c>
      <c r="C325">
        <v>4</v>
      </c>
      <c r="D325">
        <v>11000</v>
      </c>
      <c r="E325">
        <f>VLOOKUP($D325,'Zone Coordinates'!$D$2:$F$2058,2)</f>
        <v>35.9279188</v>
      </c>
      <c r="F325">
        <f>VLOOKUP($D325,'Zone Coordinates'!$D$2:$F$2058,3)</f>
        <v>139.71990890000001</v>
      </c>
      <c r="G325">
        <v>8000</v>
      </c>
      <c r="H325">
        <f>VLOOKUP($G325,'Zone Coordinates'!$D$2:$F$2058,2)</f>
        <v>36.464526399999997</v>
      </c>
      <c r="I325">
        <f>VLOOKUP($G325,'Zone Coordinates'!$D$2:$F$2058,3)</f>
        <v>140.5859389</v>
      </c>
      <c r="J325">
        <f t="shared" ref="J325:J388" si="5">SQRT((I325-F325)^2+(H325-E325)^2)</f>
        <v>1.0188010979959472</v>
      </c>
    </row>
    <row r="326" spans="2:10" x14ac:dyDescent="0.25">
      <c r="B326">
        <v>4</v>
      </c>
      <c r="C326">
        <v>4</v>
      </c>
      <c r="D326">
        <v>11000</v>
      </c>
      <c r="E326">
        <f>VLOOKUP($D326,'Zone Coordinates'!$D$2:$F$2058,2)</f>
        <v>35.9279188</v>
      </c>
      <c r="F326">
        <f>VLOOKUP($D326,'Zone Coordinates'!$D$2:$F$2058,3)</f>
        <v>139.71990890000001</v>
      </c>
      <c r="G326">
        <v>9000</v>
      </c>
      <c r="H326">
        <f>VLOOKUP($G326,'Zone Coordinates'!$D$2:$F$2058,2)</f>
        <v>36.7264002</v>
      </c>
      <c r="I326">
        <f>VLOOKUP($G326,'Zone Coordinates'!$D$2:$F$2058,3)</f>
        <v>140.0108621</v>
      </c>
      <c r="J326">
        <f t="shared" si="5"/>
        <v>0.84983899106606897</v>
      </c>
    </row>
    <row r="327" spans="2:10" x14ac:dyDescent="0.25">
      <c r="B327">
        <v>4</v>
      </c>
      <c r="C327">
        <v>4</v>
      </c>
      <c r="D327">
        <v>11000</v>
      </c>
      <c r="E327">
        <f>VLOOKUP($D327,'Zone Coordinates'!$D$2:$F$2058,2)</f>
        <v>35.9279188</v>
      </c>
      <c r="F327">
        <f>VLOOKUP($D327,'Zone Coordinates'!$D$2:$F$2058,3)</f>
        <v>139.71990890000001</v>
      </c>
      <c r="G327">
        <v>10000</v>
      </c>
      <c r="H327">
        <f>VLOOKUP($G327,'Zone Coordinates'!$D$2:$F$2058,2)</f>
        <v>36.562518900000001</v>
      </c>
      <c r="I327">
        <f>VLOOKUP($G327,'Zone Coordinates'!$D$2:$F$2058,3)</f>
        <v>139.2303359</v>
      </c>
      <c r="J327">
        <f t="shared" si="5"/>
        <v>0.80149797831873359</v>
      </c>
    </row>
    <row r="328" spans="2:10" x14ac:dyDescent="0.25">
      <c r="B328">
        <v>4</v>
      </c>
      <c r="C328">
        <v>4</v>
      </c>
      <c r="D328">
        <v>11000</v>
      </c>
      <c r="E328">
        <f>VLOOKUP($D328,'Zone Coordinates'!$D$2:$F$2058,2)</f>
        <v>35.9279188</v>
      </c>
      <c r="F328">
        <f>VLOOKUP($D328,'Zone Coordinates'!$D$2:$F$2058,3)</f>
        <v>139.71990890000001</v>
      </c>
      <c r="G328">
        <v>11000</v>
      </c>
      <c r="H328">
        <f>VLOOKUP($G328,'Zone Coordinates'!$D$2:$F$2058,2)</f>
        <v>35.9279188</v>
      </c>
      <c r="I328">
        <f>VLOOKUP($G328,'Zone Coordinates'!$D$2:$F$2058,3)</f>
        <v>139.71990890000001</v>
      </c>
      <c r="J328">
        <f t="shared" si="5"/>
        <v>0</v>
      </c>
    </row>
    <row r="329" spans="2:10" x14ac:dyDescent="0.25">
      <c r="B329">
        <v>4</v>
      </c>
      <c r="C329">
        <v>4</v>
      </c>
      <c r="D329">
        <v>11000</v>
      </c>
      <c r="E329">
        <f>VLOOKUP($D329,'Zone Coordinates'!$D$2:$F$2058,2)</f>
        <v>35.9279188</v>
      </c>
      <c r="F329">
        <f>VLOOKUP($D329,'Zone Coordinates'!$D$2:$F$2058,3)</f>
        <v>139.71990890000001</v>
      </c>
      <c r="G329">
        <v>12000</v>
      </c>
      <c r="H329">
        <f>VLOOKUP($G329,'Zone Coordinates'!$D$2:$F$2058,2)</f>
        <v>35.714840100000004</v>
      </c>
      <c r="I329">
        <f>VLOOKUP($G329,'Zone Coordinates'!$D$2:$F$2058,3)</f>
        <v>140.30330459999999</v>
      </c>
      <c r="J329">
        <f t="shared" si="5"/>
        <v>0.62109023110346739</v>
      </c>
    </row>
    <row r="330" spans="2:10" x14ac:dyDescent="0.25">
      <c r="B330">
        <v>4</v>
      </c>
      <c r="C330">
        <v>4</v>
      </c>
      <c r="D330">
        <v>11000</v>
      </c>
      <c r="E330">
        <f>VLOOKUP($D330,'Zone Coordinates'!$D$2:$F$2058,2)</f>
        <v>35.9279188</v>
      </c>
      <c r="F330">
        <f>VLOOKUP($D330,'Zone Coordinates'!$D$2:$F$2058,3)</f>
        <v>139.71990890000001</v>
      </c>
      <c r="G330">
        <v>13000</v>
      </c>
      <c r="H330">
        <f>VLOOKUP($G330,'Zone Coordinates'!$D$2:$F$2058,2)</f>
        <v>35.705215799999998</v>
      </c>
      <c r="I330">
        <f>VLOOKUP($G330,'Zone Coordinates'!$D$2:$F$2058,3)</f>
        <v>139.78283350000001</v>
      </c>
      <c r="J330">
        <f t="shared" si="5"/>
        <v>0.23142197712006854</v>
      </c>
    </row>
    <row r="331" spans="2:10" x14ac:dyDescent="0.25">
      <c r="B331">
        <v>4</v>
      </c>
      <c r="C331">
        <v>4</v>
      </c>
      <c r="D331">
        <v>11000</v>
      </c>
      <c r="E331">
        <f>VLOOKUP($D331,'Zone Coordinates'!$D$2:$F$2058,2)</f>
        <v>35.9279188</v>
      </c>
      <c r="F331">
        <f>VLOOKUP($D331,'Zone Coordinates'!$D$2:$F$2058,3)</f>
        <v>139.71990890000001</v>
      </c>
      <c r="G331">
        <v>14000</v>
      </c>
      <c r="H331">
        <f>VLOOKUP($G331,'Zone Coordinates'!$D$2:$F$2058,2)</f>
        <v>35.416974799999998</v>
      </c>
      <c r="I331">
        <f>VLOOKUP($G331,'Zone Coordinates'!$D$2:$F$2058,3)</f>
        <v>139.56472550000001</v>
      </c>
      <c r="J331">
        <f t="shared" si="5"/>
        <v>0.5339903171140481</v>
      </c>
    </row>
    <row r="332" spans="2:10" x14ac:dyDescent="0.25">
      <c r="B332">
        <v>4</v>
      </c>
      <c r="C332">
        <v>4</v>
      </c>
      <c r="D332">
        <v>12000</v>
      </c>
      <c r="E332">
        <f>VLOOKUP($D332,'Zone Coordinates'!$D$2:$F$2058,2)</f>
        <v>35.714840100000004</v>
      </c>
      <c r="F332">
        <f>VLOOKUP($D332,'Zone Coordinates'!$D$2:$F$2058,3)</f>
        <v>140.30330459999999</v>
      </c>
      <c r="G332">
        <v>8000</v>
      </c>
      <c r="H332">
        <f>VLOOKUP($G332,'Zone Coordinates'!$D$2:$F$2058,2)</f>
        <v>36.464526399999997</v>
      </c>
      <c r="I332">
        <f>VLOOKUP($G332,'Zone Coordinates'!$D$2:$F$2058,3)</f>
        <v>140.5859389</v>
      </c>
      <c r="J332">
        <f t="shared" si="5"/>
        <v>0.80119391906340442</v>
      </c>
    </row>
    <row r="333" spans="2:10" x14ac:dyDescent="0.25">
      <c r="B333">
        <v>4</v>
      </c>
      <c r="C333">
        <v>4</v>
      </c>
      <c r="D333">
        <v>12000</v>
      </c>
      <c r="E333">
        <f>VLOOKUP($D333,'Zone Coordinates'!$D$2:$F$2058,2)</f>
        <v>35.714840100000004</v>
      </c>
      <c r="F333">
        <f>VLOOKUP($D333,'Zone Coordinates'!$D$2:$F$2058,3)</f>
        <v>140.30330459999999</v>
      </c>
      <c r="G333">
        <v>9000</v>
      </c>
      <c r="H333">
        <f>VLOOKUP($G333,'Zone Coordinates'!$D$2:$F$2058,2)</f>
        <v>36.7264002</v>
      </c>
      <c r="I333">
        <f>VLOOKUP($G333,'Zone Coordinates'!$D$2:$F$2058,3)</f>
        <v>140.0108621</v>
      </c>
      <c r="J333">
        <f t="shared" si="5"/>
        <v>1.0529845448620079</v>
      </c>
    </row>
    <row r="334" spans="2:10" x14ac:dyDescent="0.25">
      <c r="B334">
        <v>4</v>
      </c>
      <c r="C334">
        <v>4</v>
      </c>
      <c r="D334">
        <v>12000</v>
      </c>
      <c r="E334">
        <f>VLOOKUP($D334,'Zone Coordinates'!$D$2:$F$2058,2)</f>
        <v>35.714840100000004</v>
      </c>
      <c r="F334">
        <f>VLOOKUP($D334,'Zone Coordinates'!$D$2:$F$2058,3)</f>
        <v>140.30330459999999</v>
      </c>
      <c r="G334">
        <v>10000</v>
      </c>
      <c r="H334">
        <f>VLOOKUP($G334,'Zone Coordinates'!$D$2:$F$2058,2)</f>
        <v>36.562518900000001</v>
      </c>
      <c r="I334">
        <f>VLOOKUP($G334,'Zone Coordinates'!$D$2:$F$2058,3)</f>
        <v>139.2303359</v>
      </c>
      <c r="J334">
        <f t="shared" si="5"/>
        <v>1.36741404817601</v>
      </c>
    </row>
    <row r="335" spans="2:10" x14ac:dyDescent="0.25">
      <c r="B335">
        <v>4</v>
      </c>
      <c r="C335">
        <v>4</v>
      </c>
      <c r="D335">
        <v>12000</v>
      </c>
      <c r="E335">
        <f>VLOOKUP($D335,'Zone Coordinates'!$D$2:$F$2058,2)</f>
        <v>35.714840100000004</v>
      </c>
      <c r="F335">
        <f>VLOOKUP($D335,'Zone Coordinates'!$D$2:$F$2058,3)</f>
        <v>140.30330459999999</v>
      </c>
      <c r="G335">
        <v>11000</v>
      </c>
      <c r="H335">
        <f>VLOOKUP($G335,'Zone Coordinates'!$D$2:$F$2058,2)</f>
        <v>35.9279188</v>
      </c>
      <c r="I335">
        <f>VLOOKUP($G335,'Zone Coordinates'!$D$2:$F$2058,3)</f>
        <v>139.71990890000001</v>
      </c>
      <c r="J335">
        <f t="shared" si="5"/>
        <v>0.62109023110346739</v>
      </c>
    </row>
    <row r="336" spans="2:10" x14ac:dyDescent="0.25">
      <c r="B336">
        <v>4</v>
      </c>
      <c r="C336">
        <v>4</v>
      </c>
      <c r="D336">
        <v>12000</v>
      </c>
      <c r="E336">
        <f>VLOOKUP($D336,'Zone Coordinates'!$D$2:$F$2058,2)</f>
        <v>35.714840100000004</v>
      </c>
      <c r="F336">
        <f>VLOOKUP($D336,'Zone Coordinates'!$D$2:$F$2058,3)</f>
        <v>140.30330459999999</v>
      </c>
      <c r="G336">
        <v>12000</v>
      </c>
      <c r="H336">
        <f>VLOOKUP($G336,'Zone Coordinates'!$D$2:$F$2058,2)</f>
        <v>35.714840100000004</v>
      </c>
      <c r="I336">
        <f>VLOOKUP($G336,'Zone Coordinates'!$D$2:$F$2058,3)</f>
        <v>140.30330459999999</v>
      </c>
      <c r="J336">
        <f t="shared" si="5"/>
        <v>0</v>
      </c>
    </row>
    <row r="337" spans="2:11" x14ac:dyDescent="0.25">
      <c r="B337">
        <v>4</v>
      </c>
      <c r="C337">
        <v>4</v>
      </c>
      <c r="D337">
        <v>12000</v>
      </c>
      <c r="E337">
        <f>VLOOKUP($D337,'Zone Coordinates'!$D$2:$F$2058,2)</f>
        <v>35.714840100000004</v>
      </c>
      <c r="F337">
        <f>VLOOKUP($D337,'Zone Coordinates'!$D$2:$F$2058,3)</f>
        <v>140.30330459999999</v>
      </c>
      <c r="G337">
        <v>13000</v>
      </c>
      <c r="H337">
        <f>VLOOKUP($G337,'Zone Coordinates'!$D$2:$F$2058,2)</f>
        <v>35.705215799999998</v>
      </c>
      <c r="I337">
        <f>VLOOKUP($G337,'Zone Coordinates'!$D$2:$F$2058,3)</f>
        <v>139.78283350000001</v>
      </c>
      <c r="J337">
        <f t="shared" si="5"/>
        <v>0.52056007634631352</v>
      </c>
    </row>
    <row r="338" spans="2:11" x14ac:dyDescent="0.25">
      <c r="B338">
        <v>4</v>
      </c>
      <c r="C338">
        <v>4</v>
      </c>
      <c r="D338">
        <v>12000</v>
      </c>
      <c r="E338">
        <f>VLOOKUP($D338,'Zone Coordinates'!$D$2:$F$2058,2)</f>
        <v>35.714840100000004</v>
      </c>
      <c r="F338">
        <f>VLOOKUP($D338,'Zone Coordinates'!$D$2:$F$2058,3)</f>
        <v>140.30330459999999</v>
      </c>
      <c r="G338">
        <v>14000</v>
      </c>
      <c r="H338">
        <f>VLOOKUP($G338,'Zone Coordinates'!$D$2:$F$2058,2)</f>
        <v>35.416974799999998</v>
      </c>
      <c r="I338">
        <f>VLOOKUP($G338,'Zone Coordinates'!$D$2:$F$2058,3)</f>
        <v>139.56472550000001</v>
      </c>
      <c r="J338">
        <f t="shared" si="5"/>
        <v>0.7963810795723838</v>
      </c>
    </row>
    <row r="339" spans="2:11" x14ac:dyDescent="0.25">
      <c r="B339">
        <v>4</v>
      </c>
      <c r="C339">
        <v>4</v>
      </c>
      <c r="D339">
        <v>13000</v>
      </c>
      <c r="E339">
        <f>VLOOKUP($D339,'Zone Coordinates'!$D$2:$F$2058,2)</f>
        <v>35.705215799999998</v>
      </c>
      <c r="F339">
        <f>VLOOKUP($D339,'Zone Coordinates'!$D$2:$F$2058,3)</f>
        <v>139.78283350000001</v>
      </c>
      <c r="G339">
        <v>8000</v>
      </c>
      <c r="H339">
        <f>VLOOKUP($G339,'Zone Coordinates'!$D$2:$F$2058,2)</f>
        <v>36.464526399999997</v>
      </c>
      <c r="I339">
        <f>VLOOKUP($G339,'Zone Coordinates'!$D$2:$F$2058,3)</f>
        <v>140.5859389</v>
      </c>
      <c r="J339">
        <f t="shared" si="5"/>
        <v>1.1052288771026149</v>
      </c>
    </row>
    <row r="340" spans="2:11" x14ac:dyDescent="0.25">
      <c r="B340">
        <v>4</v>
      </c>
      <c r="C340">
        <v>4</v>
      </c>
      <c r="D340">
        <v>13000</v>
      </c>
      <c r="E340">
        <f>VLOOKUP($D340,'Zone Coordinates'!$D$2:$F$2058,2)</f>
        <v>35.705215799999998</v>
      </c>
      <c r="F340">
        <f>VLOOKUP($D340,'Zone Coordinates'!$D$2:$F$2058,3)</f>
        <v>139.78283350000001</v>
      </c>
      <c r="G340">
        <v>9000</v>
      </c>
      <c r="H340">
        <f>VLOOKUP($G340,'Zone Coordinates'!$D$2:$F$2058,2)</f>
        <v>36.7264002</v>
      </c>
      <c r="I340">
        <f>VLOOKUP($G340,'Zone Coordinates'!$D$2:$F$2058,3)</f>
        <v>140.0108621</v>
      </c>
      <c r="J340">
        <f t="shared" si="5"/>
        <v>1.0463338956668278</v>
      </c>
    </row>
    <row r="341" spans="2:11" x14ac:dyDescent="0.25">
      <c r="B341">
        <v>4</v>
      </c>
      <c r="C341">
        <v>4</v>
      </c>
      <c r="D341">
        <v>13000</v>
      </c>
      <c r="E341">
        <f>VLOOKUP($D341,'Zone Coordinates'!$D$2:$F$2058,2)</f>
        <v>35.705215799999998</v>
      </c>
      <c r="F341">
        <f>VLOOKUP($D341,'Zone Coordinates'!$D$2:$F$2058,3)</f>
        <v>139.78283350000001</v>
      </c>
      <c r="G341">
        <v>10000</v>
      </c>
      <c r="H341">
        <f>VLOOKUP($G341,'Zone Coordinates'!$D$2:$F$2058,2)</f>
        <v>36.562518900000001</v>
      </c>
      <c r="I341">
        <f>VLOOKUP($G341,'Zone Coordinates'!$D$2:$F$2058,3)</f>
        <v>139.2303359</v>
      </c>
      <c r="J341">
        <f t="shared" si="5"/>
        <v>1.0199128410189693</v>
      </c>
    </row>
    <row r="342" spans="2:11" x14ac:dyDescent="0.25">
      <c r="B342">
        <v>4</v>
      </c>
      <c r="C342">
        <v>4</v>
      </c>
      <c r="D342">
        <v>13000</v>
      </c>
      <c r="E342">
        <f>VLOOKUP($D342,'Zone Coordinates'!$D$2:$F$2058,2)</f>
        <v>35.705215799999998</v>
      </c>
      <c r="F342">
        <f>VLOOKUP($D342,'Zone Coordinates'!$D$2:$F$2058,3)</f>
        <v>139.78283350000001</v>
      </c>
      <c r="G342">
        <v>11000</v>
      </c>
      <c r="H342">
        <f>VLOOKUP($G342,'Zone Coordinates'!$D$2:$F$2058,2)</f>
        <v>35.9279188</v>
      </c>
      <c r="I342">
        <f>VLOOKUP($G342,'Zone Coordinates'!$D$2:$F$2058,3)</f>
        <v>139.71990890000001</v>
      </c>
      <c r="J342">
        <f t="shared" si="5"/>
        <v>0.23142197712006854</v>
      </c>
    </row>
    <row r="343" spans="2:11" x14ac:dyDescent="0.25">
      <c r="B343">
        <v>4</v>
      </c>
      <c r="C343">
        <v>4</v>
      </c>
      <c r="D343">
        <v>13000</v>
      </c>
      <c r="E343">
        <f>VLOOKUP($D343,'Zone Coordinates'!$D$2:$F$2058,2)</f>
        <v>35.705215799999998</v>
      </c>
      <c r="F343">
        <f>VLOOKUP($D343,'Zone Coordinates'!$D$2:$F$2058,3)</f>
        <v>139.78283350000001</v>
      </c>
      <c r="G343">
        <v>12000</v>
      </c>
      <c r="H343">
        <f>VLOOKUP($G343,'Zone Coordinates'!$D$2:$F$2058,2)</f>
        <v>35.714840100000004</v>
      </c>
      <c r="I343">
        <f>VLOOKUP($G343,'Zone Coordinates'!$D$2:$F$2058,3)</f>
        <v>140.30330459999999</v>
      </c>
      <c r="J343">
        <f t="shared" si="5"/>
        <v>0.52056007634631352</v>
      </c>
    </row>
    <row r="344" spans="2:11" x14ac:dyDescent="0.25">
      <c r="B344">
        <v>4</v>
      </c>
      <c r="C344">
        <v>4</v>
      </c>
      <c r="D344">
        <v>13000</v>
      </c>
      <c r="E344">
        <f>VLOOKUP($D344,'Zone Coordinates'!$D$2:$F$2058,2)</f>
        <v>35.705215799999998</v>
      </c>
      <c r="F344">
        <f>VLOOKUP($D344,'Zone Coordinates'!$D$2:$F$2058,3)</f>
        <v>139.78283350000001</v>
      </c>
      <c r="G344">
        <v>13000</v>
      </c>
      <c r="H344">
        <f>VLOOKUP($G344,'Zone Coordinates'!$D$2:$F$2058,2)</f>
        <v>35.705215799999998</v>
      </c>
      <c r="I344">
        <f>VLOOKUP($G344,'Zone Coordinates'!$D$2:$F$2058,3)</f>
        <v>139.78283350000001</v>
      </c>
      <c r="J344">
        <f t="shared" si="5"/>
        <v>0</v>
      </c>
    </row>
    <row r="345" spans="2:11" x14ac:dyDescent="0.25">
      <c r="B345">
        <v>4</v>
      </c>
      <c r="C345">
        <v>4</v>
      </c>
      <c r="D345">
        <v>13000</v>
      </c>
      <c r="E345">
        <f>VLOOKUP($D345,'Zone Coordinates'!$D$2:$F$2058,2)</f>
        <v>35.705215799999998</v>
      </c>
      <c r="F345">
        <f>VLOOKUP($D345,'Zone Coordinates'!$D$2:$F$2058,3)</f>
        <v>139.78283350000001</v>
      </c>
      <c r="G345">
        <v>14000</v>
      </c>
      <c r="H345">
        <f>VLOOKUP($G345,'Zone Coordinates'!$D$2:$F$2058,2)</f>
        <v>35.416974799999998</v>
      </c>
      <c r="I345">
        <f>VLOOKUP($G345,'Zone Coordinates'!$D$2:$F$2058,3)</f>
        <v>139.56472550000001</v>
      </c>
      <c r="J345">
        <f t="shared" si="5"/>
        <v>0.36146088826455341</v>
      </c>
    </row>
    <row r="346" spans="2:11" x14ac:dyDescent="0.25">
      <c r="B346">
        <v>4</v>
      </c>
      <c r="C346">
        <v>4</v>
      </c>
      <c r="D346">
        <v>14000</v>
      </c>
      <c r="E346">
        <f>VLOOKUP($D346,'Zone Coordinates'!$D$2:$F$2058,2)</f>
        <v>35.416974799999998</v>
      </c>
      <c r="F346">
        <f>VLOOKUP($D346,'Zone Coordinates'!$D$2:$F$2058,3)</f>
        <v>139.56472550000001</v>
      </c>
      <c r="G346">
        <v>8000</v>
      </c>
      <c r="H346">
        <f>VLOOKUP($G346,'Zone Coordinates'!$D$2:$F$2058,2)</f>
        <v>36.464526399999997</v>
      </c>
      <c r="I346">
        <f>VLOOKUP($G346,'Zone Coordinates'!$D$2:$F$2058,3)</f>
        <v>140.5859389</v>
      </c>
      <c r="J346">
        <f t="shared" si="5"/>
        <v>1.4629563093278295</v>
      </c>
    </row>
    <row r="347" spans="2:11" x14ac:dyDescent="0.25">
      <c r="B347">
        <v>4</v>
      </c>
      <c r="C347">
        <v>4</v>
      </c>
      <c r="D347">
        <v>14000</v>
      </c>
      <c r="E347">
        <f>VLOOKUP($D347,'Zone Coordinates'!$D$2:$F$2058,2)</f>
        <v>35.416974799999998</v>
      </c>
      <c r="F347">
        <f>VLOOKUP($D347,'Zone Coordinates'!$D$2:$F$2058,3)</f>
        <v>139.56472550000001</v>
      </c>
      <c r="G347">
        <v>9000</v>
      </c>
      <c r="H347">
        <f>VLOOKUP($G347,'Zone Coordinates'!$D$2:$F$2058,2)</f>
        <v>36.7264002</v>
      </c>
      <c r="I347">
        <f>VLOOKUP($G347,'Zone Coordinates'!$D$2:$F$2058,3)</f>
        <v>140.0108621</v>
      </c>
      <c r="J347">
        <f t="shared" si="5"/>
        <v>1.3833411524366341</v>
      </c>
    </row>
    <row r="348" spans="2:11" x14ac:dyDescent="0.25">
      <c r="B348">
        <v>4</v>
      </c>
      <c r="C348">
        <v>4</v>
      </c>
      <c r="D348">
        <v>14000</v>
      </c>
      <c r="E348">
        <f>VLOOKUP($D348,'Zone Coordinates'!$D$2:$F$2058,2)</f>
        <v>35.416974799999998</v>
      </c>
      <c r="F348">
        <f>VLOOKUP($D348,'Zone Coordinates'!$D$2:$F$2058,3)</f>
        <v>139.56472550000001</v>
      </c>
      <c r="G348">
        <v>10000</v>
      </c>
      <c r="H348">
        <f>VLOOKUP($G348,'Zone Coordinates'!$D$2:$F$2058,2)</f>
        <v>36.562518900000001</v>
      </c>
      <c r="I348">
        <f>VLOOKUP($G348,'Zone Coordinates'!$D$2:$F$2058,3)</f>
        <v>139.2303359</v>
      </c>
      <c r="J348">
        <f t="shared" si="5"/>
        <v>1.1933514526881763</v>
      </c>
    </row>
    <row r="349" spans="2:11" x14ac:dyDescent="0.25">
      <c r="B349">
        <v>4</v>
      </c>
      <c r="C349">
        <v>4</v>
      </c>
      <c r="D349">
        <v>14000</v>
      </c>
      <c r="E349">
        <f>VLOOKUP($D349,'Zone Coordinates'!$D$2:$F$2058,2)</f>
        <v>35.416974799999998</v>
      </c>
      <c r="F349">
        <f>VLOOKUP($D349,'Zone Coordinates'!$D$2:$F$2058,3)</f>
        <v>139.56472550000001</v>
      </c>
      <c r="G349">
        <v>11000</v>
      </c>
      <c r="H349">
        <f>VLOOKUP($G349,'Zone Coordinates'!$D$2:$F$2058,2)</f>
        <v>35.9279188</v>
      </c>
      <c r="I349">
        <f>VLOOKUP($G349,'Zone Coordinates'!$D$2:$F$2058,3)</f>
        <v>139.71990890000001</v>
      </c>
      <c r="J349">
        <f t="shared" si="5"/>
        <v>0.5339903171140481</v>
      </c>
    </row>
    <row r="350" spans="2:11" x14ac:dyDescent="0.25">
      <c r="B350">
        <v>4</v>
      </c>
      <c r="C350">
        <v>4</v>
      </c>
      <c r="D350">
        <v>14000</v>
      </c>
      <c r="E350">
        <f>VLOOKUP($D350,'Zone Coordinates'!$D$2:$F$2058,2)</f>
        <v>35.416974799999998</v>
      </c>
      <c r="F350">
        <f>VLOOKUP($D350,'Zone Coordinates'!$D$2:$F$2058,3)</f>
        <v>139.56472550000001</v>
      </c>
      <c r="G350">
        <v>12000</v>
      </c>
      <c r="H350">
        <f>VLOOKUP($G350,'Zone Coordinates'!$D$2:$F$2058,2)</f>
        <v>35.714840100000004</v>
      </c>
      <c r="I350">
        <f>VLOOKUP($G350,'Zone Coordinates'!$D$2:$F$2058,3)</f>
        <v>140.30330459999999</v>
      </c>
      <c r="J350">
        <f t="shared" si="5"/>
        <v>0.7963810795723838</v>
      </c>
    </row>
    <row r="351" spans="2:11" x14ac:dyDescent="0.25">
      <c r="B351">
        <v>4</v>
      </c>
      <c r="C351">
        <v>4</v>
      </c>
      <c r="D351">
        <v>14000</v>
      </c>
      <c r="E351">
        <f>VLOOKUP($D351,'Zone Coordinates'!$D$2:$F$2058,2)</f>
        <v>35.416974799999998</v>
      </c>
      <c r="F351">
        <f>VLOOKUP($D351,'Zone Coordinates'!$D$2:$F$2058,3)</f>
        <v>139.56472550000001</v>
      </c>
      <c r="G351">
        <v>13000</v>
      </c>
      <c r="H351">
        <f>VLOOKUP($G351,'Zone Coordinates'!$D$2:$F$2058,2)</f>
        <v>35.705215799999998</v>
      </c>
      <c r="I351">
        <f>VLOOKUP($G351,'Zone Coordinates'!$D$2:$F$2058,3)</f>
        <v>139.78283350000001</v>
      </c>
      <c r="J351">
        <f t="shared" si="5"/>
        <v>0.36146088826455341</v>
      </c>
    </row>
    <row r="352" spans="2:11" x14ac:dyDescent="0.25">
      <c r="B352">
        <v>4</v>
      </c>
      <c r="C352">
        <v>4</v>
      </c>
      <c r="D352">
        <v>14000</v>
      </c>
      <c r="E352">
        <f>VLOOKUP($D352,'Zone Coordinates'!$D$2:$F$2058,2)</f>
        <v>35.416974799999998</v>
      </c>
      <c r="F352">
        <f>VLOOKUP($D352,'Zone Coordinates'!$D$2:$F$2058,3)</f>
        <v>139.56472550000001</v>
      </c>
      <c r="G352">
        <v>14000</v>
      </c>
      <c r="H352">
        <f>VLOOKUP($G352,'Zone Coordinates'!$D$2:$F$2058,2)</f>
        <v>35.416974799999998</v>
      </c>
      <c r="I352">
        <f>VLOOKUP($G352,'Zone Coordinates'!$D$2:$F$2058,3)</f>
        <v>139.56472550000001</v>
      </c>
      <c r="J352">
        <f t="shared" si="5"/>
        <v>0</v>
      </c>
      <c r="K352">
        <f>AVERAGE(J304:J352)</f>
        <v>0.77372816001882416</v>
      </c>
    </row>
    <row r="353" spans="2:11" x14ac:dyDescent="0.25">
      <c r="B353">
        <v>4</v>
      </c>
      <c r="C353">
        <v>5</v>
      </c>
      <c r="D353">
        <v>8000</v>
      </c>
      <c r="E353">
        <f>VLOOKUP($D353,'Zone Coordinates'!$D$2:$F$2058,2)</f>
        <v>36.464526399999997</v>
      </c>
      <c r="F353">
        <f>VLOOKUP($D353,'Zone Coordinates'!$D$2:$F$2058,3)</f>
        <v>140.5859389</v>
      </c>
      <c r="G353">
        <v>15000</v>
      </c>
      <c r="H353">
        <f>VLOOKUP($G353,'Zone Coordinates'!$D$2:$F$2058,2)</f>
        <v>38.019637299999999</v>
      </c>
      <c r="I353">
        <f>VLOOKUP($G353,'Zone Coordinates'!$D$2:$F$2058,3)</f>
        <v>139.26688139999999</v>
      </c>
      <c r="J353">
        <f t="shared" si="5"/>
        <v>2.0391867495658911</v>
      </c>
    </row>
    <row r="354" spans="2:11" x14ac:dyDescent="0.25">
      <c r="B354">
        <v>4</v>
      </c>
      <c r="C354">
        <v>5</v>
      </c>
      <c r="D354">
        <v>8000</v>
      </c>
      <c r="E354">
        <f>VLOOKUP($D354,'Zone Coordinates'!$D$2:$F$2058,2)</f>
        <v>36.464526399999997</v>
      </c>
      <c r="F354">
        <f>VLOOKUP($D354,'Zone Coordinates'!$D$2:$F$2058,3)</f>
        <v>140.5859389</v>
      </c>
      <c r="G354">
        <v>20000</v>
      </c>
      <c r="H354">
        <f>VLOOKUP($G354,'Zone Coordinates'!$D$2:$F$2058,2)</f>
        <v>36.835842</v>
      </c>
      <c r="I354">
        <f>VLOOKUP($G354,'Zone Coordinates'!$D$2:$F$2058,3)</f>
        <v>138.31907219999999</v>
      </c>
      <c r="J354">
        <f t="shared" si="5"/>
        <v>2.2970763832254883</v>
      </c>
    </row>
    <row r="355" spans="2:11" x14ac:dyDescent="0.25">
      <c r="B355">
        <v>4</v>
      </c>
      <c r="C355">
        <v>5</v>
      </c>
      <c r="D355">
        <v>9000</v>
      </c>
      <c r="E355">
        <f>VLOOKUP($D355,'Zone Coordinates'!$D$2:$F$2058,2)</f>
        <v>36.7264002</v>
      </c>
      <c r="F355">
        <f>VLOOKUP($D355,'Zone Coordinates'!$D$2:$F$2058,3)</f>
        <v>140.0108621</v>
      </c>
      <c r="G355">
        <v>15000</v>
      </c>
      <c r="H355">
        <f>VLOOKUP($G355,'Zone Coordinates'!$D$2:$F$2058,2)</f>
        <v>38.019637299999999</v>
      </c>
      <c r="I355">
        <f>VLOOKUP($G355,'Zone Coordinates'!$D$2:$F$2058,3)</f>
        <v>139.26688139999999</v>
      </c>
      <c r="J355">
        <f t="shared" si="5"/>
        <v>1.4919683236546648</v>
      </c>
    </row>
    <row r="356" spans="2:11" x14ac:dyDescent="0.25">
      <c r="B356">
        <v>4</v>
      </c>
      <c r="C356">
        <v>5</v>
      </c>
      <c r="D356">
        <v>9000</v>
      </c>
      <c r="E356">
        <f>VLOOKUP($D356,'Zone Coordinates'!$D$2:$F$2058,2)</f>
        <v>36.7264002</v>
      </c>
      <c r="F356">
        <f>VLOOKUP($D356,'Zone Coordinates'!$D$2:$F$2058,3)</f>
        <v>140.0108621</v>
      </c>
      <c r="G356">
        <v>20000</v>
      </c>
      <c r="H356">
        <f>VLOOKUP($G356,'Zone Coordinates'!$D$2:$F$2058,2)</f>
        <v>36.835842</v>
      </c>
      <c r="I356">
        <f>VLOOKUP($G356,'Zone Coordinates'!$D$2:$F$2058,3)</f>
        <v>138.31907219999999</v>
      </c>
      <c r="J356">
        <f t="shared" si="5"/>
        <v>1.6953260964573338</v>
      </c>
    </row>
    <row r="357" spans="2:11" x14ac:dyDescent="0.25">
      <c r="B357">
        <v>4</v>
      </c>
      <c r="C357">
        <v>5</v>
      </c>
      <c r="D357">
        <v>10000</v>
      </c>
      <c r="E357">
        <f>VLOOKUP($D357,'Zone Coordinates'!$D$2:$F$2058,2)</f>
        <v>36.562518900000001</v>
      </c>
      <c r="F357">
        <f>VLOOKUP($D357,'Zone Coordinates'!$D$2:$F$2058,3)</f>
        <v>139.2303359</v>
      </c>
      <c r="G357">
        <v>15000</v>
      </c>
      <c r="H357">
        <f>VLOOKUP($G357,'Zone Coordinates'!$D$2:$F$2058,2)</f>
        <v>38.019637299999999</v>
      </c>
      <c r="I357">
        <f>VLOOKUP($G357,'Zone Coordinates'!$D$2:$F$2058,3)</f>
        <v>139.26688139999999</v>
      </c>
      <c r="J357">
        <f t="shared" si="5"/>
        <v>1.4575766206923071</v>
      </c>
    </row>
    <row r="358" spans="2:11" x14ac:dyDescent="0.25">
      <c r="B358">
        <v>4</v>
      </c>
      <c r="C358">
        <v>5</v>
      </c>
      <c r="D358">
        <v>10000</v>
      </c>
      <c r="E358">
        <f>VLOOKUP($D358,'Zone Coordinates'!$D$2:$F$2058,2)</f>
        <v>36.562518900000001</v>
      </c>
      <c r="F358">
        <f>VLOOKUP($D358,'Zone Coordinates'!$D$2:$F$2058,3)</f>
        <v>139.2303359</v>
      </c>
      <c r="G358">
        <v>20000</v>
      </c>
      <c r="H358">
        <f>VLOOKUP($G358,'Zone Coordinates'!$D$2:$F$2058,2)</f>
        <v>36.835842</v>
      </c>
      <c r="I358">
        <f>VLOOKUP($G358,'Zone Coordinates'!$D$2:$F$2058,3)</f>
        <v>138.31907219999999</v>
      </c>
      <c r="J358">
        <f t="shared" si="5"/>
        <v>0.95137114100192832</v>
      </c>
    </row>
    <row r="359" spans="2:11" x14ac:dyDescent="0.25">
      <c r="B359">
        <v>4</v>
      </c>
      <c r="C359">
        <v>5</v>
      </c>
      <c r="D359">
        <v>11000</v>
      </c>
      <c r="E359">
        <f>VLOOKUP($D359,'Zone Coordinates'!$D$2:$F$2058,2)</f>
        <v>35.9279188</v>
      </c>
      <c r="F359">
        <f>VLOOKUP($D359,'Zone Coordinates'!$D$2:$F$2058,3)</f>
        <v>139.71990890000001</v>
      </c>
      <c r="G359">
        <v>15000</v>
      </c>
      <c r="H359">
        <f>VLOOKUP($G359,'Zone Coordinates'!$D$2:$F$2058,2)</f>
        <v>38.019637299999999</v>
      </c>
      <c r="I359">
        <f>VLOOKUP($G359,'Zone Coordinates'!$D$2:$F$2058,3)</f>
        <v>139.26688139999999</v>
      </c>
      <c r="J359">
        <f t="shared" si="5"/>
        <v>2.1402149889668824</v>
      </c>
    </row>
    <row r="360" spans="2:11" x14ac:dyDescent="0.25">
      <c r="B360">
        <v>4</v>
      </c>
      <c r="C360">
        <v>5</v>
      </c>
      <c r="D360">
        <v>11000</v>
      </c>
      <c r="E360">
        <f>VLOOKUP($D360,'Zone Coordinates'!$D$2:$F$2058,2)</f>
        <v>35.9279188</v>
      </c>
      <c r="F360">
        <f>VLOOKUP($D360,'Zone Coordinates'!$D$2:$F$2058,3)</f>
        <v>139.71990890000001</v>
      </c>
      <c r="G360">
        <v>20000</v>
      </c>
      <c r="H360">
        <f>VLOOKUP($G360,'Zone Coordinates'!$D$2:$F$2058,2)</f>
        <v>36.835842</v>
      </c>
      <c r="I360">
        <f>VLOOKUP($G360,'Zone Coordinates'!$D$2:$F$2058,3)</f>
        <v>138.31907219999999</v>
      </c>
      <c r="J360">
        <f t="shared" si="5"/>
        <v>1.6693316019189135</v>
      </c>
    </row>
    <row r="361" spans="2:11" x14ac:dyDescent="0.25">
      <c r="B361">
        <v>4</v>
      </c>
      <c r="C361">
        <v>5</v>
      </c>
      <c r="D361">
        <v>12000</v>
      </c>
      <c r="E361">
        <f>VLOOKUP($D361,'Zone Coordinates'!$D$2:$F$2058,2)</f>
        <v>35.714840100000004</v>
      </c>
      <c r="F361">
        <f>VLOOKUP($D361,'Zone Coordinates'!$D$2:$F$2058,3)</f>
        <v>140.30330459999999</v>
      </c>
      <c r="G361">
        <v>15000</v>
      </c>
      <c r="H361">
        <f>VLOOKUP($G361,'Zone Coordinates'!$D$2:$F$2058,2)</f>
        <v>38.019637299999999</v>
      </c>
      <c r="I361">
        <f>VLOOKUP($G361,'Zone Coordinates'!$D$2:$F$2058,3)</f>
        <v>139.26688139999999</v>
      </c>
      <c r="J361">
        <f t="shared" si="5"/>
        <v>2.5271056928086852</v>
      </c>
    </row>
    <row r="362" spans="2:11" x14ac:dyDescent="0.25">
      <c r="B362">
        <v>4</v>
      </c>
      <c r="C362">
        <v>5</v>
      </c>
      <c r="D362">
        <v>12000</v>
      </c>
      <c r="E362">
        <f>VLOOKUP($D362,'Zone Coordinates'!$D$2:$F$2058,2)</f>
        <v>35.714840100000004</v>
      </c>
      <c r="F362">
        <f>VLOOKUP($D362,'Zone Coordinates'!$D$2:$F$2058,3)</f>
        <v>140.30330459999999</v>
      </c>
      <c r="G362">
        <v>20000</v>
      </c>
      <c r="H362">
        <f>VLOOKUP($G362,'Zone Coordinates'!$D$2:$F$2058,2)</f>
        <v>36.835842</v>
      </c>
      <c r="I362">
        <f>VLOOKUP($G362,'Zone Coordinates'!$D$2:$F$2058,3)</f>
        <v>138.31907219999999</v>
      </c>
      <c r="J362">
        <f t="shared" si="5"/>
        <v>2.2789961555503657</v>
      </c>
    </row>
    <row r="363" spans="2:11" x14ac:dyDescent="0.25">
      <c r="B363">
        <v>4</v>
      </c>
      <c r="C363">
        <v>5</v>
      </c>
      <c r="D363">
        <v>13000</v>
      </c>
      <c r="E363">
        <f>VLOOKUP($D363,'Zone Coordinates'!$D$2:$F$2058,2)</f>
        <v>35.705215799999998</v>
      </c>
      <c r="F363">
        <f>VLOOKUP($D363,'Zone Coordinates'!$D$2:$F$2058,3)</f>
        <v>139.78283350000001</v>
      </c>
      <c r="G363">
        <v>15000</v>
      </c>
      <c r="H363">
        <f>VLOOKUP($G363,'Zone Coordinates'!$D$2:$F$2058,2)</f>
        <v>38.019637299999999</v>
      </c>
      <c r="I363">
        <f>VLOOKUP($G363,'Zone Coordinates'!$D$2:$F$2058,3)</f>
        <v>139.26688139999999</v>
      </c>
      <c r="J363">
        <f t="shared" si="5"/>
        <v>2.3712345833250428</v>
      </c>
    </row>
    <row r="364" spans="2:11" x14ac:dyDescent="0.25">
      <c r="B364">
        <v>4</v>
      </c>
      <c r="C364">
        <v>5</v>
      </c>
      <c r="D364">
        <v>13000</v>
      </c>
      <c r="E364">
        <f>VLOOKUP($D364,'Zone Coordinates'!$D$2:$F$2058,2)</f>
        <v>35.705215799999998</v>
      </c>
      <c r="F364">
        <f>VLOOKUP($D364,'Zone Coordinates'!$D$2:$F$2058,3)</f>
        <v>139.78283350000001</v>
      </c>
      <c r="G364">
        <v>20000</v>
      </c>
      <c r="H364">
        <f>VLOOKUP($G364,'Zone Coordinates'!$D$2:$F$2058,2)</f>
        <v>36.835842</v>
      </c>
      <c r="I364">
        <f>VLOOKUP($G364,'Zone Coordinates'!$D$2:$F$2058,3)</f>
        <v>138.31907219999999</v>
      </c>
      <c r="J364">
        <f t="shared" si="5"/>
        <v>1.8495709630895973</v>
      </c>
    </row>
    <row r="365" spans="2:11" x14ac:dyDescent="0.25">
      <c r="B365">
        <v>4</v>
      </c>
      <c r="C365">
        <v>5</v>
      </c>
      <c r="D365">
        <v>14000</v>
      </c>
      <c r="E365">
        <f>VLOOKUP($D365,'Zone Coordinates'!$D$2:$F$2058,2)</f>
        <v>35.416974799999998</v>
      </c>
      <c r="F365">
        <f>VLOOKUP($D365,'Zone Coordinates'!$D$2:$F$2058,3)</f>
        <v>139.56472550000001</v>
      </c>
      <c r="G365">
        <v>15000</v>
      </c>
      <c r="H365">
        <f>VLOOKUP($G365,'Zone Coordinates'!$D$2:$F$2058,2)</f>
        <v>38.019637299999999</v>
      </c>
      <c r="I365">
        <f>VLOOKUP($G365,'Zone Coordinates'!$D$2:$F$2058,3)</f>
        <v>139.26688139999999</v>
      </c>
      <c r="J365">
        <f t="shared" si="5"/>
        <v>2.6196494415877627</v>
      </c>
    </row>
    <row r="366" spans="2:11" x14ac:dyDescent="0.25">
      <c r="B366">
        <v>4</v>
      </c>
      <c r="C366">
        <v>5</v>
      </c>
      <c r="D366">
        <v>14000</v>
      </c>
      <c r="E366">
        <f>VLOOKUP($D366,'Zone Coordinates'!$D$2:$F$2058,2)</f>
        <v>35.416974799999998</v>
      </c>
      <c r="F366">
        <f>VLOOKUP($D366,'Zone Coordinates'!$D$2:$F$2058,3)</f>
        <v>139.56472550000001</v>
      </c>
      <c r="G366">
        <v>20000</v>
      </c>
      <c r="H366">
        <f>VLOOKUP($G366,'Zone Coordinates'!$D$2:$F$2058,2)</f>
        <v>36.835842</v>
      </c>
      <c r="I366">
        <f>VLOOKUP($G366,'Zone Coordinates'!$D$2:$F$2058,3)</f>
        <v>138.31907219999999</v>
      </c>
      <c r="J366">
        <f t="shared" si="5"/>
        <v>1.8880774017599939</v>
      </c>
    </row>
    <row r="367" spans="2:11" x14ac:dyDescent="0.25">
      <c r="B367">
        <v>4</v>
      </c>
      <c r="C367">
        <v>5</v>
      </c>
      <c r="D367">
        <v>19000</v>
      </c>
      <c r="E367">
        <f>VLOOKUP($D367,'Zone Coordinates'!$D$2:$F$2058,2)</f>
        <v>35.875946800000001</v>
      </c>
      <c r="F367">
        <f>VLOOKUP($D367,'Zone Coordinates'!$D$2:$F$2058,3)</f>
        <v>138.6611834</v>
      </c>
      <c r="G367">
        <v>15000</v>
      </c>
      <c r="H367">
        <f>VLOOKUP($G367,'Zone Coordinates'!$D$2:$F$2058,2)</f>
        <v>38.019637299999999</v>
      </c>
      <c r="I367">
        <f>VLOOKUP($G367,'Zone Coordinates'!$D$2:$F$2058,3)</f>
        <v>139.26688139999999</v>
      </c>
      <c r="J367">
        <f t="shared" si="5"/>
        <v>2.2276173430358792</v>
      </c>
    </row>
    <row r="368" spans="2:11" x14ac:dyDescent="0.25">
      <c r="B368">
        <v>4</v>
      </c>
      <c r="C368">
        <v>5</v>
      </c>
      <c r="D368">
        <v>19000</v>
      </c>
      <c r="E368">
        <f>VLOOKUP($D368,'Zone Coordinates'!$D$2:$F$2058,2)</f>
        <v>35.875946800000001</v>
      </c>
      <c r="F368">
        <f>VLOOKUP($D368,'Zone Coordinates'!$D$2:$F$2058,3)</f>
        <v>138.6611834</v>
      </c>
      <c r="G368">
        <v>20000</v>
      </c>
      <c r="H368">
        <f>VLOOKUP($G368,'Zone Coordinates'!$D$2:$F$2058,2)</f>
        <v>36.835842</v>
      </c>
      <c r="I368">
        <f>VLOOKUP($G368,'Zone Coordinates'!$D$2:$F$2058,3)</f>
        <v>138.31907219999999</v>
      </c>
      <c r="J368">
        <f t="shared" si="5"/>
        <v>1.0190382074036675</v>
      </c>
      <c r="K368">
        <f>AVERAGE(J353:J368)</f>
        <v>1.9077088558777753</v>
      </c>
    </row>
    <row r="369" spans="2:10" x14ac:dyDescent="0.25">
      <c r="B369">
        <v>4</v>
      </c>
      <c r="C369">
        <v>6</v>
      </c>
      <c r="D369">
        <v>8000</v>
      </c>
      <c r="E369">
        <f>VLOOKUP($D369,'Zone Coordinates'!$D$2:$F$2058,2)</f>
        <v>36.464526399999997</v>
      </c>
      <c r="F369">
        <f>VLOOKUP($D369,'Zone Coordinates'!$D$2:$F$2058,3)</f>
        <v>140.5859389</v>
      </c>
      <c r="G369">
        <v>21000</v>
      </c>
      <c r="H369">
        <f>VLOOKUP($G369,'Zone Coordinates'!$D$2:$F$2058,2)</f>
        <v>35.543131000000002</v>
      </c>
      <c r="I369">
        <f>VLOOKUP($G369,'Zone Coordinates'!$D$2:$F$2058,3)</f>
        <v>136.8861857</v>
      </c>
      <c r="J369">
        <f t="shared" si="5"/>
        <v>3.812760577855816</v>
      </c>
    </row>
    <row r="370" spans="2:10" x14ac:dyDescent="0.25">
      <c r="B370">
        <v>4</v>
      </c>
      <c r="C370">
        <v>6</v>
      </c>
      <c r="D370">
        <v>8000</v>
      </c>
      <c r="E370">
        <f>VLOOKUP($D370,'Zone Coordinates'!$D$2:$F$2058,2)</f>
        <v>36.464526399999997</v>
      </c>
      <c r="F370">
        <f>VLOOKUP($D370,'Zone Coordinates'!$D$2:$F$2058,3)</f>
        <v>140.5859389</v>
      </c>
      <c r="G370">
        <v>22000</v>
      </c>
      <c r="H370">
        <f>VLOOKUP($G370,'Zone Coordinates'!$D$2:$F$2058,2)</f>
        <v>35.645988199999998</v>
      </c>
      <c r="I370">
        <f>VLOOKUP($G370,'Zone Coordinates'!$D$2:$F$2058,3)</f>
        <v>138.63582600000001</v>
      </c>
      <c r="J370">
        <f t="shared" si="5"/>
        <v>2.1149338305501719</v>
      </c>
    </row>
    <row r="371" spans="2:10" x14ac:dyDescent="0.25">
      <c r="B371">
        <v>4</v>
      </c>
      <c r="C371">
        <v>6</v>
      </c>
      <c r="D371">
        <v>8000</v>
      </c>
      <c r="E371">
        <f>VLOOKUP($D371,'Zone Coordinates'!$D$2:$F$2058,2)</f>
        <v>36.464526399999997</v>
      </c>
      <c r="F371">
        <f>VLOOKUP($D371,'Zone Coordinates'!$D$2:$F$2058,3)</f>
        <v>140.5859389</v>
      </c>
      <c r="G371">
        <v>23000</v>
      </c>
      <c r="H371">
        <f>VLOOKUP($G371,'Zone Coordinates'!$D$2:$F$2058,2)</f>
        <v>35.136727399999998</v>
      </c>
      <c r="I371">
        <f>VLOOKUP($G371,'Zone Coordinates'!$D$2:$F$2058,3)</f>
        <v>136.93514300000001</v>
      </c>
      <c r="J371">
        <f t="shared" si="5"/>
        <v>3.8847600811192633</v>
      </c>
    </row>
    <row r="372" spans="2:10" x14ac:dyDescent="0.25">
      <c r="B372">
        <v>4</v>
      </c>
      <c r="C372">
        <v>6</v>
      </c>
      <c r="D372">
        <v>8000</v>
      </c>
      <c r="E372">
        <f>VLOOKUP($D372,'Zone Coordinates'!$D$2:$F$2058,2)</f>
        <v>36.464526399999997</v>
      </c>
      <c r="F372">
        <f>VLOOKUP($D372,'Zone Coordinates'!$D$2:$F$2058,3)</f>
        <v>140.5859389</v>
      </c>
      <c r="G372">
        <v>24000</v>
      </c>
      <c r="H372">
        <f>VLOOKUP($G372,'Zone Coordinates'!$D$2:$F$2058,2)</f>
        <v>34.844355800000002</v>
      </c>
      <c r="I372">
        <f>VLOOKUP($G372,'Zone Coordinates'!$D$2:$F$2058,3)</f>
        <v>136.57044719999999</v>
      </c>
      <c r="J372">
        <f t="shared" si="5"/>
        <v>4.3300261391674457</v>
      </c>
    </row>
    <row r="373" spans="2:10" x14ac:dyDescent="0.25">
      <c r="B373">
        <v>4</v>
      </c>
      <c r="C373">
        <v>6</v>
      </c>
      <c r="D373">
        <v>9000</v>
      </c>
      <c r="E373">
        <f>VLOOKUP($D373,'Zone Coordinates'!$D$2:$F$2058,2)</f>
        <v>36.7264002</v>
      </c>
      <c r="F373">
        <f>VLOOKUP($D373,'Zone Coordinates'!$D$2:$F$2058,3)</f>
        <v>140.0108621</v>
      </c>
      <c r="G373">
        <v>21000</v>
      </c>
      <c r="H373">
        <f>VLOOKUP($G373,'Zone Coordinates'!$D$2:$F$2058,2)</f>
        <v>35.543131000000002</v>
      </c>
      <c r="I373">
        <f>VLOOKUP($G373,'Zone Coordinates'!$D$2:$F$2058,3)</f>
        <v>136.8861857</v>
      </c>
      <c r="J373">
        <f t="shared" si="5"/>
        <v>3.3412166353568855</v>
      </c>
    </row>
    <row r="374" spans="2:10" x14ac:dyDescent="0.25">
      <c r="B374">
        <v>4</v>
      </c>
      <c r="C374">
        <v>6</v>
      </c>
      <c r="D374">
        <v>9000</v>
      </c>
      <c r="E374">
        <f>VLOOKUP($D374,'Zone Coordinates'!$D$2:$F$2058,2)</f>
        <v>36.7264002</v>
      </c>
      <c r="F374">
        <f>VLOOKUP($D374,'Zone Coordinates'!$D$2:$F$2058,3)</f>
        <v>140.0108621</v>
      </c>
      <c r="G374">
        <v>22000</v>
      </c>
      <c r="H374">
        <f>VLOOKUP($G374,'Zone Coordinates'!$D$2:$F$2058,2)</f>
        <v>35.645988199999998</v>
      </c>
      <c r="I374">
        <f>VLOOKUP($G374,'Zone Coordinates'!$D$2:$F$2058,3)</f>
        <v>138.63582600000001</v>
      </c>
      <c r="J374">
        <f t="shared" si="5"/>
        <v>1.7487179206627876</v>
      </c>
    </row>
    <row r="375" spans="2:10" x14ac:dyDescent="0.25">
      <c r="B375">
        <v>4</v>
      </c>
      <c r="C375">
        <v>6</v>
      </c>
      <c r="D375">
        <v>9000</v>
      </c>
      <c r="E375">
        <f>VLOOKUP($D375,'Zone Coordinates'!$D$2:$F$2058,2)</f>
        <v>36.7264002</v>
      </c>
      <c r="F375">
        <f>VLOOKUP($D375,'Zone Coordinates'!$D$2:$F$2058,3)</f>
        <v>140.0108621</v>
      </c>
      <c r="G375">
        <v>23000</v>
      </c>
      <c r="H375">
        <f>VLOOKUP($G375,'Zone Coordinates'!$D$2:$F$2058,2)</f>
        <v>35.136727399999998</v>
      </c>
      <c r="I375">
        <f>VLOOKUP($G375,'Zone Coordinates'!$D$2:$F$2058,3)</f>
        <v>136.93514300000001</v>
      </c>
      <c r="J375">
        <f t="shared" si="5"/>
        <v>3.4622402564184616</v>
      </c>
    </row>
    <row r="376" spans="2:10" x14ac:dyDescent="0.25">
      <c r="B376">
        <v>4</v>
      </c>
      <c r="C376">
        <v>6</v>
      </c>
      <c r="D376">
        <v>9000</v>
      </c>
      <c r="E376">
        <f>VLOOKUP($D376,'Zone Coordinates'!$D$2:$F$2058,2)</f>
        <v>36.7264002</v>
      </c>
      <c r="F376">
        <f>VLOOKUP($D376,'Zone Coordinates'!$D$2:$F$2058,3)</f>
        <v>140.0108621</v>
      </c>
      <c r="G376">
        <v>24000</v>
      </c>
      <c r="H376">
        <f>VLOOKUP($G376,'Zone Coordinates'!$D$2:$F$2058,2)</f>
        <v>34.844355800000002</v>
      </c>
      <c r="I376">
        <f>VLOOKUP($G376,'Zone Coordinates'!$D$2:$F$2058,3)</f>
        <v>136.57044719999999</v>
      </c>
      <c r="J376">
        <f t="shared" si="5"/>
        <v>3.9215489041593519</v>
      </c>
    </row>
    <row r="377" spans="2:10" x14ac:dyDescent="0.25">
      <c r="B377">
        <v>4</v>
      </c>
      <c r="C377">
        <v>6</v>
      </c>
      <c r="D377">
        <v>10000</v>
      </c>
      <c r="E377">
        <f>VLOOKUP($D377,'Zone Coordinates'!$D$2:$F$2058,2)</f>
        <v>36.562518900000001</v>
      </c>
      <c r="F377">
        <f>VLOOKUP($D377,'Zone Coordinates'!$D$2:$F$2058,3)</f>
        <v>139.2303359</v>
      </c>
      <c r="G377">
        <v>21000</v>
      </c>
      <c r="H377">
        <f>VLOOKUP($G377,'Zone Coordinates'!$D$2:$F$2058,2)</f>
        <v>35.543131000000002</v>
      </c>
      <c r="I377">
        <f>VLOOKUP($G377,'Zone Coordinates'!$D$2:$F$2058,3)</f>
        <v>136.8861857</v>
      </c>
      <c r="J377">
        <f t="shared" si="5"/>
        <v>2.5562065352444532</v>
      </c>
    </row>
    <row r="378" spans="2:10" x14ac:dyDescent="0.25">
      <c r="B378">
        <v>4</v>
      </c>
      <c r="C378">
        <v>6</v>
      </c>
      <c r="D378">
        <v>10000</v>
      </c>
      <c r="E378">
        <f>VLOOKUP($D378,'Zone Coordinates'!$D$2:$F$2058,2)</f>
        <v>36.562518900000001</v>
      </c>
      <c r="F378">
        <f>VLOOKUP($D378,'Zone Coordinates'!$D$2:$F$2058,3)</f>
        <v>139.2303359</v>
      </c>
      <c r="G378">
        <v>22000</v>
      </c>
      <c r="H378">
        <f>VLOOKUP($G378,'Zone Coordinates'!$D$2:$F$2058,2)</f>
        <v>35.645988199999998</v>
      </c>
      <c r="I378">
        <f>VLOOKUP($G378,'Zone Coordinates'!$D$2:$F$2058,3)</f>
        <v>138.63582600000001</v>
      </c>
      <c r="J378">
        <f t="shared" si="5"/>
        <v>1.0924607751496136</v>
      </c>
    </row>
    <row r="379" spans="2:10" x14ac:dyDescent="0.25">
      <c r="B379">
        <v>4</v>
      </c>
      <c r="C379">
        <v>6</v>
      </c>
      <c r="D379">
        <v>10000</v>
      </c>
      <c r="E379">
        <f>VLOOKUP($D379,'Zone Coordinates'!$D$2:$F$2058,2)</f>
        <v>36.562518900000001</v>
      </c>
      <c r="F379">
        <f>VLOOKUP($D379,'Zone Coordinates'!$D$2:$F$2058,3)</f>
        <v>139.2303359</v>
      </c>
      <c r="G379">
        <v>23000</v>
      </c>
      <c r="H379">
        <f>VLOOKUP($G379,'Zone Coordinates'!$D$2:$F$2058,2)</f>
        <v>35.136727399999998</v>
      </c>
      <c r="I379">
        <f>VLOOKUP($G379,'Zone Coordinates'!$D$2:$F$2058,3)</f>
        <v>136.93514300000001</v>
      </c>
      <c r="J379">
        <f t="shared" si="5"/>
        <v>2.7019977516057665</v>
      </c>
    </row>
    <row r="380" spans="2:10" x14ac:dyDescent="0.25">
      <c r="B380">
        <v>4</v>
      </c>
      <c r="C380">
        <v>6</v>
      </c>
      <c r="D380">
        <v>10000</v>
      </c>
      <c r="E380">
        <f>VLOOKUP($D380,'Zone Coordinates'!$D$2:$F$2058,2)</f>
        <v>36.562518900000001</v>
      </c>
      <c r="F380">
        <f>VLOOKUP($D380,'Zone Coordinates'!$D$2:$F$2058,3)</f>
        <v>139.2303359</v>
      </c>
      <c r="G380">
        <v>24000</v>
      </c>
      <c r="H380">
        <f>VLOOKUP($G380,'Zone Coordinates'!$D$2:$F$2058,2)</f>
        <v>34.844355800000002</v>
      </c>
      <c r="I380">
        <f>VLOOKUP($G380,'Zone Coordinates'!$D$2:$F$2058,3)</f>
        <v>136.57044719999999</v>
      </c>
      <c r="J380">
        <f t="shared" si="5"/>
        <v>3.1665584369452824</v>
      </c>
    </row>
    <row r="381" spans="2:10" x14ac:dyDescent="0.25">
      <c r="B381">
        <v>4</v>
      </c>
      <c r="C381">
        <v>6</v>
      </c>
      <c r="D381">
        <v>11000</v>
      </c>
      <c r="E381">
        <f>VLOOKUP($D381,'Zone Coordinates'!$D$2:$F$2058,2)</f>
        <v>35.9279188</v>
      </c>
      <c r="F381">
        <f>VLOOKUP($D381,'Zone Coordinates'!$D$2:$F$2058,3)</f>
        <v>139.71990890000001</v>
      </c>
      <c r="G381">
        <v>21000</v>
      </c>
      <c r="H381">
        <f>VLOOKUP($G381,'Zone Coordinates'!$D$2:$F$2058,2)</f>
        <v>35.543131000000002</v>
      </c>
      <c r="I381">
        <f>VLOOKUP($G381,'Zone Coordinates'!$D$2:$F$2058,3)</f>
        <v>136.8861857</v>
      </c>
      <c r="J381">
        <f t="shared" si="5"/>
        <v>2.8597288027446108</v>
      </c>
    </row>
    <row r="382" spans="2:10" x14ac:dyDescent="0.25">
      <c r="B382">
        <v>4</v>
      </c>
      <c r="C382">
        <v>6</v>
      </c>
      <c r="D382">
        <v>11000</v>
      </c>
      <c r="E382">
        <f>VLOOKUP($D382,'Zone Coordinates'!$D$2:$F$2058,2)</f>
        <v>35.9279188</v>
      </c>
      <c r="F382">
        <f>VLOOKUP($D382,'Zone Coordinates'!$D$2:$F$2058,3)</f>
        <v>139.71990890000001</v>
      </c>
      <c r="G382">
        <v>22000</v>
      </c>
      <c r="H382">
        <f>VLOOKUP($G382,'Zone Coordinates'!$D$2:$F$2058,2)</f>
        <v>35.645988199999998</v>
      </c>
      <c r="I382">
        <f>VLOOKUP($G382,'Zone Coordinates'!$D$2:$F$2058,3)</f>
        <v>138.63582600000001</v>
      </c>
      <c r="J382">
        <f t="shared" si="5"/>
        <v>1.1201431146459671</v>
      </c>
    </row>
    <row r="383" spans="2:10" x14ac:dyDescent="0.25">
      <c r="B383">
        <v>4</v>
      </c>
      <c r="C383">
        <v>6</v>
      </c>
      <c r="D383">
        <v>11000</v>
      </c>
      <c r="E383">
        <f>VLOOKUP($D383,'Zone Coordinates'!$D$2:$F$2058,2)</f>
        <v>35.9279188</v>
      </c>
      <c r="F383">
        <f>VLOOKUP($D383,'Zone Coordinates'!$D$2:$F$2058,3)</f>
        <v>139.71990890000001</v>
      </c>
      <c r="G383">
        <v>23000</v>
      </c>
      <c r="H383">
        <f>VLOOKUP($G383,'Zone Coordinates'!$D$2:$F$2058,2)</f>
        <v>35.136727399999998</v>
      </c>
      <c r="I383">
        <f>VLOOKUP($G383,'Zone Coordinates'!$D$2:$F$2058,3)</f>
        <v>136.93514300000001</v>
      </c>
      <c r="J383">
        <f t="shared" si="5"/>
        <v>2.8949792657697491</v>
      </c>
    </row>
    <row r="384" spans="2:10" x14ac:dyDescent="0.25">
      <c r="B384">
        <v>4</v>
      </c>
      <c r="C384">
        <v>6</v>
      </c>
      <c r="D384">
        <v>11000</v>
      </c>
      <c r="E384">
        <f>VLOOKUP($D384,'Zone Coordinates'!$D$2:$F$2058,2)</f>
        <v>35.9279188</v>
      </c>
      <c r="F384">
        <f>VLOOKUP($D384,'Zone Coordinates'!$D$2:$F$2058,3)</f>
        <v>139.71990890000001</v>
      </c>
      <c r="G384">
        <v>24000</v>
      </c>
      <c r="H384">
        <f>VLOOKUP($G384,'Zone Coordinates'!$D$2:$F$2058,2)</f>
        <v>34.844355800000002</v>
      </c>
      <c r="I384">
        <f>VLOOKUP($G384,'Zone Coordinates'!$D$2:$F$2058,3)</f>
        <v>136.57044719999999</v>
      </c>
      <c r="J384">
        <f t="shared" si="5"/>
        <v>3.3306482514273399</v>
      </c>
    </row>
    <row r="385" spans="2:11" x14ac:dyDescent="0.25">
      <c r="B385">
        <v>4</v>
      </c>
      <c r="C385">
        <v>6</v>
      </c>
      <c r="D385">
        <v>12000</v>
      </c>
      <c r="E385">
        <f>VLOOKUP($D385,'Zone Coordinates'!$D$2:$F$2058,2)</f>
        <v>35.714840100000004</v>
      </c>
      <c r="F385">
        <f>VLOOKUP($D385,'Zone Coordinates'!$D$2:$F$2058,3)</f>
        <v>140.30330459999999</v>
      </c>
      <c r="G385">
        <v>21000</v>
      </c>
      <c r="H385">
        <f>VLOOKUP($G385,'Zone Coordinates'!$D$2:$F$2058,2)</f>
        <v>35.543131000000002</v>
      </c>
      <c r="I385">
        <f>VLOOKUP($G385,'Zone Coordinates'!$D$2:$F$2058,3)</f>
        <v>136.8861857</v>
      </c>
      <c r="J385">
        <f t="shared" si="5"/>
        <v>3.4214303429647606</v>
      </c>
    </row>
    <row r="386" spans="2:11" x14ac:dyDescent="0.25">
      <c r="B386">
        <v>4</v>
      </c>
      <c r="C386">
        <v>6</v>
      </c>
      <c r="D386">
        <v>12000</v>
      </c>
      <c r="E386">
        <f>VLOOKUP($D386,'Zone Coordinates'!$D$2:$F$2058,2)</f>
        <v>35.714840100000004</v>
      </c>
      <c r="F386">
        <f>VLOOKUP($D386,'Zone Coordinates'!$D$2:$F$2058,3)</f>
        <v>140.30330459999999</v>
      </c>
      <c r="G386">
        <v>22000</v>
      </c>
      <c r="H386">
        <f>VLOOKUP($G386,'Zone Coordinates'!$D$2:$F$2058,2)</f>
        <v>35.645988199999998</v>
      </c>
      <c r="I386">
        <f>VLOOKUP($G386,'Zone Coordinates'!$D$2:$F$2058,3)</f>
        <v>138.63582600000001</v>
      </c>
      <c r="J386">
        <f t="shared" si="5"/>
        <v>1.6688994773776846</v>
      </c>
    </row>
    <row r="387" spans="2:11" x14ac:dyDescent="0.25">
      <c r="B387">
        <v>4</v>
      </c>
      <c r="C387">
        <v>6</v>
      </c>
      <c r="D387">
        <v>12000</v>
      </c>
      <c r="E387">
        <f>VLOOKUP($D387,'Zone Coordinates'!$D$2:$F$2058,2)</f>
        <v>35.714840100000004</v>
      </c>
      <c r="F387">
        <f>VLOOKUP($D387,'Zone Coordinates'!$D$2:$F$2058,3)</f>
        <v>140.30330459999999</v>
      </c>
      <c r="G387">
        <v>23000</v>
      </c>
      <c r="H387">
        <f>VLOOKUP($G387,'Zone Coordinates'!$D$2:$F$2058,2)</f>
        <v>35.136727399999998</v>
      </c>
      <c r="I387">
        <f>VLOOKUP($G387,'Zone Coordinates'!$D$2:$F$2058,3)</f>
        <v>136.93514300000001</v>
      </c>
      <c r="J387">
        <f t="shared" si="5"/>
        <v>3.4174152304944911</v>
      </c>
    </row>
    <row r="388" spans="2:11" x14ac:dyDescent="0.25">
      <c r="B388">
        <v>4</v>
      </c>
      <c r="C388">
        <v>6</v>
      </c>
      <c r="D388">
        <v>12000</v>
      </c>
      <c r="E388">
        <f>VLOOKUP($D388,'Zone Coordinates'!$D$2:$F$2058,2)</f>
        <v>35.714840100000004</v>
      </c>
      <c r="F388">
        <f>VLOOKUP($D388,'Zone Coordinates'!$D$2:$F$2058,3)</f>
        <v>140.30330459999999</v>
      </c>
      <c r="G388">
        <v>24000</v>
      </c>
      <c r="H388">
        <f>VLOOKUP($G388,'Zone Coordinates'!$D$2:$F$2058,2)</f>
        <v>34.844355800000002</v>
      </c>
      <c r="I388">
        <f>VLOOKUP($G388,'Zone Coordinates'!$D$2:$F$2058,3)</f>
        <v>136.57044719999999</v>
      </c>
      <c r="J388">
        <f t="shared" si="5"/>
        <v>3.8330102119980394</v>
      </c>
    </row>
    <row r="389" spans="2:11" x14ac:dyDescent="0.25">
      <c r="B389">
        <v>4</v>
      </c>
      <c r="C389">
        <v>6</v>
      </c>
      <c r="D389">
        <v>13000</v>
      </c>
      <c r="E389">
        <f>VLOOKUP($D389,'Zone Coordinates'!$D$2:$F$2058,2)</f>
        <v>35.705215799999998</v>
      </c>
      <c r="F389">
        <f>VLOOKUP($D389,'Zone Coordinates'!$D$2:$F$2058,3)</f>
        <v>139.78283350000001</v>
      </c>
      <c r="G389">
        <v>21000</v>
      </c>
      <c r="H389">
        <f>VLOOKUP($G389,'Zone Coordinates'!$D$2:$F$2058,2)</f>
        <v>35.543131000000002</v>
      </c>
      <c r="I389">
        <f>VLOOKUP($G389,'Zone Coordinates'!$D$2:$F$2058,3)</f>
        <v>136.8861857</v>
      </c>
      <c r="J389">
        <f t="shared" ref="J389:J452" si="6">SQRT((I389-F389)^2+(H389-E389)^2)</f>
        <v>2.9011790636973687</v>
      </c>
    </row>
    <row r="390" spans="2:11" x14ac:dyDescent="0.25">
      <c r="B390">
        <v>4</v>
      </c>
      <c r="C390">
        <v>6</v>
      </c>
      <c r="D390">
        <v>13000</v>
      </c>
      <c r="E390">
        <f>VLOOKUP($D390,'Zone Coordinates'!$D$2:$F$2058,2)</f>
        <v>35.705215799999998</v>
      </c>
      <c r="F390">
        <f>VLOOKUP($D390,'Zone Coordinates'!$D$2:$F$2058,3)</f>
        <v>139.78283350000001</v>
      </c>
      <c r="G390">
        <v>22000</v>
      </c>
      <c r="H390">
        <f>VLOOKUP($G390,'Zone Coordinates'!$D$2:$F$2058,2)</f>
        <v>35.645988199999998</v>
      </c>
      <c r="I390">
        <f>VLOOKUP($G390,'Zone Coordinates'!$D$2:$F$2058,3)</f>
        <v>138.63582600000001</v>
      </c>
      <c r="J390">
        <f t="shared" si="6"/>
        <v>1.1485356388279868</v>
      </c>
    </row>
    <row r="391" spans="2:11" x14ac:dyDescent="0.25">
      <c r="B391">
        <v>4</v>
      </c>
      <c r="C391">
        <v>6</v>
      </c>
      <c r="D391">
        <v>13000</v>
      </c>
      <c r="E391">
        <f>VLOOKUP($D391,'Zone Coordinates'!$D$2:$F$2058,2)</f>
        <v>35.705215799999998</v>
      </c>
      <c r="F391">
        <f>VLOOKUP($D391,'Zone Coordinates'!$D$2:$F$2058,3)</f>
        <v>139.78283350000001</v>
      </c>
      <c r="G391">
        <v>23000</v>
      </c>
      <c r="H391">
        <f>VLOOKUP($G391,'Zone Coordinates'!$D$2:$F$2058,2)</f>
        <v>35.136727399999998</v>
      </c>
      <c r="I391">
        <f>VLOOKUP($G391,'Zone Coordinates'!$D$2:$F$2058,3)</f>
        <v>136.93514300000001</v>
      </c>
      <c r="J391">
        <f t="shared" si="6"/>
        <v>2.9038802049541923</v>
      </c>
    </row>
    <row r="392" spans="2:11" x14ac:dyDescent="0.25">
      <c r="B392">
        <v>4</v>
      </c>
      <c r="C392">
        <v>6</v>
      </c>
      <c r="D392">
        <v>13000</v>
      </c>
      <c r="E392">
        <f>VLOOKUP($D392,'Zone Coordinates'!$D$2:$F$2058,2)</f>
        <v>35.705215799999998</v>
      </c>
      <c r="F392">
        <f>VLOOKUP($D392,'Zone Coordinates'!$D$2:$F$2058,3)</f>
        <v>139.78283350000001</v>
      </c>
      <c r="G392">
        <v>24000</v>
      </c>
      <c r="H392">
        <f>VLOOKUP($G392,'Zone Coordinates'!$D$2:$F$2058,2)</f>
        <v>34.844355800000002</v>
      </c>
      <c r="I392">
        <f>VLOOKUP($G392,'Zone Coordinates'!$D$2:$F$2058,3)</f>
        <v>136.57044719999999</v>
      </c>
      <c r="J392">
        <f t="shared" si="6"/>
        <v>3.325733855862163</v>
      </c>
    </row>
    <row r="393" spans="2:11" x14ac:dyDescent="0.25">
      <c r="B393">
        <v>4</v>
      </c>
      <c r="C393">
        <v>6</v>
      </c>
      <c r="D393">
        <v>14000</v>
      </c>
      <c r="E393">
        <f>VLOOKUP($D393,'Zone Coordinates'!$D$2:$F$2058,2)</f>
        <v>35.416974799999998</v>
      </c>
      <c r="F393">
        <f>VLOOKUP($D393,'Zone Coordinates'!$D$2:$F$2058,3)</f>
        <v>139.56472550000001</v>
      </c>
      <c r="G393">
        <v>21000</v>
      </c>
      <c r="H393">
        <f>VLOOKUP($G393,'Zone Coordinates'!$D$2:$F$2058,2)</f>
        <v>35.543131000000002</v>
      </c>
      <c r="I393">
        <f>VLOOKUP($G393,'Zone Coordinates'!$D$2:$F$2058,3)</f>
        <v>136.8861857</v>
      </c>
      <c r="J393">
        <f t="shared" si="6"/>
        <v>2.681509061514157</v>
      </c>
    </row>
    <row r="394" spans="2:11" x14ac:dyDescent="0.25">
      <c r="B394">
        <v>4</v>
      </c>
      <c r="C394">
        <v>6</v>
      </c>
      <c r="D394">
        <v>14000</v>
      </c>
      <c r="E394">
        <f>VLOOKUP($D394,'Zone Coordinates'!$D$2:$F$2058,2)</f>
        <v>35.416974799999998</v>
      </c>
      <c r="F394">
        <f>VLOOKUP($D394,'Zone Coordinates'!$D$2:$F$2058,3)</f>
        <v>139.56472550000001</v>
      </c>
      <c r="G394">
        <v>22000</v>
      </c>
      <c r="H394">
        <f>VLOOKUP($G394,'Zone Coordinates'!$D$2:$F$2058,2)</f>
        <v>35.645988199999998</v>
      </c>
      <c r="I394">
        <f>VLOOKUP($G394,'Zone Coordinates'!$D$2:$F$2058,3)</f>
        <v>138.63582600000001</v>
      </c>
      <c r="J394">
        <f t="shared" si="6"/>
        <v>0.95671386447558593</v>
      </c>
    </row>
    <row r="395" spans="2:11" x14ac:dyDescent="0.25">
      <c r="B395">
        <v>4</v>
      </c>
      <c r="C395">
        <v>6</v>
      </c>
      <c r="D395">
        <v>14000</v>
      </c>
      <c r="E395">
        <f>VLOOKUP($D395,'Zone Coordinates'!$D$2:$F$2058,2)</f>
        <v>35.416974799999998</v>
      </c>
      <c r="F395">
        <f>VLOOKUP($D395,'Zone Coordinates'!$D$2:$F$2058,3)</f>
        <v>139.56472550000001</v>
      </c>
      <c r="G395">
        <v>23000</v>
      </c>
      <c r="H395">
        <f>VLOOKUP($G395,'Zone Coordinates'!$D$2:$F$2058,2)</f>
        <v>35.136727399999998</v>
      </c>
      <c r="I395">
        <f>VLOOKUP($G395,'Zone Coordinates'!$D$2:$F$2058,3)</f>
        <v>136.93514300000001</v>
      </c>
      <c r="J395">
        <f t="shared" si="6"/>
        <v>2.6444739986456662</v>
      </c>
    </row>
    <row r="396" spans="2:11" x14ac:dyDescent="0.25">
      <c r="B396">
        <v>4</v>
      </c>
      <c r="C396">
        <v>6</v>
      </c>
      <c r="D396">
        <v>14000</v>
      </c>
      <c r="E396">
        <f>VLOOKUP($D396,'Zone Coordinates'!$D$2:$F$2058,2)</f>
        <v>35.416974799999998</v>
      </c>
      <c r="F396">
        <f>VLOOKUP($D396,'Zone Coordinates'!$D$2:$F$2058,3)</f>
        <v>139.56472550000001</v>
      </c>
      <c r="G396">
        <v>24000</v>
      </c>
      <c r="H396">
        <f>VLOOKUP($G396,'Zone Coordinates'!$D$2:$F$2058,2)</f>
        <v>34.844355800000002</v>
      </c>
      <c r="I396">
        <f>VLOOKUP($G396,'Zone Coordinates'!$D$2:$F$2058,3)</f>
        <v>136.57044719999999</v>
      </c>
      <c r="J396">
        <f t="shared" si="6"/>
        <v>3.0485398237536607</v>
      </c>
    </row>
    <row r="397" spans="2:11" x14ac:dyDescent="0.25">
      <c r="B397">
        <v>4</v>
      </c>
      <c r="C397">
        <v>6</v>
      </c>
      <c r="D397">
        <v>19000</v>
      </c>
      <c r="E397">
        <f>VLOOKUP($D397,'Zone Coordinates'!$D$2:$F$2058,2)</f>
        <v>35.875946800000001</v>
      </c>
      <c r="F397">
        <f>VLOOKUP($D397,'Zone Coordinates'!$D$2:$F$2058,3)</f>
        <v>138.6611834</v>
      </c>
      <c r="G397">
        <v>21000</v>
      </c>
      <c r="H397">
        <f>VLOOKUP($G397,'Zone Coordinates'!$D$2:$F$2058,2)</f>
        <v>35.543131000000002</v>
      </c>
      <c r="I397">
        <f>VLOOKUP($G397,'Zone Coordinates'!$D$2:$F$2058,3)</f>
        <v>136.8861857</v>
      </c>
      <c r="J397">
        <f t="shared" si="6"/>
        <v>1.8059300074296705</v>
      </c>
    </row>
    <row r="398" spans="2:11" x14ac:dyDescent="0.25">
      <c r="B398">
        <v>4</v>
      </c>
      <c r="C398">
        <v>6</v>
      </c>
      <c r="D398">
        <v>19000</v>
      </c>
      <c r="E398">
        <f>VLOOKUP($D398,'Zone Coordinates'!$D$2:$F$2058,2)</f>
        <v>35.875946800000001</v>
      </c>
      <c r="F398">
        <f>VLOOKUP($D398,'Zone Coordinates'!$D$2:$F$2058,3)</f>
        <v>138.6611834</v>
      </c>
      <c r="G398">
        <v>22000</v>
      </c>
      <c r="H398">
        <f>VLOOKUP($G398,'Zone Coordinates'!$D$2:$F$2058,2)</f>
        <v>35.645988199999998</v>
      </c>
      <c r="I398">
        <f>VLOOKUP($G398,'Zone Coordinates'!$D$2:$F$2058,3)</f>
        <v>138.63582600000001</v>
      </c>
      <c r="J398">
        <f t="shared" si="6"/>
        <v>0.23135244854706213</v>
      </c>
    </row>
    <row r="399" spans="2:11" x14ac:dyDescent="0.25">
      <c r="B399">
        <v>4</v>
      </c>
      <c r="C399">
        <v>6</v>
      </c>
      <c r="D399">
        <v>19000</v>
      </c>
      <c r="E399">
        <f>VLOOKUP($D399,'Zone Coordinates'!$D$2:$F$2058,2)</f>
        <v>35.875946800000001</v>
      </c>
      <c r="F399">
        <f>VLOOKUP($D399,'Zone Coordinates'!$D$2:$F$2058,3)</f>
        <v>138.6611834</v>
      </c>
      <c r="G399">
        <v>23000</v>
      </c>
      <c r="H399">
        <f>VLOOKUP($G399,'Zone Coordinates'!$D$2:$F$2058,2)</f>
        <v>35.136727399999998</v>
      </c>
      <c r="I399">
        <f>VLOOKUP($G399,'Zone Coordinates'!$D$2:$F$2058,3)</f>
        <v>136.93514300000001</v>
      </c>
      <c r="J399">
        <f t="shared" si="6"/>
        <v>1.8776743018341822</v>
      </c>
    </row>
    <row r="400" spans="2:11" x14ac:dyDescent="0.25">
      <c r="B400">
        <v>4</v>
      </c>
      <c r="C400">
        <v>6</v>
      </c>
      <c r="D400">
        <v>19000</v>
      </c>
      <c r="E400">
        <f>VLOOKUP($D400,'Zone Coordinates'!$D$2:$F$2058,2)</f>
        <v>35.875946800000001</v>
      </c>
      <c r="F400">
        <f>VLOOKUP($D400,'Zone Coordinates'!$D$2:$F$2058,3)</f>
        <v>138.6611834</v>
      </c>
      <c r="G400">
        <v>24000</v>
      </c>
      <c r="H400">
        <f>VLOOKUP($G400,'Zone Coordinates'!$D$2:$F$2058,2)</f>
        <v>34.844355800000002</v>
      </c>
      <c r="I400">
        <f>VLOOKUP($G400,'Zone Coordinates'!$D$2:$F$2058,3)</f>
        <v>136.57044719999999</v>
      </c>
      <c r="J400">
        <f t="shared" si="6"/>
        <v>2.3313853926949695</v>
      </c>
      <c r="K400">
        <f>AVERAGE(J369:J400)</f>
        <v>2.6417684438717064</v>
      </c>
    </row>
    <row r="401" spans="2:10" x14ac:dyDescent="0.25">
      <c r="B401">
        <v>4</v>
      </c>
      <c r="C401">
        <v>7</v>
      </c>
      <c r="D401">
        <v>8000</v>
      </c>
      <c r="E401">
        <f>VLOOKUP($D401,'Zone Coordinates'!$D$2:$F$2058,2)</f>
        <v>36.464526399999997</v>
      </c>
      <c r="F401">
        <f>VLOOKUP($D401,'Zone Coordinates'!$D$2:$F$2058,3)</f>
        <v>140.5859389</v>
      </c>
      <c r="G401">
        <v>16000</v>
      </c>
      <c r="H401">
        <f>VLOOKUP($G401,'Zone Coordinates'!$D$2:$F$2058,2)</f>
        <v>36.766701300000001</v>
      </c>
      <c r="I401">
        <f>VLOOKUP($G401,'Zone Coordinates'!$D$2:$F$2058,3)</f>
        <v>137.70553330000001</v>
      </c>
      <c r="J401">
        <f t="shared" si="6"/>
        <v>2.8962123697514497</v>
      </c>
    </row>
    <row r="402" spans="2:10" x14ac:dyDescent="0.25">
      <c r="B402">
        <v>4</v>
      </c>
      <c r="C402">
        <v>7</v>
      </c>
      <c r="D402">
        <v>8000</v>
      </c>
      <c r="E402">
        <f>VLOOKUP($D402,'Zone Coordinates'!$D$2:$F$2058,2)</f>
        <v>36.464526399999997</v>
      </c>
      <c r="F402">
        <f>VLOOKUP($D402,'Zone Coordinates'!$D$2:$F$2058,3)</f>
        <v>140.5859389</v>
      </c>
      <c r="G402">
        <v>17000</v>
      </c>
      <c r="H402">
        <f>VLOOKUP($G402,'Zone Coordinates'!$D$2:$F$2058,2)</f>
        <v>36.674077400000002</v>
      </c>
      <c r="I402">
        <f>VLOOKUP($G402,'Zone Coordinates'!$D$2:$F$2058,3)</f>
        <v>136.8172874</v>
      </c>
      <c r="J402">
        <f t="shared" si="6"/>
        <v>3.7744729102290937</v>
      </c>
    </row>
    <row r="403" spans="2:10" x14ac:dyDescent="0.25">
      <c r="B403">
        <v>4</v>
      </c>
      <c r="C403">
        <v>7</v>
      </c>
      <c r="D403">
        <v>8000</v>
      </c>
      <c r="E403">
        <f>VLOOKUP($D403,'Zone Coordinates'!$D$2:$F$2058,2)</f>
        <v>36.464526399999997</v>
      </c>
      <c r="F403">
        <f>VLOOKUP($D403,'Zone Coordinates'!$D$2:$F$2058,3)</f>
        <v>140.5859389</v>
      </c>
      <c r="G403">
        <v>18000</v>
      </c>
      <c r="H403">
        <f>VLOOKUP($G403,'Zone Coordinates'!$D$2:$F$2058,2)</f>
        <v>36.172969399999999</v>
      </c>
      <c r="I403">
        <f>VLOOKUP($G403,'Zone Coordinates'!$D$2:$F$2058,3)</f>
        <v>136.4702456</v>
      </c>
      <c r="J403">
        <f t="shared" si="6"/>
        <v>4.1260073708021805</v>
      </c>
    </row>
    <row r="404" spans="2:10" x14ac:dyDescent="0.25">
      <c r="B404">
        <v>4</v>
      </c>
      <c r="C404">
        <v>7</v>
      </c>
      <c r="D404">
        <v>9000</v>
      </c>
      <c r="E404">
        <f>VLOOKUP($D404,'Zone Coordinates'!$D$2:$F$2058,2)</f>
        <v>36.7264002</v>
      </c>
      <c r="F404">
        <f>VLOOKUP($D404,'Zone Coordinates'!$D$2:$F$2058,3)</f>
        <v>140.0108621</v>
      </c>
      <c r="G404">
        <v>16000</v>
      </c>
      <c r="H404">
        <f>VLOOKUP($G404,'Zone Coordinates'!$D$2:$F$2058,2)</f>
        <v>36.766701300000001</v>
      </c>
      <c r="I404">
        <f>VLOOKUP($G404,'Zone Coordinates'!$D$2:$F$2058,3)</f>
        <v>137.70553330000001</v>
      </c>
      <c r="J404">
        <f t="shared" si="6"/>
        <v>2.3056810392529528</v>
      </c>
    </row>
    <row r="405" spans="2:10" x14ac:dyDescent="0.25">
      <c r="B405">
        <v>4</v>
      </c>
      <c r="C405">
        <v>7</v>
      </c>
      <c r="D405">
        <v>9000</v>
      </c>
      <c r="E405">
        <f>VLOOKUP($D405,'Zone Coordinates'!$D$2:$F$2058,2)</f>
        <v>36.7264002</v>
      </c>
      <c r="F405">
        <f>VLOOKUP($D405,'Zone Coordinates'!$D$2:$F$2058,3)</f>
        <v>140.0108621</v>
      </c>
      <c r="G405">
        <v>17000</v>
      </c>
      <c r="H405">
        <f>VLOOKUP($G405,'Zone Coordinates'!$D$2:$F$2058,2)</f>
        <v>36.674077400000002</v>
      </c>
      <c r="I405">
        <f>VLOOKUP($G405,'Zone Coordinates'!$D$2:$F$2058,3)</f>
        <v>136.8172874</v>
      </c>
      <c r="J405">
        <f t="shared" si="6"/>
        <v>3.1940032936551468</v>
      </c>
    </row>
    <row r="406" spans="2:10" x14ac:dyDescent="0.25">
      <c r="B406">
        <v>4</v>
      </c>
      <c r="C406">
        <v>7</v>
      </c>
      <c r="D406">
        <v>9000</v>
      </c>
      <c r="E406">
        <f>VLOOKUP($D406,'Zone Coordinates'!$D$2:$F$2058,2)</f>
        <v>36.7264002</v>
      </c>
      <c r="F406">
        <f>VLOOKUP($D406,'Zone Coordinates'!$D$2:$F$2058,3)</f>
        <v>140.0108621</v>
      </c>
      <c r="G406">
        <v>18000</v>
      </c>
      <c r="H406">
        <f>VLOOKUP($G406,'Zone Coordinates'!$D$2:$F$2058,2)</f>
        <v>36.172969399999999</v>
      </c>
      <c r="I406">
        <f>VLOOKUP($G406,'Zone Coordinates'!$D$2:$F$2058,3)</f>
        <v>136.4702456</v>
      </c>
      <c r="J406">
        <f t="shared" si="6"/>
        <v>3.5836086352252363</v>
      </c>
    </row>
    <row r="407" spans="2:10" x14ac:dyDescent="0.25">
      <c r="B407">
        <v>4</v>
      </c>
      <c r="C407">
        <v>7</v>
      </c>
      <c r="D407">
        <v>10000</v>
      </c>
      <c r="E407">
        <f>VLOOKUP($D407,'Zone Coordinates'!$D$2:$F$2058,2)</f>
        <v>36.562518900000001</v>
      </c>
      <c r="F407">
        <f>VLOOKUP($D407,'Zone Coordinates'!$D$2:$F$2058,3)</f>
        <v>139.2303359</v>
      </c>
      <c r="G407">
        <v>16000</v>
      </c>
      <c r="H407">
        <f>VLOOKUP($G407,'Zone Coordinates'!$D$2:$F$2058,2)</f>
        <v>36.766701300000001</v>
      </c>
      <c r="I407">
        <f>VLOOKUP($G407,'Zone Coordinates'!$D$2:$F$2058,3)</f>
        <v>137.70553330000001</v>
      </c>
      <c r="J407">
        <f t="shared" si="6"/>
        <v>1.5384126304202264</v>
      </c>
    </row>
    <row r="408" spans="2:10" x14ac:dyDescent="0.25">
      <c r="B408">
        <v>4</v>
      </c>
      <c r="C408">
        <v>7</v>
      </c>
      <c r="D408">
        <v>10000</v>
      </c>
      <c r="E408">
        <f>VLOOKUP($D408,'Zone Coordinates'!$D$2:$F$2058,2)</f>
        <v>36.562518900000001</v>
      </c>
      <c r="F408">
        <f>VLOOKUP($D408,'Zone Coordinates'!$D$2:$F$2058,3)</f>
        <v>139.2303359</v>
      </c>
      <c r="G408">
        <v>17000</v>
      </c>
      <c r="H408">
        <f>VLOOKUP($G408,'Zone Coordinates'!$D$2:$F$2058,2)</f>
        <v>36.674077400000002</v>
      </c>
      <c r="I408">
        <f>VLOOKUP($G408,'Zone Coordinates'!$D$2:$F$2058,3)</f>
        <v>136.8172874</v>
      </c>
      <c r="J408">
        <f t="shared" si="6"/>
        <v>2.4156258738212153</v>
      </c>
    </row>
    <row r="409" spans="2:10" x14ac:dyDescent="0.25">
      <c r="B409">
        <v>4</v>
      </c>
      <c r="C409">
        <v>7</v>
      </c>
      <c r="D409">
        <v>10000</v>
      </c>
      <c r="E409">
        <f>VLOOKUP($D409,'Zone Coordinates'!$D$2:$F$2058,2)</f>
        <v>36.562518900000001</v>
      </c>
      <c r="F409">
        <f>VLOOKUP($D409,'Zone Coordinates'!$D$2:$F$2058,3)</f>
        <v>139.2303359</v>
      </c>
      <c r="G409">
        <v>18000</v>
      </c>
      <c r="H409">
        <f>VLOOKUP($G409,'Zone Coordinates'!$D$2:$F$2058,2)</f>
        <v>36.172969399999999</v>
      </c>
      <c r="I409">
        <f>VLOOKUP($G409,'Zone Coordinates'!$D$2:$F$2058,3)</f>
        <v>136.4702456</v>
      </c>
      <c r="J409">
        <f t="shared" si="6"/>
        <v>2.7874445783018449</v>
      </c>
    </row>
    <row r="410" spans="2:10" x14ac:dyDescent="0.25">
      <c r="B410">
        <v>4</v>
      </c>
      <c r="C410">
        <v>7</v>
      </c>
      <c r="D410">
        <v>11000</v>
      </c>
      <c r="E410">
        <f>VLOOKUP($D410,'Zone Coordinates'!$D$2:$F$2058,2)</f>
        <v>35.9279188</v>
      </c>
      <c r="F410">
        <f>VLOOKUP($D410,'Zone Coordinates'!$D$2:$F$2058,3)</f>
        <v>139.71990890000001</v>
      </c>
      <c r="G410">
        <v>16000</v>
      </c>
      <c r="H410">
        <f>VLOOKUP($G410,'Zone Coordinates'!$D$2:$F$2058,2)</f>
        <v>36.766701300000001</v>
      </c>
      <c r="I410">
        <f>VLOOKUP($G410,'Zone Coordinates'!$D$2:$F$2058,3)</f>
        <v>137.70553330000001</v>
      </c>
      <c r="J410">
        <f t="shared" si="6"/>
        <v>2.1820323416901015</v>
      </c>
    </row>
    <row r="411" spans="2:10" x14ac:dyDescent="0.25">
      <c r="B411">
        <v>4</v>
      </c>
      <c r="C411">
        <v>7</v>
      </c>
      <c r="D411">
        <v>11000</v>
      </c>
      <c r="E411">
        <f>VLOOKUP($D411,'Zone Coordinates'!$D$2:$F$2058,2)</f>
        <v>35.9279188</v>
      </c>
      <c r="F411">
        <f>VLOOKUP($D411,'Zone Coordinates'!$D$2:$F$2058,3)</f>
        <v>139.71990890000001</v>
      </c>
      <c r="G411">
        <v>17000</v>
      </c>
      <c r="H411">
        <f>VLOOKUP($G411,'Zone Coordinates'!$D$2:$F$2058,2)</f>
        <v>36.674077400000002</v>
      </c>
      <c r="I411">
        <f>VLOOKUP($G411,'Zone Coordinates'!$D$2:$F$2058,3)</f>
        <v>136.8172874</v>
      </c>
      <c r="J411">
        <f t="shared" si="6"/>
        <v>2.9969925306240364</v>
      </c>
    </row>
    <row r="412" spans="2:10" x14ac:dyDescent="0.25">
      <c r="B412">
        <v>4</v>
      </c>
      <c r="C412">
        <v>7</v>
      </c>
      <c r="D412">
        <v>11000</v>
      </c>
      <c r="E412">
        <f>VLOOKUP($D412,'Zone Coordinates'!$D$2:$F$2058,2)</f>
        <v>35.9279188</v>
      </c>
      <c r="F412">
        <f>VLOOKUP($D412,'Zone Coordinates'!$D$2:$F$2058,3)</f>
        <v>139.71990890000001</v>
      </c>
      <c r="G412">
        <v>18000</v>
      </c>
      <c r="H412">
        <f>VLOOKUP($G412,'Zone Coordinates'!$D$2:$F$2058,2)</f>
        <v>36.172969399999999</v>
      </c>
      <c r="I412">
        <f>VLOOKUP($G412,'Zone Coordinates'!$D$2:$F$2058,3)</f>
        <v>136.4702456</v>
      </c>
      <c r="J412">
        <f t="shared" si="6"/>
        <v>3.2588895900179415</v>
      </c>
    </row>
    <row r="413" spans="2:10" x14ac:dyDescent="0.25">
      <c r="B413">
        <v>4</v>
      </c>
      <c r="C413">
        <v>7</v>
      </c>
      <c r="D413">
        <v>12000</v>
      </c>
      <c r="E413">
        <f>VLOOKUP($D413,'Zone Coordinates'!$D$2:$F$2058,2)</f>
        <v>35.714840100000004</v>
      </c>
      <c r="F413">
        <f>VLOOKUP($D413,'Zone Coordinates'!$D$2:$F$2058,3)</f>
        <v>140.30330459999999</v>
      </c>
      <c r="G413">
        <v>16000</v>
      </c>
      <c r="H413">
        <f>VLOOKUP($G413,'Zone Coordinates'!$D$2:$F$2058,2)</f>
        <v>36.766701300000001</v>
      </c>
      <c r="I413">
        <f>VLOOKUP($G413,'Zone Coordinates'!$D$2:$F$2058,3)</f>
        <v>137.70553330000001</v>
      </c>
      <c r="J413">
        <f t="shared" si="6"/>
        <v>2.8026465548065462</v>
      </c>
    </row>
    <row r="414" spans="2:10" x14ac:dyDescent="0.25">
      <c r="B414">
        <v>4</v>
      </c>
      <c r="C414">
        <v>7</v>
      </c>
      <c r="D414">
        <v>12000</v>
      </c>
      <c r="E414">
        <f>VLOOKUP($D414,'Zone Coordinates'!$D$2:$F$2058,2)</f>
        <v>35.714840100000004</v>
      </c>
      <c r="F414">
        <f>VLOOKUP($D414,'Zone Coordinates'!$D$2:$F$2058,3)</f>
        <v>140.30330459999999</v>
      </c>
      <c r="G414">
        <v>17000</v>
      </c>
      <c r="H414">
        <f>VLOOKUP($G414,'Zone Coordinates'!$D$2:$F$2058,2)</f>
        <v>36.674077400000002</v>
      </c>
      <c r="I414">
        <f>VLOOKUP($G414,'Zone Coordinates'!$D$2:$F$2058,3)</f>
        <v>136.8172874</v>
      </c>
      <c r="J414">
        <f t="shared" si="6"/>
        <v>3.6155846161315419</v>
      </c>
    </row>
    <row r="415" spans="2:10" x14ac:dyDescent="0.25">
      <c r="B415">
        <v>4</v>
      </c>
      <c r="C415">
        <v>7</v>
      </c>
      <c r="D415">
        <v>12000</v>
      </c>
      <c r="E415">
        <f>VLOOKUP($D415,'Zone Coordinates'!$D$2:$F$2058,2)</f>
        <v>35.714840100000004</v>
      </c>
      <c r="F415">
        <f>VLOOKUP($D415,'Zone Coordinates'!$D$2:$F$2058,3)</f>
        <v>140.30330459999999</v>
      </c>
      <c r="G415">
        <v>18000</v>
      </c>
      <c r="H415">
        <f>VLOOKUP($G415,'Zone Coordinates'!$D$2:$F$2058,2)</f>
        <v>36.172969399999999</v>
      </c>
      <c r="I415">
        <f>VLOOKUP($G415,'Zone Coordinates'!$D$2:$F$2058,3)</f>
        <v>136.4702456</v>
      </c>
      <c r="J415">
        <f t="shared" si="6"/>
        <v>3.8603398494173309</v>
      </c>
    </row>
    <row r="416" spans="2:10" x14ac:dyDescent="0.25">
      <c r="B416">
        <v>4</v>
      </c>
      <c r="C416">
        <v>7</v>
      </c>
      <c r="D416">
        <v>13000</v>
      </c>
      <c r="E416">
        <f>VLOOKUP($D416,'Zone Coordinates'!$D$2:$F$2058,2)</f>
        <v>35.705215799999998</v>
      </c>
      <c r="F416">
        <f>VLOOKUP($D416,'Zone Coordinates'!$D$2:$F$2058,3)</f>
        <v>139.78283350000001</v>
      </c>
      <c r="G416">
        <v>16000</v>
      </c>
      <c r="H416">
        <f>VLOOKUP($G416,'Zone Coordinates'!$D$2:$F$2058,2)</f>
        <v>36.766701300000001</v>
      </c>
      <c r="I416">
        <f>VLOOKUP($G416,'Zone Coordinates'!$D$2:$F$2058,3)</f>
        <v>137.70553330000001</v>
      </c>
      <c r="J416">
        <f t="shared" si="6"/>
        <v>2.3327939445288095</v>
      </c>
    </row>
    <row r="417" spans="2:11" x14ac:dyDescent="0.25">
      <c r="B417">
        <v>4</v>
      </c>
      <c r="C417">
        <v>7</v>
      </c>
      <c r="D417">
        <v>13000</v>
      </c>
      <c r="E417">
        <f>VLOOKUP($D417,'Zone Coordinates'!$D$2:$F$2058,2)</f>
        <v>35.705215799999998</v>
      </c>
      <c r="F417">
        <f>VLOOKUP($D417,'Zone Coordinates'!$D$2:$F$2058,3)</f>
        <v>139.78283350000001</v>
      </c>
      <c r="G417">
        <v>17000</v>
      </c>
      <c r="H417">
        <f>VLOOKUP($G417,'Zone Coordinates'!$D$2:$F$2058,2)</f>
        <v>36.674077400000002</v>
      </c>
      <c r="I417">
        <f>VLOOKUP($G417,'Zone Coordinates'!$D$2:$F$2058,3)</f>
        <v>136.8172874</v>
      </c>
      <c r="J417">
        <f t="shared" si="6"/>
        <v>3.1198007101704182</v>
      </c>
    </row>
    <row r="418" spans="2:11" x14ac:dyDescent="0.25">
      <c r="B418">
        <v>4</v>
      </c>
      <c r="C418">
        <v>7</v>
      </c>
      <c r="D418">
        <v>13000</v>
      </c>
      <c r="E418">
        <f>VLOOKUP($D418,'Zone Coordinates'!$D$2:$F$2058,2)</f>
        <v>35.705215799999998</v>
      </c>
      <c r="F418">
        <f>VLOOKUP($D418,'Zone Coordinates'!$D$2:$F$2058,3)</f>
        <v>139.78283350000001</v>
      </c>
      <c r="G418">
        <v>18000</v>
      </c>
      <c r="H418">
        <f>VLOOKUP($G418,'Zone Coordinates'!$D$2:$F$2058,2)</f>
        <v>36.172969399999999</v>
      </c>
      <c r="I418">
        <f>VLOOKUP($G418,'Zone Coordinates'!$D$2:$F$2058,3)</f>
        <v>136.4702456</v>
      </c>
      <c r="J418">
        <f t="shared" si="6"/>
        <v>3.3454494504534731</v>
      </c>
    </row>
    <row r="419" spans="2:11" x14ac:dyDescent="0.25">
      <c r="B419">
        <v>4</v>
      </c>
      <c r="C419">
        <v>7</v>
      </c>
      <c r="D419">
        <v>14000</v>
      </c>
      <c r="E419">
        <f>VLOOKUP($D419,'Zone Coordinates'!$D$2:$F$2058,2)</f>
        <v>35.416974799999998</v>
      </c>
      <c r="F419">
        <f>VLOOKUP($D419,'Zone Coordinates'!$D$2:$F$2058,3)</f>
        <v>139.56472550000001</v>
      </c>
      <c r="G419">
        <v>16000</v>
      </c>
      <c r="H419">
        <f>VLOOKUP($G419,'Zone Coordinates'!$D$2:$F$2058,2)</f>
        <v>36.766701300000001</v>
      </c>
      <c r="I419">
        <f>VLOOKUP($G419,'Zone Coordinates'!$D$2:$F$2058,3)</f>
        <v>137.70553330000001</v>
      </c>
      <c r="J419">
        <f t="shared" si="6"/>
        <v>2.2974675756891716</v>
      </c>
    </row>
    <row r="420" spans="2:11" x14ac:dyDescent="0.25">
      <c r="B420">
        <v>4</v>
      </c>
      <c r="C420">
        <v>7</v>
      </c>
      <c r="D420">
        <v>14000</v>
      </c>
      <c r="E420">
        <f>VLOOKUP($D420,'Zone Coordinates'!$D$2:$F$2058,2)</f>
        <v>35.416974799999998</v>
      </c>
      <c r="F420">
        <f>VLOOKUP($D420,'Zone Coordinates'!$D$2:$F$2058,3)</f>
        <v>139.56472550000001</v>
      </c>
      <c r="G420">
        <v>17000</v>
      </c>
      <c r="H420">
        <f>VLOOKUP($G420,'Zone Coordinates'!$D$2:$F$2058,2)</f>
        <v>36.674077400000002</v>
      </c>
      <c r="I420">
        <f>VLOOKUP($G420,'Zone Coordinates'!$D$2:$F$2058,3)</f>
        <v>136.8172874</v>
      </c>
      <c r="J420">
        <f t="shared" si="6"/>
        <v>3.0213776758721238</v>
      </c>
    </row>
    <row r="421" spans="2:11" x14ac:dyDescent="0.25">
      <c r="B421">
        <v>4</v>
      </c>
      <c r="C421">
        <v>7</v>
      </c>
      <c r="D421">
        <v>14000</v>
      </c>
      <c r="E421">
        <f>VLOOKUP($D421,'Zone Coordinates'!$D$2:$F$2058,2)</f>
        <v>35.416974799999998</v>
      </c>
      <c r="F421">
        <f>VLOOKUP($D421,'Zone Coordinates'!$D$2:$F$2058,3)</f>
        <v>139.56472550000001</v>
      </c>
      <c r="G421">
        <v>18000</v>
      </c>
      <c r="H421">
        <f>VLOOKUP($G421,'Zone Coordinates'!$D$2:$F$2058,2)</f>
        <v>36.172969399999999</v>
      </c>
      <c r="I421">
        <f>VLOOKUP($G421,'Zone Coordinates'!$D$2:$F$2058,3)</f>
        <v>136.4702456</v>
      </c>
      <c r="J421">
        <f t="shared" si="6"/>
        <v>3.1854879825127633</v>
      </c>
    </row>
    <row r="422" spans="2:11" x14ac:dyDescent="0.25">
      <c r="B422">
        <v>4</v>
      </c>
      <c r="C422">
        <v>7</v>
      </c>
      <c r="D422">
        <v>19000</v>
      </c>
      <c r="E422">
        <f>VLOOKUP($D422,'Zone Coordinates'!$D$2:$F$2058,2)</f>
        <v>35.875946800000001</v>
      </c>
      <c r="F422">
        <f>VLOOKUP($D422,'Zone Coordinates'!$D$2:$F$2058,3)</f>
        <v>138.6611834</v>
      </c>
      <c r="G422">
        <v>16000</v>
      </c>
      <c r="H422">
        <f>VLOOKUP($G422,'Zone Coordinates'!$D$2:$F$2058,2)</f>
        <v>36.766701300000001</v>
      </c>
      <c r="I422">
        <f>VLOOKUP($G422,'Zone Coordinates'!$D$2:$F$2058,3)</f>
        <v>137.70553330000001</v>
      </c>
      <c r="J422">
        <f t="shared" si="6"/>
        <v>1.3064113796581198</v>
      </c>
    </row>
    <row r="423" spans="2:11" x14ac:dyDescent="0.25">
      <c r="B423">
        <v>4</v>
      </c>
      <c r="C423">
        <v>7</v>
      </c>
      <c r="D423">
        <v>19000</v>
      </c>
      <c r="E423">
        <f>VLOOKUP($D423,'Zone Coordinates'!$D$2:$F$2058,2)</f>
        <v>35.875946800000001</v>
      </c>
      <c r="F423">
        <f>VLOOKUP($D423,'Zone Coordinates'!$D$2:$F$2058,3)</f>
        <v>138.6611834</v>
      </c>
      <c r="G423">
        <v>17000</v>
      </c>
      <c r="H423">
        <f>VLOOKUP($G423,'Zone Coordinates'!$D$2:$F$2058,2)</f>
        <v>36.674077400000002</v>
      </c>
      <c r="I423">
        <f>VLOOKUP($G423,'Zone Coordinates'!$D$2:$F$2058,3)</f>
        <v>136.8172874</v>
      </c>
      <c r="J423">
        <f t="shared" si="6"/>
        <v>2.0092199763769929</v>
      </c>
    </row>
    <row r="424" spans="2:11" x14ac:dyDescent="0.25">
      <c r="B424">
        <v>4</v>
      </c>
      <c r="C424">
        <v>7</v>
      </c>
      <c r="D424">
        <v>19000</v>
      </c>
      <c r="E424">
        <f>VLOOKUP($D424,'Zone Coordinates'!$D$2:$F$2058,2)</f>
        <v>35.875946800000001</v>
      </c>
      <c r="F424">
        <f>VLOOKUP($D424,'Zone Coordinates'!$D$2:$F$2058,3)</f>
        <v>138.6611834</v>
      </c>
      <c r="G424">
        <v>18000</v>
      </c>
      <c r="H424">
        <f>VLOOKUP($G424,'Zone Coordinates'!$D$2:$F$2058,2)</f>
        <v>36.172969399999999</v>
      </c>
      <c r="I424">
        <f>VLOOKUP($G424,'Zone Coordinates'!$D$2:$F$2058,3)</f>
        <v>136.4702456</v>
      </c>
      <c r="J424">
        <f t="shared" si="6"/>
        <v>2.2109796173595995</v>
      </c>
      <c r="K424">
        <f>AVERAGE(J401:J424)</f>
        <v>2.8402892706986793</v>
      </c>
    </row>
    <row r="425" spans="2:11" x14ac:dyDescent="0.25">
      <c r="B425">
        <v>4</v>
      </c>
      <c r="C425">
        <v>8</v>
      </c>
      <c r="D425">
        <v>8000</v>
      </c>
      <c r="E425">
        <f>VLOOKUP($D425,'Zone Coordinates'!$D$2:$F$2058,2)</f>
        <v>36.464526399999997</v>
      </c>
      <c r="F425">
        <f>VLOOKUP($D425,'Zone Coordinates'!$D$2:$F$2058,3)</f>
        <v>140.5859389</v>
      </c>
      <c r="G425">
        <v>25000</v>
      </c>
      <c r="H425">
        <f>VLOOKUP($G425,'Zone Coordinates'!$D$2:$F$2058,2)</f>
        <v>35.2846878</v>
      </c>
      <c r="I425">
        <f>VLOOKUP($G425,'Zone Coordinates'!$D$2:$F$2058,3)</f>
        <v>136.04535369999999</v>
      </c>
      <c r="J425">
        <f t="shared" si="6"/>
        <v>4.6913679327578945</v>
      </c>
    </row>
    <row r="426" spans="2:11" x14ac:dyDescent="0.25">
      <c r="B426">
        <v>4</v>
      </c>
      <c r="C426">
        <v>8</v>
      </c>
      <c r="D426">
        <v>8000</v>
      </c>
      <c r="E426">
        <f>VLOOKUP($D426,'Zone Coordinates'!$D$2:$F$2058,2)</f>
        <v>36.464526399999997</v>
      </c>
      <c r="F426">
        <f>VLOOKUP($D426,'Zone Coordinates'!$D$2:$F$2058,3)</f>
        <v>140.5859389</v>
      </c>
      <c r="G426">
        <v>26000</v>
      </c>
      <c r="H426">
        <f>VLOOKUP($G426,'Zone Coordinates'!$D$2:$F$2058,2)</f>
        <v>35.3211923</v>
      </c>
      <c r="I426">
        <f>VLOOKUP($G426,'Zone Coordinates'!$D$2:$F$2058,3)</f>
        <v>135.87877889999999</v>
      </c>
      <c r="J426">
        <f t="shared" si="6"/>
        <v>4.8440239604922422</v>
      </c>
    </row>
    <row r="427" spans="2:11" x14ac:dyDescent="0.25">
      <c r="B427">
        <v>4</v>
      </c>
      <c r="C427">
        <v>8</v>
      </c>
      <c r="D427">
        <v>8000</v>
      </c>
      <c r="E427">
        <f>VLOOKUP($D427,'Zone Coordinates'!$D$2:$F$2058,2)</f>
        <v>36.464526399999997</v>
      </c>
      <c r="F427">
        <f>VLOOKUP($D427,'Zone Coordinates'!$D$2:$F$2058,3)</f>
        <v>140.5859389</v>
      </c>
      <c r="G427">
        <v>27000</v>
      </c>
      <c r="H427">
        <f>VLOOKUP($G427,'Zone Coordinates'!$D$2:$F$2058,2)</f>
        <v>34.768754299999998</v>
      </c>
      <c r="I427">
        <f>VLOOKUP($G427,'Zone Coordinates'!$D$2:$F$2058,3)</f>
        <v>135.5991712</v>
      </c>
      <c r="J427">
        <f t="shared" si="6"/>
        <v>5.2672094233001321</v>
      </c>
    </row>
    <row r="428" spans="2:11" x14ac:dyDescent="0.25">
      <c r="B428">
        <v>4</v>
      </c>
      <c r="C428">
        <v>8</v>
      </c>
      <c r="D428">
        <v>8000</v>
      </c>
      <c r="E428">
        <f>VLOOKUP($D428,'Zone Coordinates'!$D$2:$F$2058,2)</f>
        <v>36.464526399999997</v>
      </c>
      <c r="F428">
        <f>VLOOKUP($D428,'Zone Coordinates'!$D$2:$F$2058,3)</f>
        <v>140.5859389</v>
      </c>
      <c r="G428">
        <v>28000</v>
      </c>
      <c r="H428">
        <f>VLOOKUP($G428,'Zone Coordinates'!$D$2:$F$2058,2)</f>
        <v>34.650429600000002</v>
      </c>
      <c r="I428">
        <f>VLOOKUP($G428,'Zone Coordinates'!$D$2:$F$2058,3)</f>
        <v>135.24055480000001</v>
      </c>
      <c r="J428">
        <f t="shared" si="6"/>
        <v>5.644827577198698</v>
      </c>
    </row>
    <row r="429" spans="2:11" x14ac:dyDescent="0.25">
      <c r="B429">
        <v>4</v>
      </c>
      <c r="C429">
        <v>8</v>
      </c>
      <c r="D429">
        <v>8000</v>
      </c>
      <c r="E429">
        <f>VLOOKUP($D429,'Zone Coordinates'!$D$2:$F$2058,2)</f>
        <v>36.464526399999997</v>
      </c>
      <c r="F429">
        <f>VLOOKUP($D429,'Zone Coordinates'!$D$2:$F$2058,3)</f>
        <v>140.5859389</v>
      </c>
      <c r="G429">
        <v>29000</v>
      </c>
      <c r="H429">
        <f>VLOOKUP($G429,'Zone Coordinates'!$D$2:$F$2058,2)</f>
        <v>34.757771400000003</v>
      </c>
      <c r="I429">
        <f>VLOOKUP($G429,'Zone Coordinates'!$D$2:$F$2058,3)</f>
        <v>136.0710847</v>
      </c>
      <c r="J429">
        <f t="shared" si="6"/>
        <v>4.8266884172569746</v>
      </c>
    </row>
    <row r="430" spans="2:11" x14ac:dyDescent="0.25">
      <c r="B430">
        <v>4</v>
      </c>
      <c r="C430">
        <v>8</v>
      </c>
      <c r="D430">
        <v>8000</v>
      </c>
      <c r="E430">
        <f>VLOOKUP($D430,'Zone Coordinates'!$D$2:$F$2058,2)</f>
        <v>36.464526399999997</v>
      </c>
      <c r="F430">
        <f>VLOOKUP($D430,'Zone Coordinates'!$D$2:$F$2058,3)</f>
        <v>140.5859389</v>
      </c>
      <c r="G430">
        <v>30000</v>
      </c>
      <c r="H430">
        <f>VLOOKUP($G430,'Zone Coordinates'!$D$2:$F$2058,2)</f>
        <v>34.315729900000001</v>
      </c>
      <c r="I430">
        <f>VLOOKUP($G430,'Zone Coordinates'!$D$2:$F$2058,3)</f>
        <v>135.31483030000001</v>
      </c>
      <c r="J430">
        <f t="shared" si="6"/>
        <v>5.69226776174541</v>
      </c>
    </row>
    <row r="431" spans="2:11" x14ac:dyDescent="0.25">
      <c r="B431">
        <v>4</v>
      </c>
      <c r="C431">
        <v>8</v>
      </c>
      <c r="D431">
        <v>9000</v>
      </c>
      <c r="E431">
        <f>VLOOKUP($D431,'Zone Coordinates'!$D$2:$F$2058,2)</f>
        <v>36.7264002</v>
      </c>
      <c r="F431">
        <f>VLOOKUP($D431,'Zone Coordinates'!$D$2:$F$2058,3)</f>
        <v>140.0108621</v>
      </c>
      <c r="G431">
        <v>25000</v>
      </c>
      <c r="H431">
        <f>VLOOKUP($G431,'Zone Coordinates'!$D$2:$F$2058,2)</f>
        <v>35.2846878</v>
      </c>
      <c r="I431">
        <f>VLOOKUP($G431,'Zone Coordinates'!$D$2:$F$2058,3)</f>
        <v>136.04535369999999</v>
      </c>
      <c r="J431">
        <f t="shared" si="6"/>
        <v>4.2194539356158822</v>
      </c>
    </row>
    <row r="432" spans="2:11" x14ac:dyDescent="0.25">
      <c r="B432">
        <v>4</v>
      </c>
      <c r="C432">
        <v>8</v>
      </c>
      <c r="D432">
        <v>9000</v>
      </c>
      <c r="E432">
        <f>VLOOKUP($D432,'Zone Coordinates'!$D$2:$F$2058,2)</f>
        <v>36.7264002</v>
      </c>
      <c r="F432">
        <f>VLOOKUP($D432,'Zone Coordinates'!$D$2:$F$2058,3)</f>
        <v>140.0108621</v>
      </c>
      <c r="G432">
        <v>26000</v>
      </c>
      <c r="H432">
        <f>VLOOKUP($G432,'Zone Coordinates'!$D$2:$F$2058,2)</f>
        <v>35.3211923</v>
      </c>
      <c r="I432">
        <f>VLOOKUP($G432,'Zone Coordinates'!$D$2:$F$2058,3)</f>
        <v>135.87877889999999</v>
      </c>
      <c r="J432">
        <f t="shared" si="6"/>
        <v>4.3644840260842681</v>
      </c>
    </row>
    <row r="433" spans="2:10" x14ac:dyDescent="0.25">
      <c r="B433">
        <v>4</v>
      </c>
      <c r="C433">
        <v>8</v>
      </c>
      <c r="D433">
        <v>9000</v>
      </c>
      <c r="E433">
        <f>VLOOKUP($D433,'Zone Coordinates'!$D$2:$F$2058,2)</f>
        <v>36.7264002</v>
      </c>
      <c r="F433">
        <f>VLOOKUP($D433,'Zone Coordinates'!$D$2:$F$2058,3)</f>
        <v>140.0108621</v>
      </c>
      <c r="G433">
        <v>27000</v>
      </c>
      <c r="H433">
        <f>VLOOKUP($G433,'Zone Coordinates'!$D$2:$F$2058,2)</f>
        <v>34.768754299999998</v>
      </c>
      <c r="I433">
        <f>VLOOKUP($G433,'Zone Coordinates'!$D$2:$F$2058,3)</f>
        <v>135.5991712</v>
      </c>
      <c r="J433">
        <f t="shared" si="6"/>
        <v>4.8265302306035132</v>
      </c>
    </row>
    <row r="434" spans="2:10" x14ac:dyDescent="0.25">
      <c r="B434">
        <v>4</v>
      </c>
      <c r="C434">
        <v>8</v>
      </c>
      <c r="D434">
        <v>9000</v>
      </c>
      <c r="E434">
        <f>VLOOKUP($D434,'Zone Coordinates'!$D$2:$F$2058,2)</f>
        <v>36.7264002</v>
      </c>
      <c r="F434">
        <f>VLOOKUP($D434,'Zone Coordinates'!$D$2:$F$2058,3)</f>
        <v>140.0108621</v>
      </c>
      <c r="G434">
        <v>28000</v>
      </c>
      <c r="H434">
        <f>VLOOKUP($G434,'Zone Coordinates'!$D$2:$F$2058,2)</f>
        <v>34.650429600000002</v>
      </c>
      <c r="I434">
        <f>VLOOKUP($G434,'Zone Coordinates'!$D$2:$F$2058,3)</f>
        <v>135.24055480000001</v>
      </c>
      <c r="J434">
        <f t="shared" si="6"/>
        <v>5.2024499678994989</v>
      </c>
    </row>
    <row r="435" spans="2:10" x14ac:dyDescent="0.25">
      <c r="B435">
        <v>4</v>
      </c>
      <c r="C435">
        <v>8</v>
      </c>
      <c r="D435">
        <v>9000</v>
      </c>
      <c r="E435">
        <f>VLOOKUP($D435,'Zone Coordinates'!$D$2:$F$2058,2)</f>
        <v>36.7264002</v>
      </c>
      <c r="F435">
        <f>VLOOKUP($D435,'Zone Coordinates'!$D$2:$F$2058,3)</f>
        <v>140.0108621</v>
      </c>
      <c r="G435">
        <v>29000</v>
      </c>
      <c r="H435">
        <f>VLOOKUP($G435,'Zone Coordinates'!$D$2:$F$2058,2)</f>
        <v>34.757771400000003</v>
      </c>
      <c r="I435">
        <f>VLOOKUP($G435,'Zone Coordinates'!$D$2:$F$2058,3)</f>
        <v>136.0710847</v>
      </c>
      <c r="J435">
        <f t="shared" si="6"/>
        <v>4.4042417410651025</v>
      </c>
    </row>
    <row r="436" spans="2:10" x14ac:dyDescent="0.25">
      <c r="B436">
        <v>4</v>
      </c>
      <c r="C436">
        <v>8</v>
      </c>
      <c r="D436">
        <v>9000</v>
      </c>
      <c r="E436">
        <f>VLOOKUP($D436,'Zone Coordinates'!$D$2:$F$2058,2)</f>
        <v>36.7264002</v>
      </c>
      <c r="F436">
        <f>VLOOKUP($D436,'Zone Coordinates'!$D$2:$F$2058,3)</f>
        <v>140.0108621</v>
      </c>
      <c r="G436">
        <v>30000</v>
      </c>
      <c r="H436">
        <f>VLOOKUP($G436,'Zone Coordinates'!$D$2:$F$2058,2)</f>
        <v>34.315729900000001</v>
      </c>
      <c r="I436">
        <f>VLOOKUP($G436,'Zone Coordinates'!$D$2:$F$2058,3)</f>
        <v>135.31483030000001</v>
      </c>
      <c r="J436">
        <f t="shared" si="6"/>
        <v>5.2786405410780901</v>
      </c>
    </row>
    <row r="437" spans="2:10" x14ac:dyDescent="0.25">
      <c r="B437">
        <v>4</v>
      </c>
      <c r="C437">
        <v>8</v>
      </c>
      <c r="D437">
        <v>10000</v>
      </c>
      <c r="E437">
        <f>VLOOKUP($D437,'Zone Coordinates'!$D$2:$F$2058,2)</f>
        <v>36.562518900000001</v>
      </c>
      <c r="F437">
        <f>VLOOKUP($D437,'Zone Coordinates'!$D$2:$F$2058,3)</f>
        <v>139.2303359</v>
      </c>
      <c r="G437">
        <v>25000</v>
      </c>
      <c r="H437">
        <f>VLOOKUP($G437,'Zone Coordinates'!$D$2:$F$2058,2)</f>
        <v>35.2846878</v>
      </c>
      <c r="I437">
        <f>VLOOKUP($G437,'Zone Coordinates'!$D$2:$F$2058,3)</f>
        <v>136.04535369999999</v>
      </c>
      <c r="J437">
        <f t="shared" si="6"/>
        <v>3.4317581404353219</v>
      </c>
    </row>
    <row r="438" spans="2:10" x14ac:dyDescent="0.25">
      <c r="B438">
        <v>4</v>
      </c>
      <c r="C438">
        <v>8</v>
      </c>
      <c r="D438">
        <v>10000</v>
      </c>
      <c r="E438">
        <f>VLOOKUP($D438,'Zone Coordinates'!$D$2:$F$2058,2)</f>
        <v>36.562518900000001</v>
      </c>
      <c r="F438">
        <f>VLOOKUP($D438,'Zone Coordinates'!$D$2:$F$2058,3)</f>
        <v>139.2303359</v>
      </c>
      <c r="G438">
        <v>26000</v>
      </c>
      <c r="H438">
        <f>VLOOKUP($G438,'Zone Coordinates'!$D$2:$F$2058,2)</f>
        <v>35.3211923</v>
      </c>
      <c r="I438">
        <f>VLOOKUP($G438,'Zone Coordinates'!$D$2:$F$2058,3)</f>
        <v>135.87877889999999</v>
      </c>
      <c r="J438">
        <f t="shared" si="6"/>
        <v>3.5740489717009551</v>
      </c>
    </row>
    <row r="439" spans="2:10" x14ac:dyDescent="0.25">
      <c r="B439">
        <v>4</v>
      </c>
      <c r="C439">
        <v>8</v>
      </c>
      <c r="D439">
        <v>10000</v>
      </c>
      <c r="E439">
        <f>VLOOKUP($D439,'Zone Coordinates'!$D$2:$F$2058,2)</f>
        <v>36.562518900000001</v>
      </c>
      <c r="F439">
        <f>VLOOKUP($D439,'Zone Coordinates'!$D$2:$F$2058,3)</f>
        <v>139.2303359</v>
      </c>
      <c r="G439">
        <v>27000</v>
      </c>
      <c r="H439">
        <f>VLOOKUP($G439,'Zone Coordinates'!$D$2:$F$2058,2)</f>
        <v>34.768754299999998</v>
      </c>
      <c r="I439">
        <f>VLOOKUP($G439,'Zone Coordinates'!$D$2:$F$2058,3)</f>
        <v>135.5991712</v>
      </c>
      <c r="J439">
        <f t="shared" si="6"/>
        <v>4.0500553723053283</v>
      </c>
    </row>
    <row r="440" spans="2:10" x14ac:dyDescent="0.25">
      <c r="B440">
        <v>4</v>
      </c>
      <c r="C440">
        <v>8</v>
      </c>
      <c r="D440">
        <v>10000</v>
      </c>
      <c r="E440">
        <f>VLOOKUP($D440,'Zone Coordinates'!$D$2:$F$2058,2)</f>
        <v>36.562518900000001</v>
      </c>
      <c r="F440">
        <f>VLOOKUP($D440,'Zone Coordinates'!$D$2:$F$2058,3)</f>
        <v>139.2303359</v>
      </c>
      <c r="G440">
        <v>28000</v>
      </c>
      <c r="H440">
        <f>VLOOKUP($G440,'Zone Coordinates'!$D$2:$F$2058,2)</f>
        <v>34.650429600000002</v>
      </c>
      <c r="I440">
        <f>VLOOKUP($G440,'Zone Coordinates'!$D$2:$F$2058,3)</f>
        <v>135.24055480000001</v>
      </c>
      <c r="J440">
        <f t="shared" si="6"/>
        <v>4.4243009297618521</v>
      </c>
    </row>
    <row r="441" spans="2:10" x14ac:dyDescent="0.25">
      <c r="B441">
        <v>4</v>
      </c>
      <c r="C441">
        <v>8</v>
      </c>
      <c r="D441">
        <v>10000</v>
      </c>
      <c r="E441">
        <f>VLOOKUP($D441,'Zone Coordinates'!$D$2:$F$2058,2)</f>
        <v>36.562518900000001</v>
      </c>
      <c r="F441">
        <f>VLOOKUP($D441,'Zone Coordinates'!$D$2:$F$2058,3)</f>
        <v>139.2303359</v>
      </c>
      <c r="G441">
        <v>29000</v>
      </c>
      <c r="H441">
        <f>VLOOKUP($G441,'Zone Coordinates'!$D$2:$F$2058,2)</f>
        <v>34.757771400000003</v>
      </c>
      <c r="I441">
        <f>VLOOKUP($G441,'Zone Coordinates'!$D$2:$F$2058,3)</f>
        <v>136.0710847</v>
      </c>
      <c r="J441">
        <f t="shared" si="6"/>
        <v>3.6384037273861844</v>
      </c>
    </row>
    <row r="442" spans="2:10" x14ac:dyDescent="0.25">
      <c r="B442">
        <v>4</v>
      </c>
      <c r="C442">
        <v>8</v>
      </c>
      <c r="D442">
        <v>10000</v>
      </c>
      <c r="E442">
        <f>VLOOKUP($D442,'Zone Coordinates'!$D$2:$F$2058,2)</f>
        <v>36.562518900000001</v>
      </c>
      <c r="F442">
        <f>VLOOKUP($D442,'Zone Coordinates'!$D$2:$F$2058,3)</f>
        <v>139.2303359</v>
      </c>
      <c r="G442">
        <v>30000</v>
      </c>
      <c r="H442">
        <f>VLOOKUP($G442,'Zone Coordinates'!$D$2:$F$2058,2)</f>
        <v>34.315729900000001</v>
      </c>
      <c r="I442">
        <f>VLOOKUP($G442,'Zone Coordinates'!$D$2:$F$2058,3)</f>
        <v>135.31483030000001</v>
      </c>
      <c r="J442">
        <f t="shared" si="6"/>
        <v>4.5143377049299565</v>
      </c>
    </row>
    <row r="443" spans="2:10" x14ac:dyDescent="0.25">
      <c r="B443">
        <v>4</v>
      </c>
      <c r="C443">
        <v>8</v>
      </c>
      <c r="D443">
        <v>11000</v>
      </c>
      <c r="E443">
        <f>VLOOKUP($D443,'Zone Coordinates'!$D$2:$F$2058,2)</f>
        <v>35.9279188</v>
      </c>
      <c r="F443">
        <f>VLOOKUP($D443,'Zone Coordinates'!$D$2:$F$2058,3)</f>
        <v>139.71990890000001</v>
      </c>
      <c r="G443">
        <v>25000</v>
      </c>
      <c r="H443">
        <f>VLOOKUP($G443,'Zone Coordinates'!$D$2:$F$2058,2)</f>
        <v>35.2846878</v>
      </c>
      <c r="I443">
        <f>VLOOKUP($G443,'Zone Coordinates'!$D$2:$F$2058,3)</f>
        <v>136.04535369999999</v>
      </c>
      <c r="J443">
        <f t="shared" si="6"/>
        <v>3.7304292028140873</v>
      </c>
    </row>
    <row r="444" spans="2:10" x14ac:dyDescent="0.25">
      <c r="B444">
        <v>4</v>
      </c>
      <c r="C444">
        <v>8</v>
      </c>
      <c r="D444">
        <v>11000</v>
      </c>
      <c r="E444">
        <f>VLOOKUP($D444,'Zone Coordinates'!$D$2:$F$2058,2)</f>
        <v>35.9279188</v>
      </c>
      <c r="F444">
        <f>VLOOKUP($D444,'Zone Coordinates'!$D$2:$F$2058,3)</f>
        <v>139.71990890000001</v>
      </c>
      <c r="G444">
        <v>26000</v>
      </c>
      <c r="H444">
        <f>VLOOKUP($G444,'Zone Coordinates'!$D$2:$F$2058,2)</f>
        <v>35.3211923</v>
      </c>
      <c r="I444">
        <f>VLOOKUP($G444,'Zone Coordinates'!$D$2:$F$2058,3)</f>
        <v>135.87877889999999</v>
      </c>
      <c r="J444">
        <f t="shared" si="6"/>
        <v>3.8887525921177359</v>
      </c>
    </row>
    <row r="445" spans="2:10" x14ac:dyDescent="0.25">
      <c r="B445">
        <v>4</v>
      </c>
      <c r="C445">
        <v>8</v>
      </c>
      <c r="D445">
        <v>11000</v>
      </c>
      <c r="E445">
        <f>VLOOKUP($D445,'Zone Coordinates'!$D$2:$F$2058,2)</f>
        <v>35.9279188</v>
      </c>
      <c r="F445">
        <f>VLOOKUP($D445,'Zone Coordinates'!$D$2:$F$2058,3)</f>
        <v>139.71990890000001</v>
      </c>
      <c r="G445">
        <v>27000</v>
      </c>
      <c r="H445">
        <f>VLOOKUP($G445,'Zone Coordinates'!$D$2:$F$2058,2)</f>
        <v>34.768754299999998</v>
      </c>
      <c r="I445">
        <f>VLOOKUP($G445,'Zone Coordinates'!$D$2:$F$2058,3)</f>
        <v>135.5991712</v>
      </c>
      <c r="J445">
        <f t="shared" si="6"/>
        <v>4.2806706869673583</v>
      </c>
    </row>
    <row r="446" spans="2:10" x14ac:dyDescent="0.25">
      <c r="B446">
        <v>4</v>
      </c>
      <c r="C446">
        <v>8</v>
      </c>
      <c r="D446">
        <v>11000</v>
      </c>
      <c r="E446">
        <f>VLOOKUP($D446,'Zone Coordinates'!$D$2:$F$2058,2)</f>
        <v>35.9279188</v>
      </c>
      <c r="F446">
        <f>VLOOKUP($D446,'Zone Coordinates'!$D$2:$F$2058,3)</f>
        <v>139.71990890000001</v>
      </c>
      <c r="G446">
        <v>28000</v>
      </c>
      <c r="H446">
        <f>VLOOKUP($G446,'Zone Coordinates'!$D$2:$F$2058,2)</f>
        <v>34.650429600000002</v>
      </c>
      <c r="I446">
        <f>VLOOKUP($G446,'Zone Coordinates'!$D$2:$F$2058,3)</f>
        <v>135.24055480000001</v>
      </c>
      <c r="J446">
        <f t="shared" si="6"/>
        <v>4.6579600480578831</v>
      </c>
    </row>
    <row r="447" spans="2:10" x14ac:dyDescent="0.25">
      <c r="B447">
        <v>4</v>
      </c>
      <c r="C447">
        <v>8</v>
      </c>
      <c r="D447">
        <v>11000</v>
      </c>
      <c r="E447">
        <f>VLOOKUP($D447,'Zone Coordinates'!$D$2:$F$2058,2)</f>
        <v>35.9279188</v>
      </c>
      <c r="F447">
        <f>VLOOKUP($D447,'Zone Coordinates'!$D$2:$F$2058,3)</f>
        <v>139.71990890000001</v>
      </c>
      <c r="G447">
        <v>29000</v>
      </c>
      <c r="H447">
        <f>VLOOKUP($G447,'Zone Coordinates'!$D$2:$F$2058,2)</f>
        <v>34.757771400000003</v>
      </c>
      <c r="I447">
        <f>VLOOKUP($G447,'Zone Coordinates'!$D$2:$F$2058,3)</f>
        <v>136.0710847</v>
      </c>
      <c r="J447">
        <f t="shared" si="6"/>
        <v>3.8318615554626247</v>
      </c>
    </row>
    <row r="448" spans="2:10" x14ac:dyDescent="0.25">
      <c r="B448">
        <v>4</v>
      </c>
      <c r="C448">
        <v>8</v>
      </c>
      <c r="D448">
        <v>11000</v>
      </c>
      <c r="E448">
        <f>VLOOKUP($D448,'Zone Coordinates'!$D$2:$F$2058,2)</f>
        <v>35.9279188</v>
      </c>
      <c r="F448">
        <f>VLOOKUP($D448,'Zone Coordinates'!$D$2:$F$2058,3)</f>
        <v>139.71990890000001</v>
      </c>
      <c r="G448">
        <v>30000</v>
      </c>
      <c r="H448">
        <f>VLOOKUP($G448,'Zone Coordinates'!$D$2:$F$2058,2)</f>
        <v>34.315729900000001</v>
      </c>
      <c r="I448">
        <f>VLOOKUP($G448,'Zone Coordinates'!$D$2:$F$2058,3)</f>
        <v>135.31483030000001</v>
      </c>
      <c r="J448">
        <f t="shared" si="6"/>
        <v>4.6908283406516951</v>
      </c>
    </row>
    <row r="449" spans="2:10" x14ac:dyDescent="0.25">
      <c r="B449">
        <v>4</v>
      </c>
      <c r="C449">
        <v>8</v>
      </c>
      <c r="D449">
        <v>12000</v>
      </c>
      <c r="E449">
        <f>VLOOKUP($D449,'Zone Coordinates'!$D$2:$F$2058,2)</f>
        <v>35.714840100000004</v>
      </c>
      <c r="F449">
        <f>VLOOKUP($D449,'Zone Coordinates'!$D$2:$F$2058,3)</f>
        <v>140.30330459999999</v>
      </c>
      <c r="G449">
        <v>25000</v>
      </c>
      <c r="H449">
        <f>VLOOKUP($G449,'Zone Coordinates'!$D$2:$F$2058,2)</f>
        <v>35.2846878</v>
      </c>
      <c r="I449">
        <f>VLOOKUP($G449,'Zone Coordinates'!$D$2:$F$2058,3)</f>
        <v>136.04535369999999</v>
      </c>
      <c r="J449">
        <f t="shared" si="6"/>
        <v>4.2796234493242604</v>
      </c>
    </row>
    <row r="450" spans="2:10" x14ac:dyDescent="0.25">
      <c r="B450">
        <v>4</v>
      </c>
      <c r="C450">
        <v>8</v>
      </c>
      <c r="D450">
        <v>12000</v>
      </c>
      <c r="E450">
        <f>VLOOKUP($D450,'Zone Coordinates'!$D$2:$F$2058,2)</f>
        <v>35.714840100000004</v>
      </c>
      <c r="F450">
        <f>VLOOKUP($D450,'Zone Coordinates'!$D$2:$F$2058,3)</f>
        <v>140.30330459999999</v>
      </c>
      <c r="G450">
        <v>26000</v>
      </c>
      <c r="H450">
        <f>VLOOKUP($G450,'Zone Coordinates'!$D$2:$F$2058,2)</f>
        <v>35.3211923</v>
      </c>
      <c r="I450">
        <f>VLOOKUP($G450,'Zone Coordinates'!$D$2:$F$2058,3)</f>
        <v>135.87877889999999</v>
      </c>
      <c r="J450">
        <f t="shared" si="6"/>
        <v>4.4420025056730177</v>
      </c>
    </row>
    <row r="451" spans="2:10" x14ac:dyDescent="0.25">
      <c r="B451">
        <v>4</v>
      </c>
      <c r="C451">
        <v>8</v>
      </c>
      <c r="D451">
        <v>12000</v>
      </c>
      <c r="E451">
        <f>VLOOKUP($D451,'Zone Coordinates'!$D$2:$F$2058,2)</f>
        <v>35.714840100000004</v>
      </c>
      <c r="F451">
        <f>VLOOKUP($D451,'Zone Coordinates'!$D$2:$F$2058,3)</f>
        <v>140.30330459999999</v>
      </c>
      <c r="G451">
        <v>27000</v>
      </c>
      <c r="H451">
        <f>VLOOKUP($G451,'Zone Coordinates'!$D$2:$F$2058,2)</f>
        <v>34.768754299999998</v>
      </c>
      <c r="I451">
        <f>VLOOKUP($G451,'Zone Coordinates'!$D$2:$F$2058,3)</f>
        <v>135.5991712</v>
      </c>
      <c r="J451">
        <f t="shared" si="6"/>
        <v>4.7983277697503235</v>
      </c>
    </row>
    <row r="452" spans="2:10" x14ac:dyDescent="0.25">
      <c r="B452">
        <v>4</v>
      </c>
      <c r="C452">
        <v>8</v>
      </c>
      <c r="D452">
        <v>12000</v>
      </c>
      <c r="E452">
        <f>VLOOKUP($D452,'Zone Coordinates'!$D$2:$F$2058,2)</f>
        <v>35.714840100000004</v>
      </c>
      <c r="F452">
        <f>VLOOKUP($D452,'Zone Coordinates'!$D$2:$F$2058,3)</f>
        <v>140.30330459999999</v>
      </c>
      <c r="G452">
        <v>28000</v>
      </c>
      <c r="H452">
        <f>VLOOKUP($G452,'Zone Coordinates'!$D$2:$F$2058,2)</f>
        <v>34.650429600000002</v>
      </c>
      <c r="I452">
        <f>VLOOKUP($G452,'Zone Coordinates'!$D$2:$F$2058,3)</f>
        <v>135.24055480000001</v>
      </c>
      <c r="J452">
        <f t="shared" si="6"/>
        <v>5.1734326370322119</v>
      </c>
    </row>
    <row r="453" spans="2:10" x14ac:dyDescent="0.25">
      <c r="B453">
        <v>4</v>
      </c>
      <c r="C453">
        <v>8</v>
      </c>
      <c r="D453">
        <v>12000</v>
      </c>
      <c r="E453">
        <f>VLOOKUP($D453,'Zone Coordinates'!$D$2:$F$2058,2)</f>
        <v>35.714840100000004</v>
      </c>
      <c r="F453">
        <f>VLOOKUP($D453,'Zone Coordinates'!$D$2:$F$2058,3)</f>
        <v>140.30330459999999</v>
      </c>
      <c r="G453">
        <v>29000</v>
      </c>
      <c r="H453">
        <f>VLOOKUP($G453,'Zone Coordinates'!$D$2:$F$2058,2)</f>
        <v>34.757771400000003</v>
      </c>
      <c r="I453">
        <f>VLOOKUP($G453,'Zone Coordinates'!$D$2:$F$2058,3)</f>
        <v>136.0710847</v>
      </c>
      <c r="J453">
        <f t="shared" ref="J453:J516" si="7">SQRT((I453-F453)^2+(H453-E453)^2)</f>
        <v>4.3390858228981388</v>
      </c>
    </row>
    <row r="454" spans="2:10" x14ac:dyDescent="0.25">
      <c r="B454">
        <v>4</v>
      </c>
      <c r="C454">
        <v>8</v>
      </c>
      <c r="D454">
        <v>12000</v>
      </c>
      <c r="E454">
        <f>VLOOKUP($D454,'Zone Coordinates'!$D$2:$F$2058,2)</f>
        <v>35.714840100000004</v>
      </c>
      <c r="F454">
        <f>VLOOKUP($D454,'Zone Coordinates'!$D$2:$F$2058,3)</f>
        <v>140.30330459999999</v>
      </c>
      <c r="G454">
        <v>30000</v>
      </c>
      <c r="H454">
        <f>VLOOKUP($G454,'Zone Coordinates'!$D$2:$F$2058,2)</f>
        <v>34.315729900000001</v>
      </c>
      <c r="I454">
        <f>VLOOKUP($G454,'Zone Coordinates'!$D$2:$F$2058,3)</f>
        <v>135.31483030000001</v>
      </c>
      <c r="J454">
        <f t="shared" si="7"/>
        <v>5.1809637321162869</v>
      </c>
    </row>
    <row r="455" spans="2:10" x14ac:dyDescent="0.25">
      <c r="B455">
        <v>4</v>
      </c>
      <c r="C455">
        <v>8</v>
      </c>
      <c r="D455">
        <v>13000</v>
      </c>
      <c r="E455">
        <f>VLOOKUP($D455,'Zone Coordinates'!$D$2:$F$2058,2)</f>
        <v>35.705215799999998</v>
      </c>
      <c r="F455">
        <f>VLOOKUP($D455,'Zone Coordinates'!$D$2:$F$2058,3)</f>
        <v>139.78283350000001</v>
      </c>
      <c r="G455">
        <v>25000</v>
      </c>
      <c r="H455">
        <f>VLOOKUP($G455,'Zone Coordinates'!$D$2:$F$2058,2)</f>
        <v>35.2846878</v>
      </c>
      <c r="I455">
        <f>VLOOKUP($G455,'Zone Coordinates'!$D$2:$F$2058,3)</f>
        <v>136.04535369999999</v>
      </c>
      <c r="J455">
        <f t="shared" si="7"/>
        <v>3.7610635535965304</v>
      </c>
    </row>
    <row r="456" spans="2:10" x14ac:dyDescent="0.25">
      <c r="B456">
        <v>4</v>
      </c>
      <c r="C456">
        <v>8</v>
      </c>
      <c r="D456">
        <v>13000</v>
      </c>
      <c r="E456">
        <f>VLOOKUP($D456,'Zone Coordinates'!$D$2:$F$2058,2)</f>
        <v>35.705215799999998</v>
      </c>
      <c r="F456">
        <f>VLOOKUP($D456,'Zone Coordinates'!$D$2:$F$2058,3)</f>
        <v>139.78283350000001</v>
      </c>
      <c r="G456">
        <v>26000</v>
      </c>
      <c r="H456">
        <f>VLOOKUP($G456,'Zone Coordinates'!$D$2:$F$2058,2)</f>
        <v>35.3211923</v>
      </c>
      <c r="I456">
        <f>VLOOKUP($G456,'Zone Coordinates'!$D$2:$F$2058,3)</f>
        <v>135.87877889999999</v>
      </c>
      <c r="J456">
        <f t="shared" si="7"/>
        <v>3.9228964258993111</v>
      </c>
    </row>
    <row r="457" spans="2:10" x14ac:dyDescent="0.25">
      <c r="B457">
        <v>4</v>
      </c>
      <c r="C457">
        <v>8</v>
      </c>
      <c r="D457">
        <v>13000</v>
      </c>
      <c r="E457">
        <f>VLOOKUP($D457,'Zone Coordinates'!$D$2:$F$2058,2)</f>
        <v>35.705215799999998</v>
      </c>
      <c r="F457">
        <f>VLOOKUP($D457,'Zone Coordinates'!$D$2:$F$2058,3)</f>
        <v>139.78283350000001</v>
      </c>
      <c r="G457">
        <v>27000</v>
      </c>
      <c r="H457">
        <f>VLOOKUP($G457,'Zone Coordinates'!$D$2:$F$2058,2)</f>
        <v>34.768754299999998</v>
      </c>
      <c r="I457">
        <f>VLOOKUP($G457,'Zone Coordinates'!$D$2:$F$2058,3)</f>
        <v>135.5991712</v>
      </c>
      <c r="J457">
        <f t="shared" si="7"/>
        <v>4.2871891002641362</v>
      </c>
    </row>
    <row r="458" spans="2:10" x14ac:dyDescent="0.25">
      <c r="B458">
        <v>4</v>
      </c>
      <c r="C458">
        <v>8</v>
      </c>
      <c r="D458">
        <v>13000</v>
      </c>
      <c r="E458">
        <f>VLOOKUP($D458,'Zone Coordinates'!$D$2:$F$2058,2)</f>
        <v>35.705215799999998</v>
      </c>
      <c r="F458">
        <f>VLOOKUP($D458,'Zone Coordinates'!$D$2:$F$2058,3)</f>
        <v>139.78283350000001</v>
      </c>
      <c r="G458">
        <v>28000</v>
      </c>
      <c r="H458">
        <f>VLOOKUP($G458,'Zone Coordinates'!$D$2:$F$2058,2)</f>
        <v>34.650429600000002</v>
      </c>
      <c r="I458">
        <f>VLOOKUP($G458,'Zone Coordinates'!$D$2:$F$2058,3)</f>
        <v>135.24055480000001</v>
      </c>
      <c r="J458">
        <f t="shared" si="7"/>
        <v>4.6631394699476969</v>
      </c>
    </row>
    <row r="459" spans="2:10" x14ac:dyDescent="0.25">
      <c r="B459">
        <v>4</v>
      </c>
      <c r="C459">
        <v>8</v>
      </c>
      <c r="D459">
        <v>13000</v>
      </c>
      <c r="E459">
        <f>VLOOKUP($D459,'Zone Coordinates'!$D$2:$F$2058,2)</f>
        <v>35.705215799999998</v>
      </c>
      <c r="F459">
        <f>VLOOKUP($D459,'Zone Coordinates'!$D$2:$F$2058,3)</f>
        <v>139.78283350000001</v>
      </c>
      <c r="G459">
        <v>29000</v>
      </c>
      <c r="H459">
        <f>VLOOKUP($G459,'Zone Coordinates'!$D$2:$F$2058,2)</f>
        <v>34.757771400000003</v>
      </c>
      <c r="I459">
        <f>VLOOKUP($G459,'Zone Coordinates'!$D$2:$F$2058,3)</f>
        <v>136.0710847</v>
      </c>
      <c r="J459">
        <f t="shared" si="7"/>
        <v>3.8307610269230916</v>
      </c>
    </row>
    <row r="460" spans="2:10" x14ac:dyDescent="0.25">
      <c r="B460">
        <v>4</v>
      </c>
      <c r="C460">
        <v>8</v>
      </c>
      <c r="D460">
        <v>13000</v>
      </c>
      <c r="E460">
        <f>VLOOKUP($D460,'Zone Coordinates'!$D$2:$F$2058,2)</f>
        <v>35.705215799999998</v>
      </c>
      <c r="F460">
        <f>VLOOKUP($D460,'Zone Coordinates'!$D$2:$F$2058,3)</f>
        <v>139.78283350000001</v>
      </c>
      <c r="G460">
        <v>30000</v>
      </c>
      <c r="H460">
        <f>VLOOKUP($G460,'Zone Coordinates'!$D$2:$F$2058,2)</f>
        <v>34.315729900000001</v>
      </c>
      <c r="I460">
        <f>VLOOKUP($G460,'Zone Coordinates'!$D$2:$F$2058,3)</f>
        <v>135.31483030000001</v>
      </c>
      <c r="J460">
        <f t="shared" si="7"/>
        <v>4.6790729489407434</v>
      </c>
    </row>
    <row r="461" spans="2:10" x14ac:dyDescent="0.25">
      <c r="B461">
        <v>4</v>
      </c>
      <c r="C461">
        <v>8</v>
      </c>
      <c r="D461">
        <v>14000</v>
      </c>
      <c r="E461">
        <f>VLOOKUP($D461,'Zone Coordinates'!$D$2:$F$2058,2)</f>
        <v>35.416974799999998</v>
      </c>
      <c r="F461">
        <f>VLOOKUP($D461,'Zone Coordinates'!$D$2:$F$2058,3)</f>
        <v>139.56472550000001</v>
      </c>
      <c r="G461">
        <v>25000</v>
      </c>
      <c r="H461">
        <f>VLOOKUP($G461,'Zone Coordinates'!$D$2:$F$2058,2)</f>
        <v>35.2846878</v>
      </c>
      <c r="I461">
        <f>VLOOKUP($G461,'Zone Coordinates'!$D$2:$F$2058,3)</f>
        <v>136.04535369999999</v>
      </c>
      <c r="J461">
        <f t="shared" si="7"/>
        <v>3.5218571403457513</v>
      </c>
    </row>
    <row r="462" spans="2:10" x14ac:dyDescent="0.25">
      <c r="B462">
        <v>4</v>
      </c>
      <c r="C462">
        <v>8</v>
      </c>
      <c r="D462">
        <v>14000</v>
      </c>
      <c r="E462">
        <f>VLOOKUP($D462,'Zone Coordinates'!$D$2:$F$2058,2)</f>
        <v>35.416974799999998</v>
      </c>
      <c r="F462">
        <f>VLOOKUP($D462,'Zone Coordinates'!$D$2:$F$2058,3)</f>
        <v>139.56472550000001</v>
      </c>
      <c r="G462">
        <v>26000</v>
      </c>
      <c r="H462">
        <f>VLOOKUP($G462,'Zone Coordinates'!$D$2:$F$2058,2)</f>
        <v>35.3211923</v>
      </c>
      <c r="I462">
        <f>VLOOKUP($G462,'Zone Coordinates'!$D$2:$F$2058,3)</f>
        <v>135.87877889999999</v>
      </c>
      <c r="J462">
        <f t="shared" si="7"/>
        <v>3.6871908853974422</v>
      </c>
    </row>
    <row r="463" spans="2:10" x14ac:dyDescent="0.25">
      <c r="B463">
        <v>4</v>
      </c>
      <c r="C463">
        <v>8</v>
      </c>
      <c r="D463">
        <v>14000</v>
      </c>
      <c r="E463">
        <f>VLOOKUP($D463,'Zone Coordinates'!$D$2:$F$2058,2)</f>
        <v>35.416974799999998</v>
      </c>
      <c r="F463">
        <f>VLOOKUP($D463,'Zone Coordinates'!$D$2:$F$2058,3)</f>
        <v>139.56472550000001</v>
      </c>
      <c r="G463">
        <v>27000</v>
      </c>
      <c r="H463">
        <f>VLOOKUP($G463,'Zone Coordinates'!$D$2:$F$2058,2)</f>
        <v>34.768754299999998</v>
      </c>
      <c r="I463">
        <f>VLOOKUP($G463,'Zone Coordinates'!$D$2:$F$2058,3)</f>
        <v>135.5991712</v>
      </c>
      <c r="J463">
        <f t="shared" si="7"/>
        <v>4.0181850035642714</v>
      </c>
    </row>
    <row r="464" spans="2:10" x14ac:dyDescent="0.25">
      <c r="B464">
        <v>4</v>
      </c>
      <c r="C464">
        <v>8</v>
      </c>
      <c r="D464">
        <v>14000</v>
      </c>
      <c r="E464">
        <f>VLOOKUP($D464,'Zone Coordinates'!$D$2:$F$2058,2)</f>
        <v>35.416974799999998</v>
      </c>
      <c r="F464">
        <f>VLOOKUP($D464,'Zone Coordinates'!$D$2:$F$2058,3)</f>
        <v>139.56472550000001</v>
      </c>
      <c r="G464">
        <v>28000</v>
      </c>
      <c r="H464">
        <f>VLOOKUP($G464,'Zone Coordinates'!$D$2:$F$2058,2)</f>
        <v>34.650429600000002</v>
      </c>
      <c r="I464">
        <f>VLOOKUP($G464,'Zone Coordinates'!$D$2:$F$2058,3)</f>
        <v>135.24055480000001</v>
      </c>
      <c r="J464">
        <f t="shared" si="7"/>
        <v>4.3915878434094306</v>
      </c>
    </row>
    <row r="465" spans="2:11" x14ac:dyDescent="0.25">
      <c r="B465">
        <v>4</v>
      </c>
      <c r="C465">
        <v>8</v>
      </c>
      <c r="D465">
        <v>14000</v>
      </c>
      <c r="E465">
        <f>VLOOKUP($D465,'Zone Coordinates'!$D$2:$F$2058,2)</f>
        <v>35.416974799999998</v>
      </c>
      <c r="F465">
        <f>VLOOKUP($D465,'Zone Coordinates'!$D$2:$F$2058,3)</f>
        <v>139.56472550000001</v>
      </c>
      <c r="G465">
        <v>29000</v>
      </c>
      <c r="H465">
        <f>VLOOKUP($G465,'Zone Coordinates'!$D$2:$F$2058,2)</f>
        <v>34.757771400000003</v>
      </c>
      <c r="I465">
        <f>VLOOKUP($G465,'Zone Coordinates'!$D$2:$F$2058,3)</f>
        <v>136.0710847</v>
      </c>
      <c r="J465">
        <f t="shared" si="7"/>
        <v>3.5552883373920956</v>
      </c>
    </row>
    <row r="466" spans="2:11" x14ac:dyDescent="0.25">
      <c r="B466">
        <v>4</v>
      </c>
      <c r="C466">
        <v>8</v>
      </c>
      <c r="D466">
        <v>14000</v>
      </c>
      <c r="E466">
        <f>VLOOKUP($D466,'Zone Coordinates'!$D$2:$F$2058,2)</f>
        <v>35.416974799999998</v>
      </c>
      <c r="F466">
        <f>VLOOKUP($D466,'Zone Coordinates'!$D$2:$F$2058,3)</f>
        <v>139.56472550000001</v>
      </c>
      <c r="G466">
        <v>30000</v>
      </c>
      <c r="H466">
        <f>VLOOKUP($G466,'Zone Coordinates'!$D$2:$F$2058,2)</f>
        <v>34.315729900000001</v>
      </c>
      <c r="I466">
        <f>VLOOKUP($G466,'Zone Coordinates'!$D$2:$F$2058,3)</f>
        <v>135.31483030000001</v>
      </c>
      <c r="J466">
        <f t="shared" si="7"/>
        <v>4.3902562044553868</v>
      </c>
    </row>
    <row r="467" spans="2:11" x14ac:dyDescent="0.25">
      <c r="B467">
        <v>4</v>
      </c>
      <c r="C467">
        <v>8</v>
      </c>
      <c r="D467">
        <v>19000</v>
      </c>
      <c r="E467">
        <f>VLOOKUP($D467,'Zone Coordinates'!$D$2:$F$2058,2)</f>
        <v>35.875946800000001</v>
      </c>
      <c r="F467">
        <f>VLOOKUP($D467,'Zone Coordinates'!$D$2:$F$2058,3)</f>
        <v>138.6611834</v>
      </c>
      <c r="G467">
        <v>25000</v>
      </c>
      <c r="H467">
        <f>VLOOKUP($G467,'Zone Coordinates'!$D$2:$F$2058,2)</f>
        <v>35.2846878</v>
      </c>
      <c r="I467">
        <f>VLOOKUP($G467,'Zone Coordinates'!$D$2:$F$2058,3)</f>
        <v>136.04535369999999</v>
      </c>
      <c r="J467">
        <f t="shared" si="7"/>
        <v>2.6818188276770529</v>
      </c>
    </row>
    <row r="468" spans="2:11" x14ac:dyDescent="0.25">
      <c r="B468">
        <v>4</v>
      </c>
      <c r="C468">
        <v>8</v>
      </c>
      <c r="D468">
        <v>19000</v>
      </c>
      <c r="E468">
        <f>VLOOKUP($D468,'Zone Coordinates'!$D$2:$F$2058,2)</f>
        <v>35.875946800000001</v>
      </c>
      <c r="F468">
        <f>VLOOKUP($D468,'Zone Coordinates'!$D$2:$F$2058,3)</f>
        <v>138.6611834</v>
      </c>
      <c r="G468">
        <v>26000</v>
      </c>
      <c r="H468">
        <f>VLOOKUP($G468,'Zone Coordinates'!$D$2:$F$2058,2)</f>
        <v>35.3211923</v>
      </c>
      <c r="I468">
        <f>VLOOKUP($G468,'Zone Coordinates'!$D$2:$F$2058,3)</f>
        <v>135.87877889999999</v>
      </c>
      <c r="J468">
        <f t="shared" si="7"/>
        <v>2.8371688981959764</v>
      </c>
    </row>
    <row r="469" spans="2:11" x14ac:dyDescent="0.25">
      <c r="B469">
        <v>4</v>
      </c>
      <c r="C469">
        <v>8</v>
      </c>
      <c r="D469">
        <v>19000</v>
      </c>
      <c r="E469">
        <f>VLOOKUP($D469,'Zone Coordinates'!$D$2:$F$2058,2)</f>
        <v>35.875946800000001</v>
      </c>
      <c r="F469">
        <f>VLOOKUP($D469,'Zone Coordinates'!$D$2:$F$2058,3)</f>
        <v>138.6611834</v>
      </c>
      <c r="G469">
        <v>27000</v>
      </c>
      <c r="H469">
        <f>VLOOKUP($G469,'Zone Coordinates'!$D$2:$F$2058,2)</f>
        <v>34.768754299999998</v>
      </c>
      <c r="I469">
        <f>VLOOKUP($G469,'Zone Coordinates'!$D$2:$F$2058,3)</f>
        <v>135.5991712</v>
      </c>
      <c r="J469">
        <f t="shared" si="7"/>
        <v>3.2560396104785156</v>
      </c>
    </row>
    <row r="470" spans="2:11" x14ac:dyDescent="0.25">
      <c r="B470">
        <v>4</v>
      </c>
      <c r="C470">
        <v>8</v>
      </c>
      <c r="D470">
        <v>19000</v>
      </c>
      <c r="E470">
        <f>VLOOKUP($D470,'Zone Coordinates'!$D$2:$F$2058,2)</f>
        <v>35.875946800000001</v>
      </c>
      <c r="F470">
        <f>VLOOKUP($D470,'Zone Coordinates'!$D$2:$F$2058,3)</f>
        <v>138.6611834</v>
      </c>
      <c r="G470">
        <v>28000</v>
      </c>
      <c r="H470">
        <f>VLOOKUP($G470,'Zone Coordinates'!$D$2:$F$2058,2)</f>
        <v>34.650429600000002</v>
      </c>
      <c r="I470">
        <f>VLOOKUP($G470,'Zone Coordinates'!$D$2:$F$2058,3)</f>
        <v>135.24055480000001</v>
      </c>
      <c r="J470">
        <f t="shared" si="7"/>
        <v>3.6335371783750476</v>
      </c>
    </row>
    <row r="471" spans="2:11" x14ac:dyDescent="0.25">
      <c r="B471">
        <v>4</v>
      </c>
      <c r="C471">
        <v>8</v>
      </c>
      <c r="D471">
        <v>19000</v>
      </c>
      <c r="E471">
        <f>VLOOKUP($D471,'Zone Coordinates'!$D$2:$F$2058,2)</f>
        <v>35.875946800000001</v>
      </c>
      <c r="F471">
        <f>VLOOKUP($D471,'Zone Coordinates'!$D$2:$F$2058,3)</f>
        <v>138.6611834</v>
      </c>
      <c r="G471">
        <v>29000</v>
      </c>
      <c r="H471">
        <f>VLOOKUP($G471,'Zone Coordinates'!$D$2:$F$2058,2)</f>
        <v>34.757771400000003</v>
      </c>
      <c r="I471">
        <f>VLOOKUP($G471,'Zone Coordinates'!$D$2:$F$2058,3)</f>
        <v>136.0710847</v>
      </c>
      <c r="J471">
        <f t="shared" si="7"/>
        <v>2.8211571209180888</v>
      </c>
    </row>
    <row r="472" spans="2:11" x14ac:dyDescent="0.25">
      <c r="B472">
        <v>4</v>
      </c>
      <c r="C472">
        <v>8</v>
      </c>
      <c r="D472">
        <v>19000</v>
      </c>
      <c r="E472">
        <f>VLOOKUP($D472,'Zone Coordinates'!$D$2:$F$2058,2)</f>
        <v>35.875946800000001</v>
      </c>
      <c r="F472">
        <f>VLOOKUP($D472,'Zone Coordinates'!$D$2:$F$2058,3)</f>
        <v>138.6611834</v>
      </c>
      <c r="G472">
        <v>30000</v>
      </c>
      <c r="H472">
        <f>VLOOKUP($G472,'Zone Coordinates'!$D$2:$F$2058,2)</f>
        <v>34.315729900000001</v>
      </c>
      <c r="I472">
        <f>VLOOKUP($G472,'Zone Coordinates'!$D$2:$F$2058,3)</f>
        <v>135.31483030000001</v>
      </c>
      <c r="J472">
        <f t="shared" si="7"/>
        <v>3.6922020319756523</v>
      </c>
      <c r="K472">
        <f>AVERAGE(J425:J472)</f>
        <v>4.2462383398383166</v>
      </c>
    </row>
    <row r="473" spans="2:11" x14ac:dyDescent="0.25">
      <c r="B473">
        <v>4</v>
      </c>
      <c r="C473">
        <v>9</v>
      </c>
      <c r="D473">
        <v>8000</v>
      </c>
      <c r="E473">
        <f>VLOOKUP($D473,'Zone Coordinates'!$D$2:$F$2058,2)</f>
        <v>36.464526399999997</v>
      </c>
      <c r="F473">
        <f>VLOOKUP($D473,'Zone Coordinates'!$D$2:$F$2058,3)</f>
        <v>140.5859389</v>
      </c>
      <c r="G473">
        <v>31000</v>
      </c>
      <c r="H473">
        <f>VLOOKUP($G473,'Zone Coordinates'!$D$2:$F$2058,2)</f>
        <v>35.572866900000001</v>
      </c>
      <c r="I473">
        <f>VLOOKUP($G473,'Zone Coordinates'!$D$2:$F$2058,3)</f>
        <v>134.44080450000001</v>
      </c>
      <c r="J473">
        <f t="shared" si="7"/>
        <v>6.2094873748163355</v>
      </c>
    </row>
    <row r="474" spans="2:11" x14ac:dyDescent="0.25">
      <c r="B474">
        <v>4</v>
      </c>
      <c r="C474">
        <v>9</v>
      </c>
      <c r="D474">
        <v>8000</v>
      </c>
      <c r="E474">
        <f>VLOOKUP($D474,'Zone Coordinates'!$D$2:$F$2058,2)</f>
        <v>36.464526399999997</v>
      </c>
      <c r="F474">
        <f>VLOOKUP($D474,'Zone Coordinates'!$D$2:$F$2058,3)</f>
        <v>140.5859389</v>
      </c>
      <c r="G474">
        <v>32000</v>
      </c>
      <c r="H474">
        <f>VLOOKUP($G474,'Zone Coordinates'!$D$2:$F$2058,2)</f>
        <v>35.363152200000002</v>
      </c>
      <c r="I474">
        <f>VLOOKUP($G474,'Zone Coordinates'!$D$2:$F$2058,3)</f>
        <v>133.59608800000001</v>
      </c>
      <c r="J474">
        <f t="shared" si="7"/>
        <v>7.0760893672039176</v>
      </c>
    </row>
    <row r="475" spans="2:11" x14ac:dyDescent="0.25">
      <c r="B475">
        <v>4</v>
      </c>
      <c r="C475">
        <v>9</v>
      </c>
      <c r="D475">
        <v>8000</v>
      </c>
      <c r="E475">
        <f>VLOOKUP($D475,'Zone Coordinates'!$D$2:$F$2058,2)</f>
        <v>36.464526399999997</v>
      </c>
      <c r="F475">
        <f>VLOOKUP($D475,'Zone Coordinates'!$D$2:$F$2058,3)</f>
        <v>140.5859389</v>
      </c>
      <c r="G475">
        <v>33000</v>
      </c>
      <c r="H475">
        <f>VLOOKUP($G475,'Zone Coordinates'!$D$2:$F$2058,2)</f>
        <v>34.948912700000001</v>
      </c>
      <c r="I475">
        <f>VLOOKUP($G475,'Zone Coordinates'!$D$2:$F$2058,3)</f>
        <v>134.12300110000001</v>
      </c>
      <c r="J475">
        <f t="shared" si="7"/>
        <v>6.6382716044386445</v>
      </c>
    </row>
    <row r="476" spans="2:11" x14ac:dyDescent="0.25">
      <c r="B476">
        <v>4</v>
      </c>
      <c r="C476">
        <v>9</v>
      </c>
      <c r="D476">
        <v>8000</v>
      </c>
      <c r="E476">
        <f>VLOOKUP($D476,'Zone Coordinates'!$D$2:$F$2058,2)</f>
        <v>36.464526399999997</v>
      </c>
      <c r="F476">
        <f>VLOOKUP($D476,'Zone Coordinates'!$D$2:$F$2058,3)</f>
        <v>140.5859389</v>
      </c>
      <c r="G476">
        <v>34000</v>
      </c>
      <c r="H476">
        <f>VLOOKUP($G476,'Zone Coordinates'!$D$2:$F$2058,2)</f>
        <v>34.615654599999999</v>
      </c>
      <c r="I476">
        <f>VLOOKUP($G476,'Zone Coordinates'!$D$2:$F$2058,3)</f>
        <v>132.69607980000001</v>
      </c>
      <c r="J476">
        <f t="shared" si="7"/>
        <v>8.1035920153156749</v>
      </c>
    </row>
    <row r="477" spans="2:11" x14ac:dyDescent="0.25">
      <c r="B477">
        <v>4</v>
      </c>
      <c r="C477">
        <v>9</v>
      </c>
      <c r="D477">
        <v>8000</v>
      </c>
      <c r="E477">
        <f>VLOOKUP($D477,'Zone Coordinates'!$D$2:$F$2058,2)</f>
        <v>36.464526399999997</v>
      </c>
      <c r="F477">
        <f>VLOOKUP($D477,'Zone Coordinates'!$D$2:$F$2058,3)</f>
        <v>140.5859389</v>
      </c>
      <c r="G477">
        <v>35000</v>
      </c>
      <c r="H477">
        <f>VLOOKUP($G477,'Zone Coordinates'!$D$2:$F$2058,2)</f>
        <v>34.373845500000002</v>
      </c>
      <c r="I477">
        <f>VLOOKUP($G477,'Zone Coordinates'!$D$2:$F$2058,3)</f>
        <v>131.17247589999999</v>
      </c>
      <c r="J477">
        <f t="shared" si="7"/>
        <v>9.6428332080355901</v>
      </c>
    </row>
    <row r="478" spans="2:11" x14ac:dyDescent="0.25">
      <c r="B478">
        <v>4</v>
      </c>
      <c r="C478">
        <v>9</v>
      </c>
      <c r="D478">
        <v>9000</v>
      </c>
      <c r="E478">
        <f>VLOOKUP($D478,'Zone Coordinates'!$D$2:$F$2058,2)</f>
        <v>36.7264002</v>
      </c>
      <c r="F478">
        <f>VLOOKUP($D478,'Zone Coordinates'!$D$2:$F$2058,3)</f>
        <v>140.0108621</v>
      </c>
      <c r="G478">
        <v>31000</v>
      </c>
      <c r="H478">
        <f>VLOOKUP($G478,'Zone Coordinates'!$D$2:$F$2058,2)</f>
        <v>35.572866900000001</v>
      </c>
      <c r="I478">
        <f>VLOOKUP($G478,'Zone Coordinates'!$D$2:$F$2058,3)</f>
        <v>134.44080450000001</v>
      </c>
      <c r="J478">
        <f t="shared" si="7"/>
        <v>5.6882493564827543</v>
      </c>
    </row>
    <row r="479" spans="2:11" x14ac:dyDescent="0.25">
      <c r="B479">
        <v>4</v>
      </c>
      <c r="C479">
        <v>9</v>
      </c>
      <c r="D479">
        <v>9000</v>
      </c>
      <c r="E479">
        <f>VLOOKUP($D479,'Zone Coordinates'!$D$2:$F$2058,2)</f>
        <v>36.7264002</v>
      </c>
      <c r="F479">
        <f>VLOOKUP($D479,'Zone Coordinates'!$D$2:$F$2058,3)</f>
        <v>140.0108621</v>
      </c>
      <c r="G479">
        <v>32000</v>
      </c>
      <c r="H479">
        <f>VLOOKUP($G479,'Zone Coordinates'!$D$2:$F$2058,2)</f>
        <v>35.363152200000002</v>
      </c>
      <c r="I479">
        <f>VLOOKUP($G479,'Zone Coordinates'!$D$2:$F$2058,3)</f>
        <v>133.59608800000001</v>
      </c>
      <c r="J479">
        <f t="shared" si="7"/>
        <v>6.5580310965666104</v>
      </c>
    </row>
    <row r="480" spans="2:11" x14ac:dyDescent="0.25">
      <c r="B480">
        <v>4</v>
      </c>
      <c r="C480">
        <v>9</v>
      </c>
      <c r="D480">
        <v>9000</v>
      </c>
      <c r="E480">
        <f>VLOOKUP($D480,'Zone Coordinates'!$D$2:$F$2058,2)</f>
        <v>36.7264002</v>
      </c>
      <c r="F480">
        <f>VLOOKUP($D480,'Zone Coordinates'!$D$2:$F$2058,3)</f>
        <v>140.0108621</v>
      </c>
      <c r="G480">
        <v>33000</v>
      </c>
      <c r="H480">
        <f>VLOOKUP($G480,'Zone Coordinates'!$D$2:$F$2058,2)</f>
        <v>34.948912700000001</v>
      </c>
      <c r="I480">
        <f>VLOOKUP($G480,'Zone Coordinates'!$D$2:$F$2058,3)</f>
        <v>134.12300110000001</v>
      </c>
      <c r="J480">
        <f t="shared" si="7"/>
        <v>6.150314542198398</v>
      </c>
    </row>
    <row r="481" spans="2:10" x14ac:dyDescent="0.25">
      <c r="B481">
        <v>4</v>
      </c>
      <c r="C481">
        <v>9</v>
      </c>
      <c r="D481">
        <v>9000</v>
      </c>
      <c r="E481">
        <f>VLOOKUP($D481,'Zone Coordinates'!$D$2:$F$2058,2)</f>
        <v>36.7264002</v>
      </c>
      <c r="F481">
        <f>VLOOKUP($D481,'Zone Coordinates'!$D$2:$F$2058,3)</f>
        <v>140.0108621</v>
      </c>
      <c r="G481">
        <v>34000</v>
      </c>
      <c r="H481">
        <f>VLOOKUP($G481,'Zone Coordinates'!$D$2:$F$2058,2)</f>
        <v>34.615654599999999</v>
      </c>
      <c r="I481">
        <f>VLOOKUP($G481,'Zone Coordinates'!$D$2:$F$2058,3)</f>
        <v>132.69607980000001</v>
      </c>
      <c r="J481">
        <f t="shared" si="7"/>
        <v>7.6132310541788053</v>
      </c>
    </row>
    <row r="482" spans="2:10" x14ac:dyDescent="0.25">
      <c r="B482">
        <v>4</v>
      </c>
      <c r="C482">
        <v>9</v>
      </c>
      <c r="D482">
        <v>9000</v>
      </c>
      <c r="E482">
        <f>VLOOKUP($D482,'Zone Coordinates'!$D$2:$F$2058,2)</f>
        <v>36.7264002</v>
      </c>
      <c r="F482">
        <f>VLOOKUP($D482,'Zone Coordinates'!$D$2:$F$2058,3)</f>
        <v>140.0108621</v>
      </c>
      <c r="G482">
        <v>35000</v>
      </c>
      <c r="H482">
        <f>VLOOKUP($G482,'Zone Coordinates'!$D$2:$F$2058,2)</f>
        <v>34.373845500000002</v>
      </c>
      <c r="I482">
        <f>VLOOKUP($G482,'Zone Coordinates'!$D$2:$F$2058,3)</f>
        <v>131.17247589999999</v>
      </c>
      <c r="J482">
        <f t="shared" si="7"/>
        <v>9.1461240007361884</v>
      </c>
    </row>
    <row r="483" spans="2:10" x14ac:dyDescent="0.25">
      <c r="B483">
        <v>4</v>
      </c>
      <c r="C483">
        <v>9</v>
      </c>
      <c r="D483">
        <v>10000</v>
      </c>
      <c r="E483">
        <f>VLOOKUP($D483,'Zone Coordinates'!$D$2:$F$2058,2)</f>
        <v>36.562518900000001</v>
      </c>
      <c r="F483">
        <f>VLOOKUP($D483,'Zone Coordinates'!$D$2:$F$2058,3)</f>
        <v>139.2303359</v>
      </c>
      <c r="G483">
        <v>31000</v>
      </c>
      <c r="H483">
        <f>VLOOKUP($G483,'Zone Coordinates'!$D$2:$F$2058,2)</f>
        <v>35.572866900000001</v>
      </c>
      <c r="I483">
        <f>VLOOKUP($G483,'Zone Coordinates'!$D$2:$F$2058,3)</f>
        <v>134.44080450000001</v>
      </c>
      <c r="J483">
        <f t="shared" si="7"/>
        <v>4.8907077312685372</v>
      </c>
    </row>
    <row r="484" spans="2:10" x14ac:dyDescent="0.25">
      <c r="B484">
        <v>4</v>
      </c>
      <c r="C484">
        <v>9</v>
      </c>
      <c r="D484">
        <v>10000</v>
      </c>
      <c r="E484">
        <f>VLOOKUP($D484,'Zone Coordinates'!$D$2:$F$2058,2)</f>
        <v>36.562518900000001</v>
      </c>
      <c r="F484">
        <f>VLOOKUP($D484,'Zone Coordinates'!$D$2:$F$2058,3)</f>
        <v>139.2303359</v>
      </c>
      <c r="G484">
        <v>32000</v>
      </c>
      <c r="H484">
        <f>VLOOKUP($G484,'Zone Coordinates'!$D$2:$F$2058,2)</f>
        <v>35.363152200000002</v>
      </c>
      <c r="I484">
        <f>VLOOKUP($G484,'Zone Coordinates'!$D$2:$F$2058,3)</f>
        <v>133.59608800000001</v>
      </c>
      <c r="J484">
        <f t="shared" si="7"/>
        <v>5.7604886841068614</v>
      </c>
    </row>
    <row r="485" spans="2:10" x14ac:dyDescent="0.25">
      <c r="B485">
        <v>4</v>
      </c>
      <c r="C485">
        <v>9</v>
      </c>
      <c r="D485">
        <v>10000</v>
      </c>
      <c r="E485">
        <f>VLOOKUP($D485,'Zone Coordinates'!$D$2:$F$2058,2)</f>
        <v>36.562518900000001</v>
      </c>
      <c r="F485">
        <f>VLOOKUP($D485,'Zone Coordinates'!$D$2:$F$2058,3)</f>
        <v>139.2303359</v>
      </c>
      <c r="G485">
        <v>33000</v>
      </c>
      <c r="H485">
        <f>VLOOKUP($G485,'Zone Coordinates'!$D$2:$F$2058,2)</f>
        <v>34.948912700000001</v>
      </c>
      <c r="I485">
        <f>VLOOKUP($G485,'Zone Coordinates'!$D$2:$F$2058,3)</f>
        <v>134.12300110000001</v>
      </c>
      <c r="J485">
        <f t="shared" si="7"/>
        <v>5.3561734221335078</v>
      </c>
    </row>
    <row r="486" spans="2:10" x14ac:dyDescent="0.25">
      <c r="B486">
        <v>4</v>
      </c>
      <c r="C486">
        <v>9</v>
      </c>
      <c r="D486">
        <v>10000</v>
      </c>
      <c r="E486">
        <f>VLOOKUP($D486,'Zone Coordinates'!$D$2:$F$2058,2)</f>
        <v>36.562518900000001</v>
      </c>
      <c r="F486">
        <f>VLOOKUP($D486,'Zone Coordinates'!$D$2:$F$2058,3)</f>
        <v>139.2303359</v>
      </c>
      <c r="G486">
        <v>34000</v>
      </c>
      <c r="H486">
        <f>VLOOKUP($G486,'Zone Coordinates'!$D$2:$F$2058,2)</f>
        <v>34.615654599999999</v>
      </c>
      <c r="I486">
        <f>VLOOKUP($G486,'Zone Coordinates'!$D$2:$F$2058,3)</f>
        <v>132.69607980000001</v>
      </c>
      <c r="J486">
        <f t="shared" si="7"/>
        <v>6.8181216902459001</v>
      </c>
    </row>
    <row r="487" spans="2:10" x14ac:dyDescent="0.25">
      <c r="B487">
        <v>4</v>
      </c>
      <c r="C487">
        <v>9</v>
      </c>
      <c r="D487">
        <v>10000</v>
      </c>
      <c r="E487">
        <f>VLOOKUP($D487,'Zone Coordinates'!$D$2:$F$2058,2)</f>
        <v>36.562518900000001</v>
      </c>
      <c r="F487">
        <f>VLOOKUP($D487,'Zone Coordinates'!$D$2:$F$2058,3)</f>
        <v>139.2303359</v>
      </c>
      <c r="G487">
        <v>35000</v>
      </c>
      <c r="H487">
        <f>VLOOKUP($G487,'Zone Coordinates'!$D$2:$F$2058,2)</f>
        <v>34.373845500000002</v>
      </c>
      <c r="I487">
        <f>VLOOKUP($G487,'Zone Coordinates'!$D$2:$F$2058,3)</f>
        <v>131.17247589999999</v>
      </c>
      <c r="J487">
        <f t="shared" si="7"/>
        <v>8.3498143111968446</v>
      </c>
    </row>
    <row r="488" spans="2:10" x14ac:dyDescent="0.25">
      <c r="B488">
        <v>4</v>
      </c>
      <c r="C488">
        <v>9</v>
      </c>
      <c r="D488">
        <v>11000</v>
      </c>
      <c r="E488">
        <f>VLOOKUP($D488,'Zone Coordinates'!$D$2:$F$2058,2)</f>
        <v>35.9279188</v>
      </c>
      <c r="F488">
        <f>VLOOKUP($D488,'Zone Coordinates'!$D$2:$F$2058,3)</f>
        <v>139.71990890000001</v>
      </c>
      <c r="G488">
        <v>31000</v>
      </c>
      <c r="H488">
        <f>VLOOKUP($G488,'Zone Coordinates'!$D$2:$F$2058,2)</f>
        <v>35.572866900000001</v>
      </c>
      <c r="I488">
        <f>VLOOKUP($G488,'Zone Coordinates'!$D$2:$F$2058,3)</f>
        <v>134.44080450000001</v>
      </c>
      <c r="J488">
        <f t="shared" si="7"/>
        <v>5.291030629073405</v>
      </c>
    </row>
    <row r="489" spans="2:10" x14ac:dyDescent="0.25">
      <c r="B489">
        <v>4</v>
      </c>
      <c r="C489">
        <v>9</v>
      </c>
      <c r="D489">
        <v>11000</v>
      </c>
      <c r="E489">
        <f>VLOOKUP($D489,'Zone Coordinates'!$D$2:$F$2058,2)</f>
        <v>35.9279188</v>
      </c>
      <c r="F489">
        <f>VLOOKUP($D489,'Zone Coordinates'!$D$2:$F$2058,3)</f>
        <v>139.71990890000001</v>
      </c>
      <c r="G489">
        <v>32000</v>
      </c>
      <c r="H489">
        <f>VLOOKUP($G489,'Zone Coordinates'!$D$2:$F$2058,2)</f>
        <v>35.363152200000002</v>
      </c>
      <c r="I489">
        <f>VLOOKUP($G489,'Zone Coordinates'!$D$2:$F$2058,3)</f>
        <v>133.59608800000001</v>
      </c>
      <c r="J489">
        <f t="shared" si="7"/>
        <v>6.1498084301669387</v>
      </c>
    </row>
    <row r="490" spans="2:10" x14ac:dyDescent="0.25">
      <c r="B490">
        <v>4</v>
      </c>
      <c r="C490">
        <v>9</v>
      </c>
      <c r="D490">
        <v>11000</v>
      </c>
      <c r="E490">
        <f>VLOOKUP($D490,'Zone Coordinates'!$D$2:$F$2058,2)</f>
        <v>35.9279188</v>
      </c>
      <c r="F490">
        <f>VLOOKUP($D490,'Zone Coordinates'!$D$2:$F$2058,3)</f>
        <v>139.71990890000001</v>
      </c>
      <c r="G490">
        <v>33000</v>
      </c>
      <c r="H490">
        <f>VLOOKUP($G490,'Zone Coordinates'!$D$2:$F$2058,2)</f>
        <v>34.948912700000001</v>
      </c>
      <c r="I490">
        <f>VLOOKUP($G490,'Zone Coordinates'!$D$2:$F$2058,3)</f>
        <v>134.12300110000001</v>
      </c>
      <c r="J490">
        <f t="shared" si="7"/>
        <v>5.6818861186702803</v>
      </c>
    </row>
    <row r="491" spans="2:10" x14ac:dyDescent="0.25">
      <c r="B491">
        <v>4</v>
      </c>
      <c r="C491">
        <v>9</v>
      </c>
      <c r="D491">
        <v>11000</v>
      </c>
      <c r="E491">
        <f>VLOOKUP($D491,'Zone Coordinates'!$D$2:$F$2058,2)</f>
        <v>35.9279188</v>
      </c>
      <c r="F491">
        <f>VLOOKUP($D491,'Zone Coordinates'!$D$2:$F$2058,3)</f>
        <v>139.71990890000001</v>
      </c>
      <c r="G491">
        <v>34000</v>
      </c>
      <c r="H491">
        <f>VLOOKUP($G491,'Zone Coordinates'!$D$2:$F$2058,2)</f>
        <v>34.615654599999999</v>
      </c>
      <c r="I491">
        <f>VLOOKUP($G491,'Zone Coordinates'!$D$2:$F$2058,3)</f>
        <v>132.69607980000001</v>
      </c>
      <c r="J491">
        <f t="shared" si="7"/>
        <v>7.1453630108349611</v>
      </c>
    </row>
    <row r="492" spans="2:10" x14ac:dyDescent="0.25">
      <c r="B492">
        <v>4</v>
      </c>
      <c r="C492">
        <v>9</v>
      </c>
      <c r="D492">
        <v>11000</v>
      </c>
      <c r="E492">
        <f>VLOOKUP($D492,'Zone Coordinates'!$D$2:$F$2058,2)</f>
        <v>35.9279188</v>
      </c>
      <c r="F492">
        <f>VLOOKUP($D492,'Zone Coordinates'!$D$2:$F$2058,3)</f>
        <v>139.71990890000001</v>
      </c>
      <c r="G492">
        <v>35000</v>
      </c>
      <c r="H492">
        <f>VLOOKUP($G492,'Zone Coordinates'!$D$2:$F$2058,2)</f>
        <v>34.373845500000002</v>
      </c>
      <c r="I492">
        <f>VLOOKUP($G492,'Zone Coordinates'!$D$2:$F$2058,3)</f>
        <v>131.17247589999999</v>
      </c>
      <c r="J492">
        <f t="shared" si="7"/>
        <v>8.6875632205620299</v>
      </c>
    </row>
    <row r="493" spans="2:10" x14ac:dyDescent="0.25">
      <c r="B493">
        <v>4</v>
      </c>
      <c r="C493">
        <v>9</v>
      </c>
      <c r="D493">
        <v>12000</v>
      </c>
      <c r="E493">
        <f>VLOOKUP($D493,'Zone Coordinates'!$D$2:$F$2058,2)</f>
        <v>35.714840100000004</v>
      </c>
      <c r="F493">
        <f>VLOOKUP($D493,'Zone Coordinates'!$D$2:$F$2058,3)</f>
        <v>140.30330459999999</v>
      </c>
      <c r="G493">
        <v>31000</v>
      </c>
      <c r="H493">
        <f>VLOOKUP($G493,'Zone Coordinates'!$D$2:$F$2058,2)</f>
        <v>35.572866900000001</v>
      </c>
      <c r="I493">
        <f>VLOOKUP($G493,'Zone Coordinates'!$D$2:$F$2058,3)</f>
        <v>134.44080450000001</v>
      </c>
      <c r="J493">
        <f t="shared" si="7"/>
        <v>5.864218943049277</v>
      </c>
    </row>
    <row r="494" spans="2:10" x14ac:dyDescent="0.25">
      <c r="B494">
        <v>4</v>
      </c>
      <c r="C494">
        <v>9</v>
      </c>
      <c r="D494">
        <v>12000</v>
      </c>
      <c r="E494">
        <f>VLOOKUP($D494,'Zone Coordinates'!$D$2:$F$2058,2)</f>
        <v>35.714840100000004</v>
      </c>
      <c r="F494">
        <f>VLOOKUP($D494,'Zone Coordinates'!$D$2:$F$2058,3)</f>
        <v>140.30330459999999</v>
      </c>
      <c r="G494">
        <v>32000</v>
      </c>
      <c r="H494">
        <f>VLOOKUP($G494,'Zone Coordinates'!$D$2:$F$2058,2)</f>
        <v>35.363152200000002</v>
      </c>
      <c r="I494">
        <f>VLOOKUP($G494,'Zone Coordinates'!$D$2:$F$2058,3)</f>
        <v>133.59608800000001</v>
      </c>
      <c r="J494">
        <f t="shared" si="7"/>
        <v>6.7164305176426646</v>
      </c>
    </row>
    <row r="495" spans="2:10" x14ac:dyDescent="0.25">
      <c r="B495">
        <v>4</v>
      </c>
      <c r="C495">
        <v>9</v>
      </c>
      <c r="D495">
        <v>12000</v>
      </c>
      <c r="E495">
        <f>VLOOKUP($D495,'Zone Coordinates'!$D$2:$F$2058,2)</f>
        <v>35.714840100000004</v>
      </c>
      <c r="F495">
        <f>VLOOKUP($D495,'Zone Coordinates'!$D$2:$F$2058,3)</f>
        <v>140.30330459999999</v>
      </c>
      <c r="G495">
        <v>33000</v>
      </c>
      <c r="H495">
        <f>VLOOKUP($G495,'Zone Coordinates'!$D$2:$F$2058,2)</f>
        <v>34.948912700000001</v>
      </c>
      <c r="I495">
        <f>VLOOKUP($G495,'Zone Coordinates'!$D$2:$F$2058,3)</f>
        <v>134.12300110000001</v>
      </c>
      <c r="J495">
        <f t="shared" si="7"/>
        <v>6.2275834907436414</v>
      </c>
    </row>
    <row r="496" spans="2:10" x14ac:dyDescent="0.25">
      <c r="B496">
        <v>4</v>
      </c>
      <c r="C496">
        <v>9</v>
      </c>
      <c r="D496">
        <v>12000</v>
      </c>
      <c r="E496">
        <f>VLOOKUP($D496,'Zone Coordinates'!$D$2:$F$2058,2)</f>
        <v>35.714840100000004</v>
      </c>
      <c r="F496">
        <f>VLOOKUP($D496,'Zone Coordinates'!$D$2:$F$2058,3)</f>
        <v>140.30330459999999</v>
      </c>
      <c r="G496">
        <v>34000</v>
      </c>
      <c r="H496">
        <f>VLOOKUP($G496,'Zone Coordinates'!$D$2:$F$2058,2)</f>
        <v>34.615654599999999</v>
      </c>
      <c r="I496">
        <f>VLOOKUP($G496,'Zone Coordinates'!$D$2:$F$2058,3)</f>
        <v>132.69607980000001</v>
      </c>
      <c r="J496">
        <f t="shared" si="7"/>
        <v>7.6862265072755331</v>
      </c>
    </row>
    <row r="497" spans="2:11" x14ac:dyDescent="0.25">
      <c r="B497">
        <v>4</v>
      </c>
      <c r="C497">
        <v>9</v>
      </c>
      <c r="D497">
        <v>12000</v>
      </c>
      <c r="E497">
        <f>VLOOKUP($D497,'Zone Coordinates'!$D$2:$F$2058,2)</f>
        <v>35.714840100000004</v>
      </c>
      <c r="F497">
        <f>VLOOKUP($D497,'Zone Coordinates'!$D$2:$F$2058,3)</f>
        <v>140.30330459999999</v>
      </c>
      <c r="G497">
        <v>35000</v>
      </c>
      <c r="H497">
        <f>VLOOKUP($G497,'Zone Coordinates'!$D$2:$F$2058,2)</f>
        <v>34.373845500000002</v>
      </c>
      <c r="I497">
        <f>VLOOKUP($G497,'Zone Coordinates'!$D$2:$F$2058,3)</f>
        <v>131.17247589999999</v>
      </c>
      <c r="J497">
        <f t="shared" si="7"/>
        <v>9.2287756103381753</v>
      </c>
    </row>
    <row r="498" spans="2:11" x14ac:dyDescent="0.25">
      <c r="B498">
        <v>4</v>
      </c>
      <c r="C498">
        <v>9</v>
      </c>
      <c r="D498">
        <v>13000</v>
      </c>
      <c r="E498">
        <f>VLOOKUP($D498,'Zone Coordinates'!$D$2:$F$2058,2)</f>
        <v>35.705215799999998</v>
      </c>
      <c r="F498">
        <f>VLOOKUP($D498,'Zone Coordinates'!$D$2:$F$2058,3)</f>
        <v>139.78283350000001</v>
      </c>
      <c r="G498">
        <v>31000</v>
      </c>
      <c r="H498">
        <f>VLOOKUP($G498,'Zone Coordinates'!$D$2:$F$2058,2)</f>
        <v>35.572866900000001</v>
      </c>
      <c r="I498">
        <f>VLOOKUP($G498,'Zone Coordinates'!$D$2:$F$2058,3)</f>
        <v>134.44080450000001</v>
      </c>
      <c r="J498">
        <f t="shared" si="7"/>
        <v>5.34366822212721</v>
      </c>
    </row>
    <row r="499" spans="2:11" x14ac:dyDescent="0.25">
      <c r="B499">
        <v>4</v>
      </c>
      <c r="C499">
        <v>9</v>
      </c>
      <c r="D499">
        <v>13000</v>
      </c>
      <c r="E499">
        <f>VLOOKUP($D499,'Zone Coordinates'!$D$2:$F$2058,2)</f>
        <v>35.705215799999998</v>
      </c>
      <c r="F499">
        <f>VLOOKUP($D499,'Zone Coordinates'!$D$2:$F$2058,3)</f>
        <v>139.78283350000001</v>
      </c>
      <c r="G499">
        <v>32000</v>
      </c>
      <c r="H499">
        <f>VLOOKUP($G499,'Zone Coordinates'!$D$2:$F$2058,2)</f>
        <v>35.363152200000002</v>
      </c>
      <c r="I499">
        <f>VLOOKUP($G499,'Zone Coordinates'!$D$2:$F$2058,3)</f>
        <v>133.59608800000001</v>
      </c>
      <c r="J499">
        <f t="shared" si="7"/>
        <v>6.1961945892793926</v>
      </c>
    </row>
    <row r="500" spans="2:11" x14ac:dyDescent="0.25">
      <c r="B500">
        <v>4</v>
      </c>
      <c r="C500">
        <v>9</v>
      </c>
      <c r="D500">
        <v>13000</v>
      </c>
      <c r="E500">
        <f>VLOOKUP($D500,'Zone Coordinates'!$D$2:$F$2058,2)</f>
        <v>35.705215799999998</v>
      </c>
      <c r="F500">
        <f>VLOOKUP($D500,'Zone Coordinates'!$D$2:$F$2058,3)</f>
        <v>139.78283350000001</v>
      </c>
      <c r="G500">
        <v>33000</v>
      </c>
      <c r="H500">
        <f>VLOOKUP($G500,'Zone Coordinates'!$D$2:$F$2058,2)</f>
        <v>34.948912700000001</v>
      </c>
      <c r="I500">
        <f>VLOOKUP($G500,'Zone Coordinates'!$D$2:$F$2058,3)</f>
        <v>134.12300110000001</v>
      </c>
      <c r="J500">
        <f t="shared" si="7"/>
        <v>5.7101398560069754</v>
      </c>
    </row>
    <row r="501" spans="2:11" x14ac:dyDescent="0.25">
      <c r="B501">
        <v>4</v>
      </c>
      <c r="C501">
        <v>9</v>
      </c>
      <c r="D501">
        <v>13000</v>
      </c>
      <c r="E501">
        <f>VLOOKUP($D501,'Zone Coordinates'!$D$2:$F$2058,2)</f>
        <v>35.705215799999998</v>
      </c>
      <c r="F501">
        <f>VLOOKUP($D501,'Zone Coordinates'!$D$2:$F$2058,3)</f>
        <v>139.78283350000001</v>
      </c>
      <c r="G501">
        <v>34000</v>
      </c>
      <c r="H501">
        <f>VLOOKUP($G501,'Zone Coordinates'!$D$2:$F$2058,2)</f>
        <v>34.615654599999999</v>
      </c>
      <c r="I501">
        <f>VLOOKUP($G501,'Zone Coordinates'!$D$2:$F$2058,3)</f>
        <v>132.69607980000001</v>
      </c>
      <c r="J501">
        <f t="shared" si="7"/>
        <v>7.1700224276503599</v>
      </c>
    </row>
    <row r="502" spans="2:11" x14ac:dyDescent="0.25">
      <c r="B502">
        <v>4</v>
      </c>
      <c r="C502">
        <v>9</v>
      </c>
      <c r="D502">
        <v>13000</v>
      </c>
      <c r="E502">
        <f>VLOOKUP($D502,'Zone Coordinates'!$D$2:$F$2058,2)</f>
        <v>35.705215799999998</v>
      </c>
      <c r="F502">
        <f>VLOOKUP($D502,'Zone Coordinates'!$D$2:$F$2058,3)</f>
        <v>139.78283350000001</v>
      </c>
      <c r="G502">
        <v>35000</v>
      </c>
      <c r="H502">
        <f>VLOOKUP($G502,'Zone Coordinates'!$D$2:$F$2058,2)</f>
        <v>34.373845500000002</v>
      </c>
      <c r="I502">
        <f>VLOOKUP($G502,'Zone Coordinates'!$D$2:$F$2058,3)</f>
        <v>131.17247589999999</v>
      </c>
      <c r="J502">
        <f t="shared" si="7"/>
        <v>8.712680693999987</v>
      </c>
    </row>
    <row r="503" spans="2:11" x14ac:dyDescent="0.25">
      <c r="B503">
        <v>4</v>
      </c>
      <c r="C503">
        <v>9</v>
      </c>
      <c r="D503">
        <v>14000</v>
      </c>
      <c r="E503">
        <f>VLOOKUP($D503,'Zone Coordinates'!$D$2:$F$2058,2)</f>
        <v>35.416974799999998</v>
      </c>
      <c r="F503">
        <f>VLOOKUP($D503,'Zone Coordinates'!$D$2:$F$2058,3)</f>
        <v>139.56472550000001</v>
      </c>
      <c r="G503">
        <v>31000</v>
      </c>
      <c r="H503">
        <f>VLOOKUP($G503,'Zone Coordinates'!$D$2:$F$2058,2)</f>
        <v>35.572866900000001</v>
      </c>
      <c r="I503">
        <f>VLOOKUP($G503,'Zone Coordinates'!$D$2:$F$2058,3)</f>
        <v>134.44080450000001</v>
      </c>
      <c r="J503">
        <f t="shared" si="7"/>
        <v>5.1262919114193419</v>
      </c>
    </row>
    <row r="504" spans="2:11" x14ac:dyDescent="0.25">
      <c r="B504">
        <v>4</v>
      </c>
      <c r="C504">
        <v>9</v>
      </c>
      <c r="D504">
        <v>14000</v>
      </c>
      <c r="E504">
        <f>VLOOKUP($D504,'Zone Coordinates'!$D$2:$F$2058,2)</f>
        <v>35.416974799999998</v>
      </c>
      <c r="F504">
        <f>VLOOKUP($D504,'Zone Coordinates'!$D$2:$F$2058,3)</f>
        <v>139.56472550000001</v>
      </c>
      <c r="G504">
        <v>32000</v>
      </c>
      <c r="H504">
        <f>VLOOKUP($G504,'Zone Coordinates'!$D$2:$F$2058,2)</f>
        <v>35.363152200000002</v>
      </c>
      <c r="I504">
        <f>VLOOKUP($G504,'Zone Coordinates'!$D$2:$F$2058,3)</f>
        <v>133.59608800000001</v>
      </c>
      <c r="J504">
        <f t="shared" si="7"/>
        <v>5.9688801695692479</v>
      </c>
    </row>
    <row r="505" spans="2:11" x14ac:dyDescent="0.25">
      <c r="B505">
        <v>4</v>
      </c>
      <c r="C505">
        <v>9</v>
      </c>
      <c r="D505">
        <v>14000</v>
      </c>
      <c r="E505">
        <f>VLOOKUP($D505,'Zone Coordinates'!$D$2:$F$2058,2)</f>
        <v>35.416974799999998</v>
      </c>
      <c r="F505">
        <f>VLOOKUP($D505,'Zone Coordinates'!$D$2:$F$2058,3)</f>
        <v>139.56472550000001</v>
      </c>
      <c r="G505">
        <v>33000</v>
      </c>
      <c r="H505">
        <f>VLOOKUP($G505,'Zone Coordinates'!$D$2:$F$2058,2)</f>
        <v>34.948912700000001</v>
      </c>
      <c r="I505">
        <f>VLOOKUP($G505,'Zone Coordinates'!$D$2:$F$2058,3)</f>
        <v>134.12300110000001</v>
      </c>
      <c r="J505">
        <f t="shared" si="7"/>
        <v>5.4618171495402281</v>
      </c>
    </row>
    <row r="506" spans="2:11" x14ac:dyDescent="0.25">
      <c r="B506">
        <v>4</v>
      </c>
      <c r="C506">
        <v>9</v>
      </c>
      <c r="D506">
        <v>14000</v>
      </c>
      <c r="E506">
        <f>VLOOKUP($D506,'Zone Coordinates'!$D$2:$F$2058,2)</f>
        <v>35.416974799999998</v>
      </c>
      <c r="F506">
        <f>VLOOKUP($D506,'Zone Coordinates'!$D$2:$F$2058,3)</f>
        <v>139.56472550000001</v>
      </c>
      <c r="G506">
        <v>34000</v>
      </c>
      <c r="H506">
        <f>VLOOKUP($G506,'Zone Coordinates'!$D$2:$F$2058,2)</f>
        <v>34.615654599999999</v>
      </c>
      <c r="I506">
        <f>VLOOKUP($G506,'Zone Coordinates'!$D$2:$F$2058,3)</f>
        <v>132.69607980000001</v>
      </c>
      <c r="J506">
        <f t="shared" si="7"/>
        <v>6.9152301346416918</v>
      </c>
    </row>
    <row r="507" spans="2:11" x14ac:dyDescent="0.25">
      <c r="B507">
        <v>4</v>
      </c>
      <c r="C507">
        <v>9</v>
      </c>
      <c r="D507">
        <v>14000</v>
      </c>
      <c r="E507">
        <f>VLOOKUP($D507,'Zone Coordinates'!$D$2:$F$2058,2)</f>
        <v>35.416974799999998</v>
      </c>
      <c r="F507">
        <f>VLOOKUP($D507,'Zone Coordinates'!$D$2:$F$2058,3)</f>
        <v>139.56472550000001</v>
      </c>
      <c r="G507">
        <v>35000</v>
      </c>
      <c r="H507">
        <f>VLOOKUP($G507,'Zone Coordinates'!$D$2:$F$2058,2)</f>
        <v>34.373845500000002</v>
      </c>
      <c r="I507">
        <f>VLOOKUP($G507,'Zone Coordinates'!$D$2:$F$2058,3)</f>
        <v>131.17247589999999</v>
      </c>
      <c r="J507">
        <f t="shared" si="7"/>
        <v>8.4568299075492153</v>
      </c>
    </row>
    <row r="508" spans="2:11" x14ac:dyDescent="0.25">
      <c r="B508">
        <v>4</v>
      </c>
      <c r="C508">
        <v>9</v>
      </c>
      <c r="D508">
        <v>19000</v>
      </c>
      <c r="E508">
        <f>VLOOKUP($D508,'Zone Coordinates'!$D$2:$F$2058,2)</f>
        <v>35.875946800000001</v>
      </c>
      <c r="F508">
        <f>VLOOKUP($D508,'Zone Coordinates'!$D$2:$F$2058,3)</f>
        <v>138.6611834</v>
      </c>
      <c r="G508">
        <v>31000</v>
      </c>
      <c r="H508">
        <f>VLOOKUP($G508,'Zone Coordinates'!$D$2:$F$2058,2)</f>
        <v>35.572866900000001</v>
      </c>
      <c r="I508">
        <f>VLOOKUP($G508,'Zone Coordinates'!$D$2:$F$2058,3)</f>
        <v>134.44080450000001</v>
      </c>
      <c r="J508">
        <f t="shared" si="7"/>
        <v>4.2312475093462805</v>
      </c>
    </row>
    <row r="509" spans="2:11" x14ac:dyDescent="0.25">
      <c r="B509">
        <v>4</v>
      </c>
      <c r="C509">
        <v>9</v>
      </c>
      <c r="D509">
        <v>19000</v>
      </c>
      <c r="E509">
        <f>VLOOKUP($D509,'Zone Coordinates'!$D$2:$F$2058,2)</f>
        <v>35.875946800000001</v>
      </c>
      <c r="F509">
        <f>VLOOKUP($D509,'Zone Coordinates'!$D$2:$F$2058,3)</f>
        <v>138.6611834</v>
      </c>
      <c r="G509">
        <v>32000</v>
      </c>
      <c r="H509">
        <f>VLOOKUP($G509,'Zone Coordinates'!$D$2:$F$2058,2)</f>
        <v>35.363152200000002</v>
      </c>
      <c r="I509">
        <f>VLOOKUP($G509,'Zone Coordinates'!$D$2:$F$2058,3)</f>
        <v>133.59608800000001</v>
      </c>
      <c r="J509">
        <f t="shared" si="7"/>
        <v>5.0909871059442109</v>
      </c>
    </row>
    <row r="510" spans="2:11" x14ac:dyDescent="0.25">
      <c r="B510">
        <v>4</v>
      </c>
      <c r="C510">
        <v>9</v>
      </c>
      <c r="D510">
        <v>19000</v>
      </c>
      <c r="E510">
        <f>VLOOKUP($D510,'Zone Coordinates'!$D$2:$F$2058,2)</f>
        <v>35.875946800000001</v>
      </c>
      <c r="F510">
        <f>VLOOKUP($D510,'Zone Coordinates'!$D$2:$F$2058,3)</f>
        <v>138.6611834</v>
      </c>
      <c r="G510">
        <v>33000</v>
      </c>
      <c r="H510">
        <f>VLOOKUP($G510,'Zone Coordinates'!$D$2:$F$2058,2)</f>
        <v>34.948912700000001</v>
      </c>
      <c r="I510">
        <f>VLOOKUP($G510,'Zone Coordinates'!$D$2:$F$2058,3)</f>
        <v>134.12300110000001</v>
      </c>
      <c r="J510">
        <f t="shared" si="7"/>
        <v>4.6318992660242513</v>
      </c>
    </row>
    <row r="511" spans="2:11" x14ac:dyDescent="0.25">
      <c r="B511">
        <v>4</v>
      </c>
      <c r="C511">
        <v>9</v>
      </c>
      <c r="D511">
        <v>19000</v>
      </c>
      <c r="E511">
        <f>VLOOKUP($D511,'Zone Coordinates'!$D$2:$F$2058,2)</f>
        <v>35.875946800000001</v>
      </c>
      <c r="F511">
        <f>VLOOKUP($D511,'Zone Coordinates'!$D$2:$F$2058,3)</f>
        <v>138.6611834</v>
      </c>
      <c r="G511">
        <v>34000</v>
      </c>
      <c r="H511">
        <f>VLOOKUP($G511,'Zone Coordinates'!$D$2:$F$2058,2)</f>
        <v>34.615654599999999</v>
      </c>
      <c r="I511">
        <f>VLOOKUP($G511,'Zone Coordinates'!$D$2:$F$2058,3)</f>
        <v>132.69607980000001</v>
      </c>
      <c r="J511">
        <f t="shared" si="7"/>
        <v>6.0967858243597268</v>
      </c>
    </row>
    <row r="512" spans="2:11" x14ac:dyDescent="0.25">
      <c r="B512">
        <v>4</v>
      </c>
      <c r="C512">
        <v>9</v>
      </c>
      <c r="D512">
        <v>19000</v>
      </c>
      <c r="E512">
        <f>VLOOKUP($D512,'Zone Coordinates'!$D$2:$F$2058,2)</f>
        <v>35.875946800000001</v>
      </c>
      <c r="F512">
        <f>VLOOKUP($D512,'Zone Coordinates'!$D$2:$F$2058,3)</f>
        <v>138.6611834</v>
      </c>
      <c r="G512">
        <v>35000</v>
      </c>
      <c r="H512">
        <f>VLOOKUP($G512,'Zone Coordinates'!$D$2:$F$2058,2)</f>
        <v>34.373845500000002</v>
      </c>
      <c r="I512">
        <f>VLOOKUP($G512,'Zone Coordinates'!$D$2:$F$2058,3)</f>
        <v>131.17247589999999</v>
      </c>
      <c r="J512">
        <f t="shared" si="7"/>
        <v>7.6378693584021189</v>
      </c>
      <c r="K512">
        <f>AVERAGE(J473:J512)</f>
        <v>6.6357740015785422</v>
      </c>
    </row>
    <row r="513" spans="2:10" x14ac:dyDescent="0.25">
      <c r="B513">
        <v>4</v>
      </c>
      <c r="C513">
        <v>10</v>
      </c>
      <c r="D513">
        <v>8000</v>
      </c>
      <c r="E513">
        <f>VLOOKUP($D513,'Zone Coordinates'!$D$2:$F$2058,2)</f>
        <v>36.464526399999997</v>
      </c>
      <c r="F513">
        <f>VLOOKUP($D513,'Zone Coordinates'!$D$2:$F$2058,3)</f>
        <v>140.5859389</v>
      </c>
      <c r="G513">
        <v>36000</v>
      </c>
      <c r="H513">
        <f>VLOOKUP($G513,'Zone Coordinates'!$D$2:$F$2058,2)</f>
        <v>34.129535500000003</v>
      </c>
      <c r="I513">
        <f>VLOOKUP($G513,'Zone Coordinates'!$D$2:$F$2058,3)</f>
        <v>134.60697759999999</v>
      </c>
      <c r="J513">
        <f t="shared" si="7"/>
        <v>6.4187351347427146</v>
      </c>
    </row>
    <row r="514" spans="2:10" x14ac:dyDescent="0.25">
      <c r="B514">
        <v>4</v>
      </c>
      <c r="C514">
        <v>10</v>
      </c>
      <c r="D514">
        <v>8000</v>
      </c>
      <c r="E514">
        <f>VLOOKUP($D514,'Zone Coordinates'!$D$2:$F$2058,2)</f>
        <v>36.464526399999997</v>
      </c>
      <c r="F514">
        <f>VLOOKUP($D514,'Zone Coordinates'!$D$2:$F$2058,3)</f>
        <v>140.5859389</v>
      </c>
      <c r="G514">
        <v>37000</v>
      </c>
      <c r="H514">
        <f>VLOOKUP($G514,'Zone Coordinates'!$D$2:$F$2058,2)</f>
        <v>34.433944599999997</v>
      </c>
      <c r="I514">
        <f>VLOOKUP($G514,'Zone Coordinates'!$D$2:$F$2058,3)</f>
        <v>134.1764488</v>
      </c>
      <c r="J514">
        <f t="shared" si="7"/>
        <v>6.7234534123833445</v>
      </c>
    </row>
    <row r="515" spans="2:10" x14ac:dyDescent="0.25">
      <c r="B515">
        <v>4</v>
      </c>
      <c r="C515">
        <v>10</v>
      </c>
      <c r="D515">
        <v>8000</v>
      </c>
      <c r="E515">
        <f>VLOOKUP($D515,'Zone Coordinates'!$D$2:$F$2058,2)</f>
        <v>36.464526399999997</v>
      </c>
      <c r="F515">
        <f>VLOOKUP($D515,'Zone Coordinates'!$D$2:$F$2058,3)</f>
        <v>140.5859389</v>
      </c>
      <c r="G515">
        <v>38000</v>
      </c>
      <c r="H515">
        <f>VLOOKUP($G515,'Zone Coordinates'!$D$2:$F$2058,2)</f>
        <v>34.073728600000003</v>
      </c>
      <c r="I515">
        <f>VLOOKUP($G515,'Zone Coordinates'!$D$2:$F$2058,3)</f>
        <v>132.92667299999999</v>
      </c>
      <c r="J515">
        <f t="shared" si="7"/>
        <v>8.0237315662594142</v>
      </c>
    </row>
    <row r="516" spans="2:10" x14ac:dyDescent="0.25">
      <c r="B516">
        <v>4</v>
      </c>
      <c r="C516">
        <v>10</v>
      </c>
      <c r="D516">
        <v>8000</v>
      </c>
      <c r="E516">
        <f>VLOOKUP($D516,'Zone Coordinates'!$D$2:$F$2058,2)</f>
        <v>36.464526399999997</v>
      </c>
      <c r="F516">
        <f>VLOOKUP($D516,'Zone Coordinates'!$D$2:$F$2058,3)</f>
        <v>140.5859389</v>
      </c>
      <c r="G516">
        <v>39000</v>
      </c>
      <c r="H516">
        <f>VLOOKUP($G516,'Zone Coordinates'!$D$2:$F$2058,2)</f>
        <v>33.681375099999997</v>
      </c>
      <c r="I516">
        <f>VLOOKUP($G516,'Zone Coordinates'!$D$2:$F$2058,3)</f>
        <v>133.62549580000001</v>
      </c>
      <c r="J516">
        <f t="shared" si="7"/>
        <v>7.4962456808077729</v>
      </c>
    </row>
    <row r="517" spans="2:10" x14ac:dyDescent="0.25">
      <c r="B517">
        <v>4</v>
      </c>
      <c r="C517">
        <v>10</v>
      </c>
      <c r="D517">
        <v>9000</v>
      </c>
      <c r="E517">
        <f>VLOOKUP($D517,'Zone Coordinates'!$D$2:$F$2058,2)</f>
        <v>36.7264002</v>
      </c>
      <c r="F517">
        <f>VLOOKUP($D517,'Zone Coordinates'!$D$2:$F$2058,3)</f>
        <v>140.0108621</v>
      </c>
      <c r="G517">
        <v>36000</v>
      </c>
      <c r="H517">
        <f>VLOOKUP($G517,'Zone Coordinates'!$D$2:$F$2058,2)</f>
        <v>34.129535500000003</v>
      </c>
      <c r="I517">
        <f>VLOOKUP($G517,'Zone Coordinates'!$D$2:$F$2058,3)</f>
        <v>134.60697759999999</v>
      </c>
      <c r="J517">
        <f t="shared" ref="J517:J580" si="8">SQRT((I517-F517)^2+(H517-E517)^2)</f>
        <v>5.9954711207249067</v>
      </c>
    </row>
    <row r="518" spans="2:10" x14ac:dyDescent="0.25">
      <c r="B518">
        <v>4</v>
      </c>
      <c r="C518">
        <v>10</v>
      </c>
      <c r="D518">
        <v>9000</v>
      </c>
      <c r="E518">
        <f>VLOOKUP($D518,'Zone Coordinates'!$D$2:$F$2058,2)</f>
        <v>36.7264002</v>
      </c>
      <c r="F518">
        <f>VLOOKUP($D518,'Zone Coordinates'!$D$2:$F$2058,3)</f>
        <v>140.0108621</v>
      </c>
      <c r="G518">
        <v>37000</v>
      </c>
      <c r="H518">
        <f>VLOOKUP($G518,'Zone Coordinates'!$D$2:$F$2058,2)</f>
        <v>34.433944599999997</v>
      </c>
      <c r="I518">
        <f>VLOOKUP($G518,'Zone Coordinates'!$D$2:$F$2058,3)</f>
        <v>134.1764488</v>
      </c>
      <c r="J518">
        <f t="shared" si="8"/>
        <v>6.2686307303260582</v>
      </c>
    </row>
    <row r="519" spans="2:10" x14ac:dyDescent="0.25">
      <c r="B519">
        <v>4</v>
      </c>
      <c r="C519">
        <v>10</v>
      </c>
      <c r="D519">
        <v>9000</v>
      </c>
      <c r="E519">
        <f>VLOOKUP($D519,'Zone Coordinates'!$D$2:$F$2058,2)</f>
        <v>36.7264002</v>
      </c>
      <c r="F519">
        <f>VLOOKUP($D519,'Zone Coordinates'!$D$2:$F$2058,3)</f>
        <v>140.0108621</v>
      </c>
      <c r="G519">
        <v>38000</v>
      </c>
      <c r="H519">
        <f>VLOOKUP($G519,'Zone Coordinates'!$D$2:$F$2058,2)</f>
        <v>34.073728600000003</v>
      </c>
      <c r="I519">
        <f>VLOOKUP($G519,'Zone Coordinates'!$D$2:$F$2058,3)</f>
        <v>132.92667299999999</v>
      </c>
      <c r="J519">
        <f t="shared" si="8"/>
        <v>7.5645490164322027</v>
      </c>
    </row>
    <row r="520" spans="2:10" x14ac:dyDescent="0.25">
      <c r="B520">
        <v>4</v>
      </c>
      <c r="C520">
        <v>10</v>
      </c>
      <c r="D520">
        <v>9000</v>
      </c>
      <c r="E520">
        <f>VLOOKUP($D520,'Zone Coordinates'!$D$2:$F$2058,2)</f>
        <v>36.7264002</v>
      </c>
      <c r="F520">
        <f>VLOOKUP($D520,'Zone Coordinates'!$D$2:$F$2058,3)</f>
        <v>140.0108621</v>
      </c>
      <c r="G520">
        <v>39000</v>
      </c>
      <c r="H520">
        <f>VLOOKUP($G520,'Zone Coordinates'!$D$2:$F$2058,2)</f>
        <v>33.681375099999997</v>
      </c>
      <c r="I520">
        <f>VLOOKUP($G520,'Zone Coordinates'!$D$2:$F$2058,3)</f>
        <v>133.62549580000001</v>
      </c>
      <c r="J520">
        <f t="shared" si="8"/>
        <v>7.0742547766394139</v>
      </c>
    </row>
    <row r="521" spans="2:10" x14ac:dyDescent="0.25">
      <c r="B521">
        <v>4</v>
      </c>
      <c r="C521">
        <v>10</v>
      </c>
      <c r="D521">
        <v>10000</v>
      </c>
      <c r="E521">
        <f>VLOOKUP($D521,'Zone Coordinates'!$D$2:$F$2058,2)</f>
        <v>36.562518900000001</v>
      </c>
      <c r="F521">
        <f>VLOOKUP($D521,'Zone Coordinates'!$D$2:$F$2058,3)</f>
        <v>139.2303359</v>
      </c>
      <c r="G521">
        <v>36000</v>
      </c>
      <c r="H521">
        <f>VLOOKUP($G521,'Zone Coordinates'!$D$2:$F$2058,2)</f>
        <v>34.129535500000003</v>
      </c>
      <c r="I521">
        <f>VLOOKUP($G521,'Zone Coordinates'!$D$2:$F$2058,3)</f>
        <v>134.60697759999999</v>
      </c>
      <c r="J521">
        <f t="shared" si="8"/>
        <v>5.2244473578412576</v>
      </c>
    </row>
    <row r="522" spans="2:10" x14ac:dyDescent="0.25">
      <c r="B522">
        <v>4</v>
      </c>
      <c r="C522">
        <v>10</v>
      </c>
      <c r="D522">
        <v>10000</v>
      </c>
      <c r="E522">
        <f>VLOOKUP($D522,'Zone Coordinates'!$D$2:$F$2058,2)</f>
        <v>36.562518900000001</v>
      </c>
      <c r="F522">
        <f>VLOOKUP($D522,'Zone Coordinates'!$D$2:$F$2058,3)</f>
        <v>139.2303359</v>
      </c>
      <c r="G522">
        <v>37000</v>
      </c>
      <c r="H522">
        <f>VLOOKUP($G522,'Zone Coordinates'!$D$2:$F$2058,2)</f>
        <v>34.433944599999997</v>
      </c>
      <c r="I522">
        <f>VLOOKUP($G522,'Zone Coordinates'!$D$2:$F$2058,3)</f>
        <v>134.1764488</v>
      </c>
      <c r="J522">
        <f t="shared" si="8"/>
        <v>5.483849320519929</v>
      </c>
    </row>
    <row r="523" spans="2:10" x14ac:dyDescent="0.25">
      <c r="B523">
        <v>4</v>
      </c>
      <c r="C523">
        <v>10</v>
      </c>
      <c r="D523">
        <v>10000</v>
      </c>
      <c r="E523">
        <f>VLOOKUP($D523,'Zone Coordinates'!$D$2:$F$2058,2)</f>
        <v>36.562518900000001</v>
      </c>
      <c r="F523">
        <f>VLOOKUP($D523,'Zone Coordinates'!$D$2:$F$2058,3)</f>
        <v>139.2303359</v>
      </c>
      <c r="G523">
        <v>38000</v>
      </c>
      <c r="H523">
        <f>VLOOKUP($G523,'Zone Coordinates'!$D$2:$F$2058,2)</f>
        <v>34.073728600000003</v>
      </c>
      <c r="I523">
        <f>VLOOKUP($G523,'Zone Coordinates'!$D$2:$F$2058,3)</f>
        <v>132.92667299999999</v>
      </c>
      <c r="J523">
        <f t="shared" si="8"/>
        <v>6.7771854861889809</v>
      </c>
    </row>
    <row r="524" spans="2:10" x14ac:dyDescent="0.25">
      <c r="B524">
        <v>4</v>
      </c>
      <c r="C524">
        <v>10</v>
      </c>
      <c r="D524">
        <v>10000</v>
      </c>
      <c r="E524">
        <f>VLOOKUP($D524,'Zone Coordinates'!$D$2:$F$2058,2)</f>
        <v>36.562518900000001</v>
      </c>
      <c r="F524">
        <f>VLOOKUP($D524,'Zone Coordinates'!$D$2:$F$2058,3)</f>
        <v>139.2303359</v>
      </c>
      <c r="G524">
        <v>39000</v>
      </c>
      <c r="H524">
        <f>VLOOKUP($G524,'Zone Coordinates'!$D$2:$F$2058,2)</f>
        <v>33.681375099999997</v>
      </c>
      <c r="I524">
        <f>VLOOKUP($G524,'Zone Coordinates'!$D$2:$F$2058,3)</f>
        <v>133.62549580000001</v>
      </c>
      <c r="J524">
        <f t="shared" si="8"/>
        <v>6.302001439451308</v>
      </c>
    </row>
    <row r="525" spans="2:10" x14ac:dyDescent="0.25">
      <c r="B525">
        <v>4</v>
      </c>
      <c r="C525">
        <v>10</v>
      </c>
      <c r="D525">
        <v>11000</v>
      </c>
      <c r="E525">
        <f>VLOOKUP($D525,'Zone Coordinates'!$D$2:$F$2058,2)</f>
        <v>35.9279188</v>
      </c>
      <c r="F525">
        <f>VLOOKUP($D525,'Zone Coordinates'!$D$2:$F$2058,3)</f>
        <v>139.71990890000001</v>
      </c>
      <c r="G525">
        <v>36000</v>
      </c>
      <c r="H525">
        <f>VLOOKUP($G525,'Zone Coordinates'!$D$2:$F$2058,2)</f>
        <v>34.129535500000003</v>
      </c>
      <c r="I525">
        <f>VLOOKUP($G525,'Zone Coordinates'!$D$2:$F$2058,3)</f>
        <v>134.60697759999999</v>
      </c>
      <c r="J525">
        <f t="shared" si="8"/>
        <v>5.4199860675317897</v>
      </c>
    </row>
    <row r="526" spans="2:10" x14ac:dyDescent="0.25">
      <c r="B526">
        <v>4</v>
      </c>
      <c r="C526">
        <v>10</v>
      </c>
      <c r="D526">
        <v>11000</v>
      </c>
      <c r="E526">
        <f>VLOOKUP($D526,'Zone Coordinates'!$D$2:$F$2058,2)</f>
        <v>35.9279188</v>
      </c>
      <c r="F526">
        <f>VLOOKUP($D526,'Zone Coordinates'!$D$2:$F$2058,3)</f>
        <v>139.71990890000001</v>
      </c>
      <c r="G526">
        <v>37000</v>
      </c>
      <c r="H526">
        <f>VLOOKUP($G526,'Zone Coordinates'!$D$2:$F$2058,2)</f>
        <v>34.433944599999997</v>
      </c>
      <c r="I526">
        <f>VLOOKUP($G526,'Zone Coordinates'!$D$2:$F$2058,3)</f>
        <v>134.1764488</v>
      </c>
      <c r="J526">
        <f t="shared" si="8"/>
        <v>5.7412462750310329</v>
      </c>
    </row>
    <row r="527" spans="2:10" x14ac:dyDescent="0.25">
      <c r="B527">
        <v>4</v>
      </c>
      <c r="C527">
        <v>10</v>
      </c>
      <c r="D527">
        <v>11000</v>
      </c>
      <c r="E527">
        <f>VLOOKUP($D527,'Zone Coordinates'!$D$2:$F$2058,2)</f>
        <v>35.9279188</v>
      </c>
      <c r="F527">
        <f>VLOOKUP($D527,'Zone Coordinates'!$D$2:$F$2058,3)</f>
        <v>139.71990890000001</v>
      </c>
      <c r="G527">
        <v>38000</v>
      </c>
      <c r="H527">
        <f>VLOOKUP($G527,'Zone Coordinates'!$D$2:$F$2058,2)</f>
        <v>34.073728600000003</v>
      </c>
      <c r="I527">
        <f>VLOOKUP($G527,'Zone Coordinates'!$D$2:$F$2058,3)</f>
        <v>132.92667299999999</v>
      </c>
      <c r="J527">
        <f t="shared" si="8"/>
        <v>7.0417380873492466</v>
      </c>
    </row>
    <row r="528" spans="2:10" x14ac:dyDescent="0.25">
      <c r="B528">
        <v>4</v>
      </c>
      <c r="C528">
        <v>10</v>
      </c>
      <c r="D528">
        <v>11000</v>
      </c>
      <c r="E528">
        <f>VLOOKUP($D528,'Zone Coordinates'!$D$2:$F$2058,2)</f>
        <v>35.9279188</v>
      </c>
      <c r="F528">
        <f>VLOOKUP($D528,'Zone Coordinates'!$D$2:$F$2058,3)</f>
        <v>139.71990890000001</v>
      </c>
      <c r="G528">
        <v>39000</v>
      </c>
      <c r="H528">
        <f>VLOOKUP($G528,'Zone Coordinates'!$D$2:$F$2058,2)</f>
        <v>33.681375099999997</v>
      </c>
      <c r="I528">
        <f>VLOOKUP($G528,'Zone Coordinates'!$D$2:$F$2058,3)</f>
        <v>133.62549580000001</v>
      </c>
      <c r="J528">
        <f t="shared" si="8"/>
        <v>6.495292882500471</v>
      </c>
    </row>
    <row r="529" spans="2:11" x14ac:dyDescent="0.25">
      <c r="B529">
        <v>4</v>
      </c>
      <c r="C529">
        <v>10</v>
      </c>
      <c r="D529">
        <v>12000</v>
      </c>
      <c r="E529">
        <f>VLOOKUP($D529,'Zone Coordinates'!$D$2:$F$2058,2)</f>
        <v>35.714840100000004</v>
      </c>
      <c r="F529">
        <f>VLOOKUP($D529,'Zone Coordinates'!$D$2:$F$2058,3)</f>
        <v>140.30330459999999</v>
      </c>
      <c r="G529">
        <v>36000</v>
      </c>
      <c r="H529">
        <f>VLOOKUP($G529,'Zone Coordinates'!$D$2:$F$2058,2)</f>
        <v>34.129535500000003</v>
      </c>
      <c r="I529">
        <f>VLOOKUP($G529,'Zone Coordinates'!$D$2:$F$2058,3)</f>
        <v>134.60697759999999</v>
      </c>
      <c r="J529">
        <f t="shared" si="8"/>
        <v>5.9128108345955157</v>
      </c>
    </row>
    <row r="530" spans="2:11" x14ac:dyDescent="0.25">
      <c r="B530">
        <v>4</v>
      </c>
      <c r="C530">
        <v>10</v>
      </c>
      <c r="D530">
        <v>12000</v>
      </c>
      <c r="E530">
        <f>VLOOKUP($D530,'Zone Coordinates'!$D$2:$F$2058,2)</f>
        <v>35.714840100000004</v>
      </c>
      <c r="F530">
        <f>VLOOKUP($D530,'Zone Coordinates'!$D$2:$F$2058,3)</f>
        <v>140.30330459999999</v>
      </c>
      <c r="G530">
        <v>37000</v>
      </c>
      <c r="H530">
        <f>VLOOKUP($G530,'Zone Coordinates'!$D$2:$F$2058,2)</f>
        <v>34.433944599999997</v>
      </c>
      <c r="I530">
        <f>VLOOKUP($G530,'Zone Coordinates'!$D$2:$F$2058,3)</f>
        <v>134.1764488</v>
      </c>
      <c r="J530">
        <f t="shared" si="8"/>
        <v>6.2593174768431226</v>
      </c>
    </row>
    <row r="531" spans="2:11" x14ac:dyDescent="0.25">
      <c r="B531">
        <v>4</v>
      </c>
      <c r="C531">
        <v>10</v>
      </c>
      <c r="D531">
        <v>12000</v>
      </c>
      <c r="E531">
        <f>VLOOKUP($D531,'Zone Coordinates'!$D$2:$F$2058,2)</f>
        <v>35.714840100000004</v>
      </c>
      <c r="F531">
        <f>VLOOKUP($D531,'Zone Coordinates'!$D$2:$F$2058,3)</f>
        <v>140.30330459999999</v>
      </c>
      <c r="G531">
        <v>38000</v>
      </c>
      <c r="H531">
        <f>VLOOKUP($G531,'Zone Coordinates'!$D$2:$F$2058,2)</f>
        <v>34.073728600000003</v>
      </c>
      <c r="I531">
        <f>VLOOKUP($G531,'Zone Coordinates'!$D$2:$F$2058,3)</f>
        <v>132.92667299999999</v>
      </c>
      <c r="J531">
        <f t="shared" si="8"/>
        <v>7.556979602827492</v>
      </c>
    </row>
    <row r="532" spans="2:11" x14ac:dyDescent="0.25">
      <c r="B532">
        <v>4</v>
      </c>
      <c r="C532">
        <v>10</v>
      </c>
      <c r="D532">
        <v>12000</v>
      </c>
      <c r="E532">
        <f>VLOOKUP($D532,'Zone Coordinates'!$D$2:$F$2058,2)</f>
        <v>35.714840100000004</v>
      </c>
      <c r="F532">
        <f>VLOOKUP($D532,'Zone Coordinates'!$D$2:$F$2058,3)</f>
        <v>140.30330459999999</v>
      </c>
      <c r="G532">
        <v>39000</v>
      </c>
      <c r="H532">
        <f>VLOOKUP($G532,'Zone Coordinates'!$D$2:$F$2058,2)</f>
        <v>33.681375099999997</v>
      </c>
      <c r="I532">
        <f>VLOOKUP($G532,'Zone Coordinates'!$D$2:$F$2058,3)</f>
        <v>133.62549580000001</v>
      </c>
      <c r="J532">
        <f t="shared" si="8"/>
        <v>6.9805522901545691</v>
      </c>
    </row>
    <row r="533" spans="2:11" x14ac:dyDescent="0.25">
      <c r="B533">
        <v>4</v>
      </c>
      <c r="C533">
        <v>10</v>
      </c>
      <c r="D533">
        <v>13000</v>
      </c>
      <c r="E533">
        <f>VLOOKUP($D533,'Zone Coordinates'!$D$2:$F$2058,2)</f>
        <v>35.705215799999998</v>
      </c>
      <c r="F533">
        <f>VLOOKUP($D533,'Zone Coordinates'!$D$2:$F$2058,3)</f>
        <v>139.78283350000001</v>
      </c>
      <c r="G533">
        <v>36000</v>
      </c>
      <c r="H533">
        <f>VLOOKUP($G533,'Zone Coordinates'!$D$2:$F$2058,2)</f>
        <v>34.129535500000003</v>
      </c>
      <c r="I533">
        <f>VLOOKUP($G533,'Zone Coordinates'!$D$2:$F$2058,3)</f>
        <v>134.60697759999999</v>
      </c>
      <c r="J533">
        <f t="shared" si="8"/>
        <v>5.4103837854049734</v>
      </c>
    </row>
    <row r="534" spans="2:11" x14ac:dyDescent="0.25">
      <c r="B534">
        <v>4</v>
      </c>
      <c r="C534">
        <v>10</v>
      </c>
      <c r="D534">
        <v>13000</v>
      </c>
      <c r="E534">
        <f>VLOOKUP($D534,'Zone Coordinates'!$D$2:$F$2058,2)</f>
        <v>35.705215799999998</v>
      </c>
      <c r="F534">
        <f>VLOOKUP($D534,'Zone Coordinates'!$D$2:$F$2058,3)</f>
        <v>139.78283350000001</v>
      </c>
      <c r="G534">
        <v>37000</v>
      </c>
      <c r="H534">
        <f>VLOOKUP($G534,'Zone Coordinates'!$D$2:$F$2058,2)</f>
        <v>34.433944599999997</v>
      </c>
      <c r="I534">
        <f>VLOOKUP($G534,'Zone Coordinates'!$D$2:$F$2058,3)</f>
        <v>134.1764488</v>
      </c>
      <c r="J534">
        <f t="shared" si="8"/>
        <v>5.7487111484526343</v>
      </c>
    </row>
    <row r="535" spans="2:11" x14ac:dyDescent="0.25">
      <c r="B535">
        <v>4</v>
      </c>
      <c r="C535">
        <v>10</v>
      </c>
      <c r="D535">
        <v>13000</v>
      </c>
      <c r="E535">
        <f>VLOOKUP($D535,'Zone Coordinates'!$D$2:$F$2058,2)</f>
        <v>35.705215799999998</v>
      </c>
      <c r="F535">
        <f>VLOOKUP($D535,'Zone Coordinates'!$D$2:$F$2058,3)</f>
        <v>139.78283350000001</v>
      </c>
      <c r="G535">
        <v>38000</v>
      </c>
      <c r="H535">
        <f>VLOOKUP($G535,'Zone Coordinates'!$D$2:$F$2058,2)</f>
        <v>34.073728600000003</v>
      </c>
      <c r="I535">
        <f>VLOOKUP($G535,'Zone Coordinates'!$D$2:$F$2058,3)</f>
        <v>132.92667299999999</v>
      </c>
      <c r="J535">
        <f t="shared" si="8"/>
        <v>7.0476015271526453</v>
      </c>
    </row>
    <row r="536" spans="2:11" x14ac:dyDescent="0.25">
      <c r="B536">
        <v>4</v>
      </c>
      <c r="C536">
        <v>10</v>
      </c>
      <c r="D536">
        <v>13000</v>
      </c>
      <c r="E536">
        <f>VLOOKUP($D536,'Zone Coordinates'!$D$2:$F$2058,2)</f>
        <v>35.705215799999998</v>
      </c>
      <c r="F536">
        <f>VLOOKUP($D536,'Zone Coordinates'!$D$2:$F$2058,3)</f>
        <v>139.78283350000001</v>
      </c>
      <c r="G536">
        <v>39000</v>
      </c>
      <c r="H536">
        <f>VLOOKUP($G536,'Zone Coordinates'!$D$2:$F$2058,2)</f>
        <v>33.681375099999997</v>
      </c>
      <c r="I536">
        <f>VLOOKUP($G536,'Zone Coordinates'!$D$2:$F$2058,3)</f>
        <v>133.62549580000001</v>
      </c>
      <c r="J536">
        <f t="shared" si="8"/>
        <v>6.4814148710615473</v>
      </c>
    </row>
    <row r="537" spans="2:11" x14ac:dyDescent="0.25">
      <c r="B537">
        <v>4</v>
      </c>
      <c r="C537">
        <v>10</v>
      </c>
      <c r="D537">
        <v>14000</v>
      </c>
      <c r="E537">
        <f>VLOOKUP($D537,'Zone Coordinates'!$D$2:$F$2058,2)</f>
        <v>35.416974799999998</v>
      </c>
      <c r="F537">
        <f>VLOOKUP($D537,'Zone Coordinates'!$D$2:$F$2058,3)</f>
        <v>139.56472550000001</v>
      </c>
      <c r="G537">
        <v>36000</v>
      </c>
      <c r="H537">
        <f>VLOOKUP($G537,'Zone Coordinates'!$D$2:$F$2058,2)</f>
        <v>34.129535500000003</v>
      </c>
      <c r="I537">
        <f>VLOOKUP($G537,'Zone Coordinates'!$D$2:$F$2058,3)</f>
        <v>134.60697759999999</v>
      </c>
      <c r="J537">
        <f t="shared" si="8"/>
        <v>5.1221835374319653</v>
      </c>
    </row>
    <row r="538" spans="2:11" x14ac:dyDescent="0.25">
      <c r="B538">
        <v>4</v>
      </c>
      <c r="C538">
        <v>10</v>
      </c>
      <c r="D538">
        <v>14000</v>
      </c>
      <c r="E538">
        <f>VLOOKUP($D538,'Zone Coordinates'!$D$2:$F$2058,2)</f>
        <v>35.416974799999998</v>
      </c>
      <c r="F538">
        <f>VLOOKUP($D538,'Zone Coordinates'!$D$2:$F$2058,3)</f>
        <v>139.56472550000001</v>
      </c>
      <c r="G538">
        <v>37000</v>
      </c>
      <c r="H538">
        <f>VLOOKUP($G538,'Zone Coordinates'!$D$2:$F$2058,2)</f>
        <v>34.433944599999997</v>
      </c>
      <c r="I538">
        <f>VLOOKUP($G538,'Zone Coordinates'!$D$2:$F$2058,3)</f>
        <v>134.1764488</v>
      </c>
      <c r="J538">
        <f t="shared" si="8"/>
        <v>5.4772140883733034</v>
      </c>
    </row>
    <row r="539" spans="2:11" x14ac:dyDescent="0.25">
      <c r="B539">
        <v>4</v>
      </c>
      <c r="C539">
        <v>10</v>
      </c>
      <c r="D539">
        <v>14000</v>
      </c>
      <c r="E539">
        <f>VLOOKUP($D539,'Zone Coordinates'!$D$2:$F$2058,2)</f>
        <v>35.416974799999998</v>
      </c>
      <c r="F539">
        <f>VLOOKUP($D539,'Zone Coordinates'!$D$2:$F$2058,3)</f>
        <v>139.56472550000001</v>
      </c>
      <c r="G539">
        <v>38000</v>
      </c>
      <c r="H539">
        <f>VLOOKUP($G539,'Zone Coordinates'!$D$2:$F$2058,2)</f>
        <v>34.073728600000003</v>
      </c>
      <c r="I539">
        <f>VLOOKUP($G539,'Zone Coordinates'!$D$2:$F$2058,3)</f>
        <v>132.92667299999999</v>
      </c>
      <c r="J539">
        <f t="shared" si="8"/>
        <v>6.7725956136898411</v>
      </c>
    </row>
    <row r="540" spans="2:11" x14ac:dyDescent="0.25">
      <c r="B540">
        <v>4</v>
      </c>
      <c r="C540">
        <v>10</v>
      </c>
      <c r="D540">
        <v>14000</v>
      </c>
      <c r="E540">
        <f>VLOOKUP($D540,'Zone Coordinates'!$D$2:$F$2058,2)</f>
        <v>35.416974799999998</v>
      </c>
      <c r="F540">
        <f>VLOOKUP($D540,'Zone Coordinates'!$D$2:$F$2058,3)</f>
        <v>139.56472550000001</v>
      </c>
      <c r="G540">
        <v>39000</v>
      </c>
      <c r="H540">
        <f>VLOOKUP($G540,'Zone Coordinates'!$D$2:$F$2058,2)</f>
        <v>33.681375099999997</v>
      </c>
      <c r="I540">
        <f>VLOOKUP($G540,'Zone Coordinates'!$D$2:$F$2058,3)</f>
        <v>133.62549580000001</v>
      </c>
      <c r="J540">
        <f t="shared" si="8"/>
        <v>6.1876292510138455</v>
      </c>
    </row>
    <row r="541" spans="2:11" x14ac:dyDescent="0.25">
      <c r="B541">
        <v>4</v>
      </c>
      <c r="C541">
        <v>10</v>
      </c>
      <c r="D541">
        <v>19000</v>
      </c>
      <c r="E541">
        <f>VLOOKUP($D541,'Zone Coordinates'!$D$2:$F$2058,2)</f>
        <v>35.875946800000001</v>
      </c>
      <c r="F541">
        <f>VLOOKUP($D541,'Zone Coordinates'!$D$2:$F$2058,3)</f>
        <v>138.6611834</v>
      </c>
      <c r="G541">
        <v>36000</v>
      </c>
      <c r="H541">
        <f>VLOOKUP($G541,'Zone Coordinates'!$D$2:$F$2058,2)</f>
        <v>34.129535500000003</v>
      </c>
      <c r="I541">
        <f>VLOOKUP($G541,'Zone Coordinates'!$D$2:$F$2058,3)</f>
        <v>134.60697759999999</v>
      </c>
      <c r="J541">
        <f t="shared" si="8"/>
        <v>4.4143557964352365</v>
      </c>
    </row>
    <row r="542" spans="2:11" x14ac:dyDescent="0.25">
      <c r="B542">
        <v>4</v>
      </c>
      <c r="C542">
        <v>10</v>
      </c>
      <c r="D542">
        <v>19000</v>
      </c>
      <c r="E542">
        <f>VLOOKUP($D542,'Zone Coordinates'!$D$2:$F$2058,2)</f>
        <v>35.875946800000001</v>
      </c>
      <c r="F542">
        <f>VLOOKUP($D542,'Zone Coordinates'!$D$2:$F$2058,3)</f>
        <v>138.6611834</v>
      </c>
      <c r="G542">
        <v>37000</v>
      </c>
      <c r="H542">
        <f>VLOOKUP($G542,'Zone Coordinates'!$D$2:$F$2058,2)</f>
        <v>34.433944599999997</v>
      </c>
      <c r="I542">
        <f>VLOOKUP($G542,'Zone Coordinates'!$D$2:$F$2058,3)</f>
        <v>134.1764488</v>
      </c>
      <c r="J542">
        <f t="shared" si="8"/>
        <v>4.7108613625580169</v>
      </c>
    </row>
    <row r="543" spans="2:11" x14ac:dyDescent="0.25">
      <c r="B543">
        <v>4</v>
      </c>
      <c r="C543">
        <v>10</v>
      </c>
      <c r="D543">
        <v>19000</v>
      </c>
      <c r="E543">
        <f>VLOOKUP($D543,'Zone Coordinates'!$D$2:$F$2058,2)</f>
        <v>35.875946800000001</v>
      </c>
      <c r="F543">
        <f>VLOOKUP($D543,'Zone Coordinates'!$D$2:$F$2058,3)</f>
        <v>138.6611834</v>
      </c>
      <c r="G543">
        <v>38000</v>
      </c>
      <c r="H543">
        <f>VLOOKUP($G543,'Zone Coordinates'!$D$2:$F$2058,2)</f>
        <v>34.073728600000003</v>
      </c>
      <c r="I543">
        <f>VLOOKUP($G543,'Zone Coordinates'!$D$2:$F$2058,3)</f>
        <v>132.92667299999999</v>
      </c>
      <c r="J543">
        <f t="shared" si="8"/>
        <v>6.0110398408361467</v>
      </c>
    </row>
    <row r="544" spans="2:11" x14ac:dyDescent="0.25">
      <c r="B544">
        <v>4</v>
      </c>
      <c r="C544">
        <v>10</v>
      </c>
      <c r="D544">
        <v>19000</v>
      </c>
      <c r="E544">
        <f>VLOOKUP($D544,'Zone Coordinates'!$D$2:$F$2058,2)</f>
        <v>35.875946800000001</v>
      </c>
      <c r="F544">
        <f>VLOOKUP($D544,'Zone Coordinates'!$D$2:$F$2058,3)</f>
        <v>138.6611834</v>
      </c>
      <c r="G544">
        <v>39000</v>
      </c>
      <c r="H544">
        <f>VLOOKUP($G544,'Zone Coordinates'!$D$2:$F$2058,2)</f>
        <v>33.681375099999997</v>
      </c>
      <c r="I544">
        <f>VLOOKUP($G544,'Zone Coordinates'!$D$2:$F$2058,3)</f>
        <v>133.62549580000001</v>
      </c>
      <c r="J544">
        <f t="shared" si="8"/>
        <v>5.4931133750574048</v>
      </c>
      <c r="K544">
        <f>AVERAGE(J513:J544)</f>
        <v>6.2386744611443152</v>
      </c>
    </row>
    <row r="545" spans="2:10" x14ac:dyDescent="0.25">
      <c r="B545">
        <v>4</v>
      </c>
      <c r="C545">
        <v>11</v>
      </c>
      <c r="D545">
        <v>8000</v>
      </c>
      <c r="E545">
        <f>VLOOKUP($D545,'Zone Coordinates'!$D$2:$F$2058,2)</f>
        <v>36.464526399999997</v>
      </c>
      <c r="F545">
        <f>VLOOKUP($D545,'Zone Coordinates'!$D$2:$F$2058,3)</f>
        <v>140.5859389</v>
      </c>
      <c r="G545">
        <v>40000</v>
      </c>
      <c r="H545">
        <f>VLOOKUP($G545,'Zone Coordinates'!$D$2:$F$2058,2)</f>
        <v>33.883628700000003</v>
      </c>
      <c r="I545">
        <f>VLOOKUP($G545,'Zone Coordinates'!$D$2:$F$2058,3)</f>
        <v>130.87550780000001</v>
      </c>
      <c r="J545">
        <f t="shared" si="8"/>
        <v>10.047562146397123</v>
      </c>
    </row>
    <row r="546" spans="2:10" x14ac:dyDescent="0.25">
      <c r="B546">
        <v>4</v>
      </c>
      <c r="C546">
        <v>11</v>
      </c>
      <c r="D546">
        <v>8000</v>
      </c>
      <c r="E546">
        <f>VLOOKUP($D546,'Zone Coordinates'!$D$2:$F$2058,2)</f>
        <v>36.464526399999997</v>
      </c>
      <c r="F546">
        <f>VLOOKUP($D546,'Zone Coordinates'!$D$2:$F$2058,3)</f>
        <v>140.5859389</v>
      </c>
      <c r="G546">
        <v>41000</v>
      </c>
      <c r="H546">
        <f>VLOOKUP($G546,'Zone Coordinates'!$D$2:$F$2058,2)</f>
        <v>33.481946200000003</v>
      </c>
      <c r="I546">
        <f>VLOOKUP($G546,'Zone Coordinates'!$D$2:$F$2058,3)</f>
        <v>130.37912349999999</v>
      </c>
      <c r="J546">
        <f t="shared" si="8"/>
        <v>10.633666595258164</v>
      </c>
    </row>
    <row r="547" spans="2:10" x14ac:dyDescent="0.25">
      <c r="B547">
        <v>4</v>
      </c>
      <c r="C547">
        <v>11</v>
      </c>
      <c r="D547">
        <v>8000</v>
      </c>
      <c r="E547">
        <f>VLOOKUP($D547,'Zone Coordinates'!$D$2:$F$2058,2)</f>
        <v>36.464526399999997</v>
      </c>
      <c r="F547">
        <f>VLOOKUP($D547,'Zone Coordinates'!$D$2:$F$2058,3)</f>
        <v>140.5859389</v>
      </c>
      <c r="G547">
        <v>42000</v>
      </c>
      <c r="H547">
        <f>VLOOKUP($G547,'Zone Coordinates'!$D$2:$F$2058,2)</f>
        <v>32.968646800000002</v>
      </c>
      <c r="I547">
        <f>VLOOKUP($G547,'Zone Coordinates'!$D$2:$F$2058,3)</f>
        <v>129.99381729999999</v>
      </c>
      <c r="J547">
        <f t="shared" si="8"/>
        <v>11.154111984684524</v>
      </c>
    </row>
    <row r="548" spans="2:10" x14ac:dyDescent="0.25">
      <c r="B548">
        <v>4</v>
      </c>
      <c r="C548">
        <v>11</v>
      </c>
      <c r="D548">
        <v>8000</v>
      </c>
      <c r="E548">
        <f>VLOOKUP($D548,'Zone Coordinates'!$D$2:$F$2058,2)</f>
        <v>36.464526399999997</v>
      </c>
      <c r="F548">
        <f>VLOOKUP($D548,'Zone Coordinates'!$D$2:$F$2058,3)</f>
        <v>140.5859389</v>
      </c>
      <c r="G548">
        <v>43000</v>
      </c>
      <c r="H548">
        <f>VLOOKUP($G548,'Zone Coordinates'!$D$2:$F$2058,2)</f>
        <v>32.979978099999997</v>
      </c>
      <c r="I548">
        <f>VLOOKUP($G548,'Zone Coordinates'!$D$2:$F$2058,3)</f>
        <v>130.82897299999999</v>
      </c>
      <c r="J548">
        <f t="shared" si="8"/>
        <v>10.360524138710161</v>
      </c>
    </row>
    <row r="549" spans="2:10" x14ac:dyDescent="0.25">
      <c r="B549">
        <v>4</v>
      </c>
      <c r="C549">
        <v>11</v>
      </c>
      <c r="D549">
        <v>8000</v>
      </c>
      <c r="E549">
        <f>VLOOKUP($D549,'Zone Coordinates'!$D$2:$F$2058,2)</f>
        <v>36.464526399999997</v>
      </c>
      <c r="F549">
        <f>VLOOKUP($D549,'Zone Coordinates'!$D$2:$F$2058,3)</f>
        <v>140.5859389</v>
      </c>
      <c r="G549">
        <v>44000</v>
      </c>
      <c r="H549">
        <f>VLOOKUP($G549,'Zone Coordinates'!$D$2:$F$2058,2)</f>
        <v>33.280513499999998</v>
      </c>
      <c r="I549">
        <f>VLOOKUP($G549,'Zone Coordinates'!$D$2:$F$2058,3)</f>
        <v>131.9568313</v>
      </c>
      <c r="J549">
        <f t="shared" si="8"/>
        <v>9.1977951770923951</v>
      </c>
    </row>
    <row r="550" spans="2:10" x14ac:dyDescent="0.25">
      <c r="B550">
        <v>4</v>
      </c>
      <c r="C550">
        <v>11</v>
      </c>
      <c r="D550">
        <v>8000</v>
      </c>
      <c r="E550">
        <f>VLOOKUP($D550,'Zone Coordinates'!$D$2:$F$2058,2)</f>
        <v>36.464526399999997</v>
      </c>
      <c r="F550">
        <f>VLOOKUP($D550,'Zone Coordinates'!$D$2:$F$2058,3)</f>
        <v>140.5859389</v>
      </c>
      <c r="G550">
        <v>45000</v>
      </c>
      <c r="H550">
        <f>VLOOKUP($G550,'Zone Coordinates'!$D$2:$F$2058,2)</f>
        <v>32.065932799999999</v>
      </c>
      <c r="I550">
        <f>VLOOKUP($G550,'Zone Coordinates'!$D$2:$F$2058,3)</f>
        <v>131.50577569999999</v>
      </c>
      <c r="J550">
        <f t="shared" si="8"/>
        <v>10.089449409982462</v>
      </c>
    </row>
    <row r="551" spans="2:10" x14ac:dyDescent="0.25">
      <c r="B551">
        <v>4</v>
      </c>
      <c r="C551">
        <v>11</v>
      </c>
      <c r="D551">
        <v>8000</v>
      </c>
      <c r="E551">
        <f>VLOOKUP($D551,'Zone Coordinates'!$D$2:$F$2058,2)</f>
        <v>36.464526399999997</v>
      </c>
      <c r="F551">
        <f>VLOOKUP($D551,'Zone Coordinates'!$D$2:$F$2058,3)</f>
        <v>140.5859389</v>
      </c>
      <c r="G551">
        <v>46000</v>
      </c>
      <c r="H551">
        <f>VLOOKUP($G551,'Zone Coordinates'!$D$2:$F$2058,2)</f>
        <v>31.752732000000002</v>
      </c>
      <c r="I551">
        <f>VLOOKUP($G551,'Zone Coordinates'!$D$2:$F$2058,3)</f>
        <v>130.7248898</v>
      </c>
      <c r="J551">
        <f t="shared" si="8"/>
        <v>10.928920158024862</v>
      </c>
    </row>
    <row r="552" spans="2:10" x14ac:dyDescent="0.25">
      <c r="B552">
        <v>4</v>
      </c>
      <c r="C552">
        <v>11</v>
      </c>
      <c r="D552">
        <v>9000</v>
      </c>
      <c r="E552">
        <f>VLOOKUP($D552,'Zone Coordinates'!$D$2:$F$2058,2)</f>
        <v>36.7264002</v>
      </c>
      <c r="F552">
        <f>VLOOKUP($D552,'Zone Coordinates'!$D$2:$F$2058,3)</f>
        <v>140.0108621</v>
      </c>
      <c r="G552">
        <v>40000</v>
      </c>
      <c r="H552">
        <f>VLOOKUP($G552,'Zone Coordinates'!$D$2:$F$2058,2)</f>
        <v>33.883628700000003</v>
      </c>
      <c r="I552">
        <f>VLOOKUP($G552,'Zone Coordinates'!$D$2:$F$2058,3)</f>
        <v>130.87550780000001</v>
      </c>
      <c r="J552">
        <f t="shared" si="8"/>
        <v>9.5674473078110296</v>
      </c>
    </row>
    <row r="553" spans="2:10" x14ac:dyDescent="0.25">
      <c r="B553">
        <v>4</v>
      </c>
      <c r="C553">
        <v>11</v>
      </c>
      <c r="D553">
        <v>9000</v>
      </c>
      <c r="E553">
        <f>VLOOKUP($D553,'Zone Coordinates'!$D$2:$F$2058,2)</f>
        <v>36.7264002</v>
      </c>
      <c r="F553">
        <f>VLOOKUP($D553,'Zone Coordinates'!$D$2:$F$2058,3)</f>
        <v>140.0108621</v>
      </c>
      <c r="G553">
        <v>41000</v>
      </c>
      <c r="H553">
        <f>VLOOKUP($G553,'Zone Coordinates'!$D$2:$F$2058,2)</f>
        <v>33.481946200000003</v>
      </c>
      <c r="I553">
        <f>VLOOKUP($G553,'Zone Coordinates'!$D$2:$F$2058,3)</f>
        <v>130.37912349999999</v>
      </c>
      <c r="J553">
        <f t="shared" si="8"/>
        <v>10.163506787366556</v>
      </c>
    </row>
    <row r="554" spans="2:10" x14ac:dyDescent="0.25">
      <c r="B554">
        <v>4</v>
      </c>
      <c r="C554">
        <v>11</v>
      </c>
      <c r="D554">
        <v>9000</v>
      </c>
      <c r="E554">
        <f>VLOOKUP($D554,'Zone Coordinates'!$D$2:$F$2058,2)</f>
        <v>36.7264002</v>
      </c>
      <c r="F554">
        <f>VLOOKUP($D554,'Zone Coordinates'!$D$2:$F$2058,3)</f>
        <v>140.0108621</v>
      </c>
      <c r="G554">
        <v>42000</v>
      </c>
      <c r="H554">
        <f>VLOOKUP($G554,'Zone Coordinates'!$D$2:$F$2058,2)</f>
        <v>32.968646800000002</v>
      </c>
      <c r="I554">
        <f>VLOOKUP($G554,'Zone Coordinates'!$D$2:$F$2058,3)</f>
        <v>129.99381729999999</v>
      </c>
      <c r="J554">
        <f t="shared" si="8"/>
        <v>10.698686701666647</v>
      </c>
    </row>
    <row r="555" spans="2:10" x14ac:dyDescent="0.25">
      <c r="B555">
        <v>4</v>
      </c>
      <c r="C555">
        <v>11</v>
      </c>
      <c r="D555">
        <v>9000</v>
      </c>
      <c r="E555">
        <f>VLOOKUP($D555,'Zone Coordinates'!$D$2:$F$2058,2)</f>
        <v>36.7264002</v>
      </c>
      <c r="F555">
        <f>VLOOKUP($D555,'Zone Coordinates'!$D$2:$F$2058,3)</f>
        <v>140.0108621</v>
      </c>
      <c r="G555">
        <v>43000</v>
      </c>
      <c r="H555">
        <f>VLOOKUP($G555,'Zone Coordinates'!$D$2:$F$2058,2)</f>
        <v>32.979978099999997</v>
      </c>
      <c r="I555">
        <f>VLOOKUP($G555,'Zone Coordinates'!$D$2:$F$2058,3)</f>
        <v>130.82897299999999</v>
      </c>
      <c r="J555">
        <f t="shared" si="8"/>
        <v>9.916792122257446</v>
      </c>
    </row>
    <row r="556" spans="2:10" x14ac:dyDescent="0.25">
      <c r="B556">
        <v>4</v>
      </c>
      <c r="C556">
        <v>11</v>
      </c>
      <c r="D556">
        <v>9000</v>
      </c>
      <c r="E556">
        <f>VLOOKUP($D556,'Zone Coordinates'!$D$2:$F$2058,2)</f>
        <v>36.7264002</v>
      </c>
      <c r="F556">
        <f>VLOOKUP($D556,'Zone Coordinates'!$D$2:$F$2058,3)</f>
        <v>140.0108621</v>
      </c>
      <c r="G556">
        <v>44000</v>
      </c>
      <c r="H556">
        <f>VLOOKUP($G556,'Zone Coordinates'!$D$2:$F$2058,2)</f>
        <v>33.280513499999998</v>
      </c>
      <c r="I556">
        <f>VLOOKUP($G556,'Zone Coordinates'!$D$2:$F$2058,3)</f>
        <v>131.9568313</v>
      </c>
      <c r="J556">
        <f t="shared" si="8"/>
        <v>8.7602252982777458</v>
      </c>
    </row>
    <row r="557" spans="2:10" x14ac:dyDescent="0.25">
      <c r="B557">
        <v>4</v>
      </c>
      <c r="C557">
        <v>11</v>
      </c>
      <c r="D557">
        <v>9000</v>
      </c>
      <c r="E557">
        <f>VLOOKUP($D557,'Zone Coordinates'!$D$2:$F$2058,2)</f>
        <v>36.7264002</v>
      </c>
      <c r="F557">
        <f>VLOOKUP($D557,'Zone Coordinates'!$D$2:$F$2058,3)</f>
        <v>140.0108621</v>
      </c>
      <c r="G557">
        <v>45000</v>
      </c>
      <c r="H557">
        <f>VLOOKUP($G557,'Zone Coordinates'!$D$2:$F$2058,2)</f>
        <v>32.065932799999999</v>
      </c>
      <c r="I557">
        <f>VLOOKUP($G557,'Zone Coordinates'!$D$2:$F$2058,3)</f>
        <v>131.50577569999999</v>
      </c>
      <c r="J557">
        <f t="shared" si="8"/>
        <v>9.6982705189084051</v>
      </c>
    </row>
    <row r="558" spans="2:10" x14ac:dyDescent="0.25">
      <c r="B558">
        <v>4</v>
      </c>
      <c r="C558">
        <v>11</v>
      </c>
      <c r="D558">
        <v>9000</v>
      </c>
      <c r="E558">
        <f>VLOOKUP($D558,'Zone Coordinates'!$D$2:$F$2058,2)</f>
        <v>36.7264002</v>
      </c>
      <c r="F558">
        <f>VLOOKUP($D558,'Zone Coordinates'!$D$2:$F$2058,3)</f>
        <v>140.0108621</v>
      </c>
      <c r="G558">
        <v>46000</v>
      </c>
      <c r="H558">
        <f>VLOOKUP($G558,'Zone Coordinates'!$D$2:$F$2058,2)</f>
        <v>31.752732000000002</v>
      </c>
      <c r="I558">
        <f>VLOOKUP($G558,'Zone Coordinates'!$D$2:$F$2058,3)</f>
        <v>130.7248898</v>
      </c>
      <c r="J558">
        <f t="shared" si="8"/>
        <v>10.534071241455436</v>
      </c>
    </row>
    <row r="559" spans="2:10" x14ac:dyDescent="0.25">
      <c r="B559">
        <v>4</v>
      </c>
      <c r="C559">
        <v>11</v>
      </c>
      <c r="D559">
        <v>10000</v>
      </c>
      <c r="E559">
        <f>VLOOKUP($D559,'Zone Coordinates'!$D$2:$F$2058,2)</f>
        <v>36.562518900000001</v>
      </c>
      <c r="F559">
        <f>VLOOKUP($D559,'Zone Coordinates'!$D$2:$F$2058,3)</f>
        <v>139.2303359</v>
      </c>
      <c r="G559">
        <v>40000</v>
      </c>
      <c r="H559">
        <f>VLOOKUP($G559,'Zone Coordinates'!$D$2:$F$2058,2)</f>
        <v>33.883628700000003</v>
      </c>
      <c r="I559">
        <f>VLOOKUP($G559,'Zone Coordinates'!$D$2:$F$2058,3)</f>
        <v>130.87550780000001</v>
      </c>
      <c r="J559">
        <f t="shared" si="8"/>
        <v>8.7738022136474854</v>
      </c>
    </row>
    <row r="560" spans="2:10" x14ac:dyDescent="0.25">
      <c r="B560">
        <v>4</v>
      </c>
      <c r="C560">
        <v>11</v>
      </c>
      <c r="D560">
        <v>10000</v>
      </c>
      <c r="E560">
        <f>VLOOKUP($D560,'Zone Coordinates'!$D$2:$F$2058,2)</f>
        <v>36.562518900000001</v>
      </c>
      <c r="F560">
        <f>VLOOKUP($D560,'Zone Coordinates'!$D$2:$F$2058,3)</f>
        <v>139.2303359</v>
      </c>
      <c r="G560">
        <v>41000</v>
      </c>
      <c r="H560">
        <f>VLOOKUP($G560,'Zone Coordinates'!$D$2:$F$2058,2)</f>
        <v>33.481946200000003</v>
      </c>
      <c r="I560">
        <f>VLOOKUP($G560,'Zone Coordinates'!$D$2:$F$2058,3)</f>
        <v>130.37912349999999</v>
      </c>
      <c r="J560">
        <f t="shared" si="8"/>
        <v>9.3719735973752716</v>
      </c>
    </row>
    <row r="561" spans="2:10" x14ac:dyDescent="0.25">
      <c r="B561">
        <v>4</v>
      </c>
      <c r="C561">
        <v>11</v>
      </c>
      <c r="D561">
        <v>10000</v>
      </c>
      <c r="E561">
        <f>VLOOKUP($D561,'Zone Coordinates'!$D$2:$F$2058,2)</f>
        <v>36.562518900000001</v>
      </c>
      <c r="F561">
        <f>VLOOKUP($D561,'Zone Coordinates'!$D$2:$F$2058,3)</f>
        <v>139.2303359</v>
      </c>
      <c r="G561">
        <v>42000</v>
      </c>
      <c r="H561">
        <f>VLOOKUP($G561,'Zone Coordinates'!$D$2:$F$2058,2)</f>
        <v>32.968646800000002</v>
      </c>
      <c r="I561">
        <f>VLOOKUP($G561,'Zone Coordinates'!$D$2:$F$2058,3)</f>
        <v>129.99381729999999</v>
      </c>
      <c r="J561">
        <f t="shared" si="8"/>
        <v>9.9110641466648044</v>
      </c>
    </row>
    <row r="562" spans="2:10" x14ac:dyDescent="0.25">
      <c r="B562">
        <v>4</v>
      </c>
      <c r="C562">
        <v>11</v>
      </c>
      <c r="D562">
        <v>10000</v>
      </c>
      <c r="E562">
        <f>VLOOKUP($D562,'Zone Coordinates'!$D$2:$F$2058,2)</f>
        <v>36.562518900000001</v>
      </c>
      <c r="F562">
        <f>VLOOKUP($D562,'Zone Coordinates'!$D$2:$F$2058,3)</f>
        <v>139.2303359</v>
      </c>
      <c r="G562">
        <v>43000</v>
      </c>
      <c r="H562">
        <f>VLOOKUP($G562,'Zone Coordinates'!$D$2:$F$2058,2)</f>
        <v>32.979978099999997</v>
      </c>
      <c r="I562">
        <f>VLOOKUP($G562,'Zone Coordinates'!$D$2:$F$2058,3)</f>
        <v>130.82897299999999</v>
      </c>
      <c r="J562">
        <f t="shared" si="8"/>
        <v>9.133317971096881</v>
      </c>
    </row>
    <row r="563" spans="2:10" x14ac:dyDescent="0.25">
      <c r="B563">
        <v>4</v>
      </c>
      <c r="C563">
        <v>11</v>
      </c>
      <c r="D563">
        <v>10000</v>
      </c>
      <c r="E563">
        <f>VLOOKUP($D563,'Zone Coordinates'!$D$2:$F$2058,2)</f>
        <v>36.562518900000001</v>
      </c>
      <c r="F563">
        <f>VLOOKUP($D563,'Zone Coordinates'!$D$2:$F$2058,3)</f>
        <v>139.2303359</v>
      </c>
      <c r="G563">
        <v>44000</v>
      </c>
      <c r="H563">
        <f>VLOOKUP($G563,'Zone Coordinates'!$D$2:$F$2058,2)</f>
        <v>33.280513499999998</v>
      </c>
      <c r="I563">
        <f>VLOOKUP($G563,'Zone Coordinates'!$D$2:$F$2058,3)</f>
        <v>131.9568313</v>
      </c>
      <c r="J563">
        <f t="shared" si="8"/>
        <v>7.979688503434847</v>
      </c>
    </row>
    <row r="564" spans="2:10" x14ac:dyDescent="0.25">
      <c r="B564">
        <v>4</v>
      </c>
      <c r="C564">
        <v>11</v>
      </c>
      <c r="D564">
        <v>10000</v>
      </c>
      <c r="E564">
        <f>VLOOKUP($D564,'Zone Coordinates'!$D$2:$F$2058,2)</f>
        <v>36.562518900000001</v>
      </c>
      <c r="F564">
        <f>VLOOKUP($D564,'Zone Coordinates'!$D$2:$F$2058,3)</f>
        <v>139.2303359</v>
      </c>
      <c r="G564">
        <v>45000</v>
      </c>
      <c r="H564">
        <f>VLOOKUP($G564,'Zone Coordinates'!$D$2:$F$2058,2)</f>
        <v>32.065932799999999</v>
      </c>
      <c r="I564">
        <f>VLOOKUP($G564,'Zone Coordinates'!$D$2:$F$2058,3)</f>
        <v>131.50577569999999</v>
      </c>
      <c r="J564">
        <f t="shared" si="8"/>
        <v>8.9380152628051306</v>
      </c>
    </row>
    <row r="565" spans="2:10" x14ac:dyDescent="0.25">
      <c r="B565">
        <v>4</v>
      </c>
      <c r="C565">
        <v>11</v>
      </c>
      <c r="D565">
        <v>10000</v>
      </c>
      <c r="E565">
        <f>VLOOKUP($D565,'Zone Coordinates'!$D$2:$F$2058,2)</f>
        <v>36.562518900000001</v>
      </c>
      <c r="F565">
        <f>VLOOKUP($D565,'Zone Coordinates'!$D$2:$F$2058,3)</f>
        <v>139.2303359</v>
      </c>
      <c r="G565">
        <v>46000</v>
      </c>
      <c r="H565">
        <f>VLOOKUP($G565,'Zone Coordinates'!$D$2:$F$2058,2)</f>
        <v>31.752732000000002</v>
      </c>
      <c r="I565">
        <f>VLOOKUP($G565,'Zone Coordinates'!$D$2:$F$2058,3)</f>
        <v>130.7248898</v>
      </c>
      <c r="J565">
        <f t="shared" si="8"/>
        <v>9.7712160647187005</v>
      </c>
    </row>
    <row r="566" spans="2:10" x14ac:dyDescent="0.25">
      <c r="B566">
        <v>4</v>
      </c>
      <c r="C566">
        <v>11</v>
      </c>
      <c r="D566">
        <v>11000</v>
      </c>
      <c r="E566">
        <f>VLOOKUP($D566,'Zone Coordinates'!$D$2:$F$2058,2)</f>
        <v>35.9279188</v>
      </c>
      <c r="F566">
        <f>VLOOKUP($D566,'Zone Coordinates'!$D$2:$F$2058,3)</f>
        <v>139.71990890000001</v>
      </c>
      <c r="G566">
        <v>40000</v>
      </c>
      <c r="H566">
        <f>VLOOKUP($G566,'Zone Coordinates'!$D$2:$F$2058,2)</f>
        <v>33.883628700000003</v>
      </c>
      <c r="I566">
        <f>VLOOKUP($G566,'Zone Coordinates'!$D$2:$F$2058,3)</f>
        <v>130.87550780000001</v>
      </c>
      <c r="J566">
        <f t="shared" si="8"/>
        <v>9.0775851871871289</v>
      </c>
    </row>
    <row r="567" spans="2:10" x14ac:dyDescent="0.25">
      <c r="B567">
        <v>4</v>
      </c>
      <c r="C567">
        <v>11</v>
      </c>
      <c r="D567">
        <v>11000</v>
      </c>
      <c r="E567">
        <f>VLOOKUP($D567,'Zone Coordinates'!$D$2:$F$2058,2)</f>
        <v>35.9279188</v>
      </c>
      <c r="F567">
        <f>VLOOKUP($D567,'Zone Coordinates'!$D$2:$F$2058,3)</f>
        <v>139.71990890000001</v>
      </c>
      <c r="G567">
        <v>41000</v>
      </c>
      <c r="H567">
        <f>VLOOKUP($G567,'Zone Coordinates'!$D$2:$F$2058,2)</f>
        <v>33.481946200000003</v>
      </c>
      <c r="I567">
        <f>VLOOKUP($G567,'Zone Coordinates'!$D$2:$F$2058,3)</f>
        <v>130.37912349999999</v>
      </c>
      <c r="J567">
        <f t="shared" si="8"/>
        <v>9.6557264795976998</v>
      </c>
    </row>
    <row r="568" spans="2:10" x14ac:dyDescent="0.25">
      <c r="B568">
        <v>4</v>
      </c>
      <c r="C568">
        <v>11</v>
      </c>
      <c r="D568">
        <v>11000</v>
      </c>
      <c r="E568">
        <f>VLOOKUP($D568,'Zone Coordinates'!$D$2:$F$2058,2)</f>
        <v>35.9279188</v>
      </c>
      <c r="F568">
        <f>VLOOKUP($D568,'Zone Coordinates'!$D$2:$F$2058,3)</f>
        <v>139.71990890000001</v>
      </c>
      <c r="G568">
        <v>42000</v>
      </c>
      <c r="H568">
        <f>VLOOKUP($G568,'Zone Coordinates'!$D$2:$F$2058,2)</f>
        <v>32.968646800000002</v>
      </c>
      <c r="I568">
        <f>VLOOKUP($G568,'Zone Coordinates'!$D$2:$F$2058,3)</f>
        <v>129.99381729999999</v>
      </c>
      <c r="J568">
        <f t="shared" si="8"/>
        <v>10.166324241414637</v>
      </c>
    </row>
    <row r="569" spans="2:10" x14ac:dyDescent="0.25">
      <c r="B569">
        <v>4</v>
      </c>
      <c r="C569">
        <v>11</v>
      </c>
      <c r="D569">
        <v>11000</v>
      </c>
      <c r="E569">
        <f>VLOOKUP($D569,'Zone Coordinates'!$D$2:$F$2058,2)</f>
        <v>35.9279188</v>
      </c>
      <c r="F569">
        <f>VLOOKUP($D569,'Zone Coordinates'!$D$2:$F$2058,3)</f>
        <v>139.71990890000001</v>
      </c>
      <c r="G569">
        <v>43000</v>
      </c>
      <c r="H569">
        <f>VLOOKUP($G569,'Zone Coordinates'!$D$2:$F$2058,2)</f>
        <v>32.979978099999997</v>
      </c>
      <c r="I569">
        <f>VLOOKUP($G569,'Zone Coordinates'!$D$2:$F$2058,3)</f>
        <v>130.82897299999999</v>
      </c>
      <c r="J569">
        <f t="shared" si="8"/>
        <v>9.3669149429588394</v>
      </c>
    </row>
    <row r="570" spans="2:10" x14ac:dyDescent="0.25">
      <c r="B570">
        <v>4</v>
      </c>
      <c r="C570">
        <v>11</v>
      </c>
      <c r="D570">
        <v>11000</v>
      </c>
      <c r="E570">
        <f>VLOOKUP($D570,'Zone Coordinates'!$D$2:$F$2058,2)</f>
        <v>35.9279188</v>
      </c>
      <c r="F570">
        <f>VLOOKUP($D570,'Zone Coordinates'!$D$2:$F$2058,3)</f>
        <v>139.71990890000001</v>
      </c>
      <c r="G570">
        <v>44000</v>
      </c>
      <c r="H570">
        <f>VLOOKUP($G570,'Zone Coordinates'!$D$2:$F$2058,2)</f>
        <v>33.280513499999998</v>
      </c>
      <c r="I570">
        <f>VLOOKUP($G570,'Zone Coordinates'!$D$2:$F$2058,3)</f>
        <v>131.9568313</v>
      </c>
      <c r="J570">
        <f t="shared" si="8"/>
        <v>8.2020807510100688</v>
      </c>
    </row>
    <row r="571" spans="2:10" x14ac:dyDescent="0.25">
      <c r="B571">
        <v>4</v>
      </c>
      <c r="C571">
        <v>11</v>
      </c>
      <c r="D571">
        <v>11000</v>
      </c>
      <c r="E571">
        <f>VLOOKUP($D571,'Zone Coordinates'!$D$2:$F$2058,2)</f>
        <v>35.9279188</v>
      </c>
      <c r="F571">
        <f>VLOOKUP($D571,'Zone Coordinates'!$D$2:$F$2058,3)</f>
        <v>139.71990890000001</v>
      </c>
      <c r="G571">
        <v>45000</v>
      </c>
      <c r="H571">
        <f>VLOOKUP($G571,'Zone Coordinates'!$D$2:$F$2058,2)</f>
        <v>32.065932799999999</v>
      </c>
      <c r="I571">
        <f>VLOOKUP($G571,'Zone Coordinates'!$D$2:$F$2058,3)</f>
        <v>131.50577569999999</v>
      </c>
      <c r="J571">
        <f t="shared" si="8"/>
        <v>9.0767240836955363</v>
      </c>
    </row>
    <row r="572" spans="2:10" x14ac:dyDescent="0.25">
      <c r="B572">
        <v>4</v>
      </c>
      <c r="C572">
        <v>11</v>
      </c>
      <c r="D572">
        <v>11000</v>
      </c>
      <c r="E572">
        <f>VLOOKUP($D572,'Zone Coordinates'!$D$2:$F$2058,2)</f>
        <v>35.9279188</v>
      </c>
      <c r="F572">
        <f>VLOOKUP($D572,'Zone Coordinates'!$D$2:$F$2058,3)</f>
        <v>139.71990890000001</v>
      </c>
      <c r="G572">
        <v>46000</v>
      </c>
      <c r="H572">
        <f>VLOOKUP($G572,'Zone Coordinates'!$D$2:$F$2058,2)</f>
        <v>31.752732000000002</v>
      </c>
      <c r="I572">
        <f>VLOOKUP($G572,'Zone Coordinates'!$D$2:$F$2058,3)</f>
        <v>130.7248898</v>
      </c>
      <c r="J572">
        <f t="shared" si="8"/>
        <v>9.9167814044809504</v>
      </c>
    </row>
    <row r="573" spans="2:10" x14ac:dyDescent="0.25">
      <c r="B573">
        <v>4</v>
      </c>
      <c r="C573">
        <v>11</v>
      </c>
      <c r="D573">
        <v>12000</v>
      </c>
      <c r="E573">
        <f>VLOOKUP($D573,'Zone Coordinates'!$D$2:$F$2058,2)</f>
        <v>35.714840100000004</v>
      </c>
      <c r="F573">
        <f>VLOOKUP($D573,'Zone Coordinates'!$D$2:$F$2058,3)</f>
        <v>140.30330459999999</v>
      </c>
      <c r="G573">
        <v>40000</v>
      </c>
      <c r="H573">
        <f>VLOOKUP($G573,'Zone Coordinates'!$D$2:$F$2058,2)</f>
        <v>33.883628700000003</v>
      </c>
      <c r="I573">
        <f>VLOOKUP($G573,'Zone Coordinates'!$D$2:$F$2058,3)</f>
        <v>130.87550780000001</v>
      </c>
      <c r="J573">
        <f t="shared" si="8"/>
        <v>9.6039933201548955</v>
      </c>
    </row>
    <row r="574" spans="2:10" x14ac:dyDescent="0.25">
      <c r="B574">
        <v>4</v>
      </c>
      <c r="C574">
        <v>11</v>
      </c>
      <c r="D574">
        <v>12000</v>
      </c>
      <c r="E574">
        <f>VLOOKUP($D574,'Zone Coordinates'!$D$2:$F$2058,2)</f>
        <v>35.714840100000004</v>
      </c>
      <c r="F574">
        <f>VLOOKUP($D574,'Zone Coordinates'!$D$2:$F$2058,3)</f>
        <v>140.30330459999999</v>
      </c>
      <c r="G574">
        <v>41000</v>
      </c>
      <c r="H574">
        <f>VLOOKUP($G574,'Zone Coordinates'!$D$2:$F$2058,2)</f>
        <v>33.481946200000003</v>
      </c>
      <c r="I574">
        <f>VLOOKUP($G574,'Zone Coordinates'!$D$2:$F$2058,3)</f>
        <v>130.37912349999999</v>
      </c>
      <c r="J574">
        <f t="shared" si="8"/>
        <v>10.172275344005115</v>
      </c>
    </row>
    <row r="575" spans="2:10" x14ac:dyDescent="0.25">
      <c r="B575">
        <v>4</v>
      </c>
      <c r="C575">
        <v>11</v>
      </c>
      <c r="D575">
        <v>12000</v>
      </c>
      <c r="E575">
        <f>VLOOKUP($D575,'Zone Coordinates'!$D$2:$F$2058,2)</f>
        <v>35.714840100000004</v>
      </c>
      <c r="F575">
        <f>VLOOKUP($D575,'Zone Coordinates'!$D$2:$F$2058,3)</f>
        <v>140.30330459999999</v>
      </c>
      <c r="G575">
        <v>42000</v>
      </c>
      <c r="H575">
        <f>VLOOKUP($G575,'Zone Coordinates'!$D$2:$F$2058,2)</f>
        <v>32.968646800000002</v>
      </c>
      <c r="I575">
        <f>VLOOKUP($G575,'Zone Coordinates'!$D$2:$F$2058,3)</f>
        <v>129.99381729999999</v>
      </c>
      <c r="J575">
        <f t="shared" si="8"/>
        <v>10.668978677915998</v>
      </c>
    </row>
    <row r="576" spans="2:10" x14ac:dyDescent="0.25">
      <c r="B576">
        <v>4</v>
      </c>
      <c r="C576">
        <v>11</v>
      </c>
      <c r="D576">
        <v>12000</v>
      </c>
      <c r="E576">
        <f>VLOOKUP($D576,'Zone Coordinates'!$D$2:$F$2058,2)</f>
        <v>35.714840100000004</v>
      </c>
      <c r="F576">
        <f>VLOOKUP($D576,'Zone Coordinates'!$D$2:$F$2058,3)</f>
        <v>140.30330459999999</v>
      </c>
      <c r="G576">
        <v>43000</v>
      </c>
      <c r="H576">
        <f>VLOOKUP($G576,'Zone Coordinates'!$D$2:$F$2058,2)</f>
        <v>32.979978099999997</v>
      </c>
      <c r="I576">
        <f>VLOOKUP($G576,'Zone Coordinates'!$D$2:$F$2058,3)</f>
        <v>130.82897299999999</v>
      </c>
      <c r="J576">
        <f t="shared" si="8"/>
        <v>9.8611576108387293</v>
      </c>
    </row>
    <row r="577" spans="2:10" x14ac:dyDescent="0.25">
      <c r="B577">
        <v>4</v>
      </c>
      <c r="C577">
        <v>11</v>
      </c>
      <c r="D577">
        <v>12000</v>
      </c>
      <c r="E577">
        <f>VLOOKUP($D577,'Zone Coordinates'!$D$2:$F$2058,2)</f>
        <v>35.714840100000004</v>
      </c>
      <c r="F577">
        <f>VLOOKUP($D577,'Zone Coordinates'!$D$2:$F$2058,3)</f>
        <v>140.30330459999999</v>
      </c>
      <c r="G577">
        <v>44000</v>
      </c>
      <c r="H577">
        <f>VLOOKUP($G577,'Zone Coordinates'!$D$2:$F$2058,2)</f>
        <v>33.280513499999998</v>
      </c>
      <c r="I577">
        <f>VLOOKUP($G577,'Zone Coordinates'!$D$2:$F$2058,3)</f>
        <v>131.9568313</v>
      </c>
      <c r="J577">
        <f t="shared" si="8"/>
        <v>8.6942258162000972</v>
      </c>
    </row>
    <row r="578" spans="2:10" x14ac:dyDescent="0.25">
      <c r="B578">
        <v>4</v>
      </c>
      <c r="C578">
        <v>11</v>
      </c>
      <c r="D578">
        <v>12000</v>
      </c>
      <c r="E578">
        <f>VLOOKUP($D578,'Zone Coordinates'!$D$2:$F$2058,2)</f>
        <v>35.714840100000004</v>
      </c>
      <c r="F578">
        <f>VLOOKUP($D578,'Zone Coordinates'!$D$2:$F$2058,3)</f>
        <v>140.30330459999999</v>
      </c>
      <c r="G578">
        <v>45000</v>
      </c>
      <c r="H578">
        <f>VLOOKUP($G578,'Zone Coordinates'!$D$2:$F$2058,2)</f>
        <v>32.065932799999999</v>
      </c>
      <c r="I578">
        <f>VLOOKUP($G578,'Zone Coordinates'!$D$2:$F$2058,3)</f>
        <v>131.50577569999999</v>
      </c>
      <c r="J578">
        <f t="shared" si="8"/>
        <v>9.5242343120236495</v>
      </c>
    </row>
    <row r="579" spans="2:10" x14ac:dyDescent="0.25">
      <c r="B579">
        <v>4</v>
      </c>
      <c r="C579">
        <v>11</v>
      </c>
      <c r="D579">
        <v>12000</v>
      </c>
      <c r="E579">
        <f>VLOOKUP($D579,'Zone Coordinates'!$D$2:$F$2058,2)</f>
        <v>35.714840100000004</v>
      </c>
      <c r="F579">
        <f>VLOOKUP($D579,'Zone Coordinates'!$D$2:$F$2058,3)</f>
        <v>140.30330459999999</v>
      </c>
      <c r="G579">
        <v>46000</v>
      </c>
      <c r="H579">
        <f>VLOOKUP($G579,'Zone Coordinates'!$D$2:$F$2058,2)</f>
        <v>31.752732000000002</v>
      </c>
      <c r="I579">
        <f>VLOOKUP($G579,'Zone Coordinates'!$D$2:$F$2058,3)</f>
        <v>130.7248898</v>
      </c>
      <c r="J579">
        <f t="shared" si="8"/>
        <v>10.365535715868452</v>
      </c>
    </row>
    <row r="580" spans="2:10" x14ac:dyDescent="0.25">
      <c r="B580">
        <v>4</v>
      </c>
      <c r="C580">
        <v>11</v>
      </c>
      <c r="D580">
        <v>13000</v>
      </c>
      <c r="E580">
        <f>VLOOKUP($D580,'Zone Coordinates'!$D$2:$F$2058,2)</f>
        <v>35.705215799999998</v>
      </c>
      <c r="F580">
        <f>VLOOKUP($D580,'Zone Coordinates'!$D$2:$F$2058,3)</f>
        <v>139.78283350000001</v>
      </c>
      <c r="G580">
        <v>40000</v>
      </c>
      <c r="H580">
        <f>VLOOKUP($G580,'Zone Coordinates'!$D$2:$F$2058,2)</f>
        <v>33.883628700000003</v>
      </c>
      <c r="I580">
        <f>VLOOKUP($G580,'Zone Coordinates'!$D$2:$F$2058,3)</f>
        <v>130.87550780000001</v>
      </c>
      <c r="J580">
        <f t="shared" si="8"/>
        <v>9.0916792007179232</v>
      </c>
    </row>
    <row r="581" spans="2:10" x14ac:dyDescent="0.25">
      <c r="B581">
        <v>4</v>
      </c>
      <c r="C581">
        <v>11</v>
      </c>
      <c r="D581">
        <v>13000</v>
      </c>
      <c r="E581">
        <f>VLOOKUP($D581,'Zone Coordinates'!$D$2:$F$2058,2)</f>
        <v>35.705215799999998</v>
      </c>
      <c r="F581">
        <f>VLOOKUP($D581,'Zone Coordinates'!$D$2:$F$2058,3)</f>
        <v>139.78283350000001</v>
      </c>
      <c r="G581">
        <v>41000</v>
      </c>
      <c r="H581">
        <f>VLOOKUP($G581,'Zone Coordinates'!$D$2:$F$2058,2)</f>
        <v>33.481946200000003</v>
      </c>
      <c r="I581">
        <f>VLOOKUP($G581,'Zone Coordinates'!$D$2:$F$2058,3)</f>
        <v>130.37912349999999</v>
      </c>
      <c r="J581">
        <f t="shared" ref="J581:J644" si="9">SQRT((I581-F581)^2+(H581-E581)^2)</f>
        <v>9.6629544901331528</v>
      </c>
    </row>
    <row r="582" spans="2:10" x14ac:dyDescent="0.25">
      <c r="B582">
        <v>4</v>
      </c>
      <c r="C582">
        <v>11</v>
      </c>
      <c r="D582">
        <v>13000</v>
      </c>
      <c r="E582">
        <f>VLOOKUP($D582,'Zone Coordinates'!$D$2:$F$2058,2)</f>
        <v>35.705215799999998</v>
      </c>
      <c r="F582">
        <f>VLOOKUP($D582,'Zone Coordinates'!$D$2:$F$2058,3)</f>
        <v>139.78283350000001</v>
      </c>
      <c r="G582">
        <v>42000</v>
      </c>
      <c r="H582">
        <f>VLOOKUP($G582,'Zone Coordinates'!$D$2:$F$2058,2)</f>
        <v>32.968646800000002</v>
      </c>
      <c r="I582">
        <f>VLOOKUP($G582,'Zone Coordinates'!$D$2:$F$2058,3)</f>
        <v>129.99381729999999</v>
      </c>
      <c r="J582">
        <f t="shared" si="9"/>
        <v>10.164332150004929</v>
      </c>
    </row>
    <row r="583" spans="2:10" x14ac:dyDescent="0.25">
      <c r="B583">
        <v>4</v>
      </c>
      <c r="C583">
        <v>11</v>
      </c>
      <c r="D583">
        <v>13000</v>
      </c>
      <c r="E583">
        <f>VLOOKUP($D583,'Zone Coordinates'!$D$2:$F$2058,2)</f>
        <v>35.705215799999998</v>
      </c>
      <c r="F583">
        <f>VLOOKUP($D583,'Zone Coordinates'!$D$2:$F$2058,3)</f>
        <v>139.78283350000001</v>
      </c>
      <c r="G583">
        <v>43000</v>
      </c>
      <c r="H583">
        <f>VLOOKUP($G583,'Zone Coordinates'!$D$2:$F$2058,2)</f>
        <v>32.979978099999997</v>
      </c>
      <c r="I583">
        <f>VLOOKUP($G583,'Zone Coordinates'!$D$2:$F$2058,3)</f>
        <v>130.82897299999999</v>
      </c>
      <c r="J583">
        <f t="shared" si="9"/>
        <v>9.3594090825736362</v>
      </c>
    </row>
    <row r="584" spans="2:10" x14ac:dyDescent="0.25">
      <c r="B584">
        <v>4</v>
      </c>
      <c r="C584">
        <v>11</v>
      </c>
      <c r="D584">
        <v>13000</v>
      </c>
      <c r="E584">
        <f>VLOOKUP($D584,'Zone Coordinates'!$D$2:$F$2058,2)</f>
        <v>35.705215799999998</v>
      </c>
      <c r="F584">
        <f>VLOOKUP($D584,'Zone Coordinates'!$D$2:$F$2058,3)</f>
        <v>139.78283350000001</v>
      </c>
      <c r="G584">
        <v>44000</v>
      </c>
      <c r="H584">
        <f>VLOOKUP($G584,'Zone Coordinates'!$D$2:$F$2058,2)</f>
        <v>33.280513499999998</v>
      </c>
      <c r="I584">
        <f>VLOOKUP($G584,'Zone Coordinates'!$D$2:$F$2058,3)</f>
        <v>131.9568313</v>
      </c>
      <c r="J584">
        <f t="shared" si="9"/>
        <v>8.1930148100702347</v>
      </c>
    </row>
    <row r="585" spans="2:10" x14ac:dyDescent="0.25">
      <c r="B585">
        <v>4</v>
      </c>
      <c r="C585">
        <v>11</v>
      </c>
      <c r="D585">
        <v>13000</v>
      </c>
      <c r="E585">
        <f>VLOOKUP($D585,'Zone Coordinates'!$D$2:$F$2058,2)</f>
        <v>35.705215799999998</v>
      </c>
      <c r="F585">
        <f>VLOOKUP($D585,'Zone Coordinates'!$D$2:$F$2058,3)</f>
        <v>139.78283350000001</v>
      </c>
      <c r="G585">
        <v>45000</v>
      </c>
      <c r="H585">
        <f>VLOOKUP($G585,'Zone Coordinates'!$D$2:$F$2058,2)</f>
        <v>32.065932799999999</v>
      </c>
      <c r="I585">
        <f>VLOOKUP($G585,'Zone Coordinates'!$D$2:$F$2058,3)</f>
        <v>131.50577569999999</v>
      </c>
      <c r="J585">
        <f t="shared" si="9"/>
        <v>9.0417955395280991</v>
      </c>
    </row>
    <row r="586" spans="2:10" x14ac:dyDescent="0.25">
      <c r="B586">
        <v>4</v>
      </c>
      <c r="C586">
        <v>11</v>
      </c>
      <c r="D586">
        <v>13000</v>
      </c>
      <c r="E586">
        <f>VLOOKUP($D586,'Zone Coordinates'!$D$2:$F$2058,2)</f>
        <v>35.705215799999998</v>
      </c>
      <c r="F586">
        <f>VLOOKUP($D586,'Zone Coordinates'!$D$2:$F$2058,3)</f>
        <v>139.78283350000001</v>
      </c>
      <c r="G586">
        <v>46000</v>
      </c>
      <c r="H586">
        <f>VLOOKUP($G586,'Zone Coordinates'!$D$2:$F$2058,2)</f>
        <v>31.752732000000002</v>
      </c>
      <c r="I586">
        <f>VLOOKUP($G586,'Zone Coordinates'!$D$2:$F$2058,3)</f>
        <v>130.7248898</v>
      </c>
      <c r="J586">
        <f t="shared" si="9"/>
        <v>9.882736071636856</v>
      </c>
    </row>
    <row r="587" spans="2:10" x14ac:dyDescent="0.25">
      <c r="B587">
        <v>4</v>
      </c>
      <c r="C587">
        <v>11</v>
      </c>
      <c r="D587">
        <v>14000</v>
      </c>
      <c r="E587">
        <f>VLOOKUP($D587,'Zone Coordinates'!$D$2:$F$2058,2)</f>
        <v>35.416974799999998</v>
      </c>
      <c r="F587">
        <f>VLOOKUP($D587,'Zone Coordinates'!$D$2:$F$2058,3)</f>
        <v>139.56472550000001</v>
      </c>
      <c r="G587">
        <v>40000</v>
      </c>
      <c r="H587">
        <f>VLOOKUP($G587,'Zone Coordinates'!$D$2:$F$2058,2)</f>
        <v>33.883628700000003</v>
      </c>
      <c r="I587">
        <f>VLOOKUP($G587,'Zone Coordinates'!$D$2:$F$2058,3)</f>
        <v>130.87550780000001</v>
      </c>
      <c r="J587">
        <f t="shared" si="9"/>
        <v>8.8234717940490128</v>
      </c>
    </row>
    <row r="588" spans="2:10" x14ac:dyDescent="0.25">
      <c r="B588">
        <v>4</v>
      </c>
      <c r="C588">
        <v>11</v>
      </c>
      <c r="D588">
        <v>14000</v>
      </c>
      <c r="E588">
        <f>VLOOKUP($D588,'Zone Coordinates'!$D$2:$F$2058,2)</f>
        <v>35.416974799999998</v>
      </c>
      <c r="F588">
        <f>VLOOKUP($D588,'Zone Coordinates'!$D$2:$F$2058,3)</f>
        <v>139.56472550000001</v>
      </c>
      <c r="G588">
        <v>41000</v>
      </c>
      <c r="H588">
        <f>VLOOKUP($G588,'Zone Coordinates'!$D$2:$F$2058,2)</f>
        <v>33.481946200000003</v>
      </c>
      <c r="I588">
        <f>VLOOKUP($G588,'Zone Coordinates'!$D$2:$F$2058,3)</f>
        <v>130.37912349999999</v>
      </c>
      <c r="J588">
        <f t="shared" si="9"/>
        <v>9.3872051104267591</v>
      </c>
    </row>
    <row r="589" spans="2:10" x14ac:dyDescent="0.25">
      <c r="B589">
        <v>4</v>
      </c>
      <c r="C589">
        <v>11</v>
      </c>
      <c r="D589">
        <v>14000</v>
      </c>
      <c r="E589">
        <f>VLOOKUP($D589,'Zone Coordinates'!$D$2:$F$2058,2)</f>
        <v>35.416974799999998</v>
      </c>
      <c r="F589">
        <f>VLOOKUP($D589,'Zone Coordinates'!$D$2:$F$2058,3)</f>
        <v>139.56472550000001</v>
      </c>
      <c r="G589">
        <v>42000</v>
      </c>
      <c r="H589">
        <f>VLOOKUP($G589,'Zone Coordinates'!$D$2:$F$2058,2)</f>
        <v>32.968646800000002</v>
      </c>
      <c r="I589">
        <f>VLOOKUP($G589,'Zone Coordinates'!$D$2:$F$2058,3)</f>
        <v>129.99381729999999</v>
      </c>
      <c r="J589">
        <f t="shared" si="9"/>
        <v>9.8790988338214127</v>
      </c>
    </row>
    <row r="590" spans="2:10" x14ac:dyDescent="0.25">
      <c r="B590">
        <v>4</v>
      </c>
      <c r="C590">
        <v>11</v>
      </c>
      <c r="D590">
        <v>14000</v>
      </c>
      <c r="E590">
        <f>VLOOKUP($D590,'Zone Coordinates'!$D$2:$F$2058,2)</f>
        <v>35.416974799999998</v>
      </c>
      <c r="F590">
        <f>VLOOKUP($D590,'Zone Coordinates'!$D$2:$F$2058,3)</f>
        <v>139.56472550000001</v>
      </c>
      <c r="G590">
        <v>43000</v>
      </c>
      <c r="H590">
        <f>VLOOKUP($G590,'Zone Coordinates'!$D$2:$F$2058,2)</f>
        <v>32.979978099999997</v>
      </c>
      <c r="I590">
        <f>VLOOKUP($G590,'Zone Coordinates'!$D$2:$F$2058,3)</f>
        <v>130.82897299999999</v>
      </c>
      <c r="J590">
        <f t="shared" si="9"/>
        <v>9.0693067351957755</v>
      </c>
    </row>
    <row r="591" spans="2:10" x14ac:dyDescent="0.25">
      <c r="B591">
        <v>4</v>
      </c>
      <c r="C591">
        <v>11</v>
      </c>
      <c r="D591">
        <v>14000</v>
      </c>
      <c r="E591">
        <f>VLOOKUP($D591,'Zone Coordinates'!$D$2:$F$2058,2)</f>
        <v>35.416974799999998</v>
      </c>
      <c r="F591">
        <f>VLOOKUP($D591,'Zone Coordinates'!$D$2:$F$2058,3)</f>
        <v>139.56472550000001</v>
      </c>
      <c r="G591">
        <v>44000</v>
      </c>
      <c r="H591">
        <f>VLOOKUP($G591,'Zone Coordinates'!$D$2:$F$2058,2)</f>
        <v>33.280513499999998</v>
      </c>
      <c r="I591">
        <f>VLOOKUP($G591,'Zone Coordinates'!$D$2:$F$2058,3)</f>
        <v>131.9568313</v>
      </c>
      <c r="J591">
        <f t="shared" si="9"/>
        <v>7.9021845742042371</v>
      </c>
    </row>
    <row r="592" spans="2:10" x14ac:dyDescent="0.25">
      <c r="B592">
        <v>4</v>
      </c>
      <c r="C592">
        <v>11</v>
      </c>
      <c r="D592">
        <v>14000</v>
      </c>
      <c r="E592">
        <f>VLOOKUP($D592,'Zone Coordinates'!$D$2:$F$2058,2)</f>
        <v>35.416974799999998</v>
      </c>
      <c r="F592">
        <f>VLOOKUP($D592,'Zone Coordinates'!$D$2:$F$2058,3)</f>
        <v>139.56472550000001</v>
      </c>
      <c r="G592">
        <v>45000</v>
      </c>
      <c r="H592">
        <f>VLOOKUP($G592,'Zone Coordinates'!$D$2:$F$2058,2)</f>
        <v>32.065932799999999</v>
      </c>
      <c r="I592">
        <f>VLOOKUP($G592,'Zone Coordinates'!$D$2:$F$2058,3)</f>
        <v>131.50577569999999</v>
      </c>
      <c r="J592">
        <f t="shared" si="9"/>
        <v>8.727895185248526</v>
      </c>
    </row>
    <row r="593" spans="2:11" x14ac:dyDescent="0.25">
      <c r="B593">
        <v>4</v>
      </c>
      <c r="C593">
        <v>11</v>
      </c>
      <c r="D593">
        <v>14000</v>
      </c>
      <c r="E593">
        <f>VLOOKUP($D593,'Zone Coordinates'!$D$2:$F$2058,2)</f>
        <v>35.416974799999998</v>
      </c>
      <c r="F593">
        <f>VLOOKUP($D593,'Zone Coordinates'!$D$2:$F$2058,3)</f>
        <v>139.56472550000001</v>
      </c>
      <c r="G593">
        <v>46000</v>
      </c>
      <c r="H593">
        <f>VLOOKUP($G593,'Zone Coordinates'!$D$2:$F$2058,2)</f>
        <v>31.752732000000002</v>
      </c>
      <c r="I593">
        <f>VLOOKUP($G593,'Zone Coordinates'!$D$2:$F$2058,3)</f>
        <v>130.7248898</v>
      </c>
      <c r="J593">
        <f t="shared" si="9"/>
        <v>9.5691886019843118</v>
      </c>
    </row>
    <row r="594" spans="2:11" x14ac:dyDescent="0.25">
      <c r="B594">
        <v>4</v>
      </c>
      <c r="C594">
        <v>11</v>
      </c>
      <c r="D594">
        <v>19000</v>
      </c>
      <c r="E594">
        <f>VLOOKUP($D594,'Zone Coordinates'!$D$2:$F$2058,2)</f>
        <v>35.875946800000001</v>
      </c>
      <c r="F594">
        <f>VLOOKUP($D594,'Zone Coordinates'!$D$2:$F$2058,3)</f>
        <v>138.6611834</v>
      </c>
      <c r="G594">
        <v>40000</v>
      </c>
      <c r="H594">
        <f>VLOOKUP($G594,'Zone Coordinates'!$D$2:$F$2058,2)</f>
        <v>33.883628700000003</v>
      </c>
      <c r="I594">
        <f>VLOOKUP($G594,'Zone Coordinates'!$D$2:$F$2058,3)</f>
        <v>130.87550780000001</v>
      </c>
      <c r="J594">
        <f t="shared" si="9"/>
        <v>8.0365462706328543</v>
      </c>
    </row>
    <row r="595" spans="2:11" x14ac:dyDescent="0.25">
      <c r="B595">
        <v>4</v>
      </c>
      <c r="C595">
        <v>11</v>
      </c>
      <c r="D595">
        <v>19000</v>
      </c>
      <c r="E595">
        <f>VLOOKUP($D595,'Zone Coordinates'!$D$2:$F$2058,2)</f>
        <v>35.875946800000001</v>
      </c>
      <c r="F595">
        <f>VLOOKUP($D595,'Zone Coordinates'!$D$2:$F$2058,3)</f>
        <v>138.6611834</v>
      </c>
      <c r="G595">
        <v>41000</v>
      </c>
      <c r="H595">
        <f>VLOOKUP($G595,'Zone Coordinates'!$D$2:$F$2058,2)</f>
        <v>33.481946200000003</v>
      </c>
      <c r="I595">
        <f>VLOOKUP($G595,'Zone Coordinates'!$D$2:$F$2058,3)</f>
        <v>130.37912349999999</v>
      </c>
      <c r="J595">
        <f t="shared" si="9"/>
        <v>8.6211226101934351</v>
      </c>
    </row>
    <row r="596" spans="2:11" x14ac:dyDescent="0.25">
      <c r="B596">
        <v>4</v>
      </c>
      <c r="C596">
        <v>11</v>
      </c>
      <c r="D596">
        <v>19000</v>
      </c>
      <c r="E596">
        <f>VLOOKUP($D596,'Zone Coordinates'!$D$2:$F$2058,2)</f>
        <v>35.875946800000001</v>
      </c>
      <c r="F596">
        <f>VLOOKUP($D596,'Zone Coordinates'!$D$2:$F$2058,3)</f>
        <v>138.6611834</v>
      </c>
      <c r="G596">
        <v>42000</v>
      </c>
      <c r="H596">
        <f>VLOOKUP($G596,'Zone Coordinates'!$D$2:$F$2058,2)</f>
        <v>32.968646800000002</v>
      </c>
      <c r="I596">
        <f>VLOOKUP($G596,'Zone Coordinates'!$D$2:$F$2058,3)</f>
        <v>129.99381729999999</v>
      </c>
      <c r="J596">
        <f t="shared" si="9"/>
        <v>9.1419707066599916</v>
      </c>
    </row>
    <row r="597" spans="2:11" x14ac:dyDescent="0.25">
      <c r="B597">
        <v>4</v>
      </c>
      <c r="C597">
        <v>11</v>
      </c>
      <c r="D597">
        <v>19000</v>
      </c>
      <c r="E597">
        <f>VLOOKUP($D597,'Zone Coordinates'!$D$2:$F$2058,2)</f>
        <v>35.875946800000001</v>
      </c>
      <c r="F597">
        <f>VLOOKUP($D597,'Zone Coordinates'!$D$2:$F$2058,3)</f>
        <v>138.6611834</v>
      </c>
      <c r="G597">
        <v>43000</v>
      </c>
      <c r="H597">
        <f>VLOOKUP($G597,'Zone Coordinates'!$D$2:$F$2058,2)</f>
        <v>32.979978099999997</v>
      </c>
      <c r="I597">
        <f>VLOOKUP($G597,'Zone Coordinates'!$D$2:$F$2058,3)</f>
        <v>130.82897299999999</v>
      </c>
      <c r="J597">
        <f t="shared" si="9"/>
        <v>8.3504583383936488</v>
      </c>
    </row>
    <row r="598" spans="2:11" x14ac:dyDescent="0.25">
      <c r="B598">
        <v>4</v>
      </c>
      <c r="C598">
        <v>11</v>
      </c>
      <c r="D598">
        <v>19000</v>
      </c>
      <c r="E598">
        <f>VLOOKUP($D598,'Zone Coordinates'!$D$2:$F$2058,2)</f>
        <v>35.875946800000001</v>
      </c>
      <c r="F598">
        <f>VLOOKUP($D598,'Zone Coordinates'!$D$2:$F$2058,3)</f>
        <v>138.6611834</v>
      </c>
      <c r="G598">
        <v>44000</v>
      </c>
      <c r="H598">
        <f>VLOOKUP($G598,'Zone Coordinates'!$D$2:$F$2058,2)</f>
        <v>33.280513499999998</v>
      </c>
      <c r="I598">
        <f>VLOOKUP($G598,'Zone Coordinates'!$D$2:$F$2058,3)</f>
        <v>131.9568313</v>
      </c>
      <c r="J598">
        <f t="shared" si="9"/>
        <v>7.1892010053637554</v>
      </c>
    </row>
    <row r="599" spans="2:11" x14ac:dyDescent="0.25">
      <c r="B599">
        <v>4</v>
      </c>
      <c r="C599">
        <v>11</v>
      </c>
      <c r="D599">
        <v>19000</v>
      </c>
      <c r="E599">
        <f>VLOOKUP($D599,'Zone Coordinates'!$D$2:$F$2058,2)</f>
        <v>35.875946800000001</v>
      </c>
      <c r="F599">
        <f>VLOOKUP($D599,'Zone Coordinates'!$D$2:$F$2058,3)</f>
        <v>138.6611834</v>
      </c>
      <c r="G599">
        <v>45000</v>
      </c>
      <c r="H599">
        <f>VLOOKUP($G599,'Zone Coordinates'!$D$2:$F$2058,2)</f>
        <v>32.065932799999999</v>
      </c>
      <c r="I599">
        <f>VLOOKUP($G599,'Zone Coordinates'!$D$2:$F$2058,3)</f>
        <v>131.50577569999999</v>
      </c>
      <c r="J599">
        <f t="shared" si="9"/>
        <v>8.1065446420417295</v>
      </c>
    </row>
    <row r="600" spans="2:11" x14ac:dyDescent="0.25">
      <c r="B600">
        <v>4</v>
      </c>
      <c r="C600">
        <v>11</v>
      </c>
      <c r="D600">
        <v>19000</v>
      </c>
      <c r="E600">
        <f>VLOOKUP($D600,'Zone Coordinates'!$D$2:$F$2058,2)</f>
        <v>35.875946800000001</v>
      </c>
      <c r="F600">
        <f>VLOOKUP($D600,'Zone Coordinates'!$D$2:$F$2058,3)</f>
        <v>138.6611834</v>
      </c>
      <c r="G600">
        <v>46000</v>
      </c>
      <c r="H600">
        <f>VLOOKUP($G600,'Zone Coordinates'!$D$2:$F$2058,2)</f>
        <v>31.752732000000002</v>
      </c>
      <c r="I600">
        <f>VLOOKUP($G600,'Zone Coordinates'!$D$2:$F$2058,3)</f>
        <v>130.7248898</v>
      </c>
      <c r="J600">
        <f t="shared" si="9"/>
        <v>8.9434700420105386</v>
      </c>
      <c r="K600">
        <f>AVERAGE(J545:J600)</f>
        <v>9.4129684112478333</v>
      </c>
    </row>
    <row r="601" spans="2:11" x14ac:dyDescent="0.25">
      <c r="B601">
        <v>5</v>
      </c>
      <c r="C601">
        <v>5</v>
      </c>
      <c r="D601">
        <v>15000</v>
      </c>
      <c r="E601">
        <f>VLOOKUP($D601,'Zone Coordinates'!$D$2:$F$2058,2)</f>
        <v>38.019637299999999</v>
      </c>
      <c r="F601">
        <f>VLOOKUP($D601,'Zone Coordinates'!$D$2:$F$2058,3)</f>
        <v>139.26688139999999</v>
      </c>
      <c r="G601">
        <v>20000</v>
      </c>
      <c r="H601">
        <f>VLOOKUP($G601,'Zone Coordinates'!$D$2:$F$2058,2)</f>
        <v>36.835842</v>
      </c>
      <c r="I601">
        <f>VLOOKUP($G601,'Zone Coordinates'!$D$2:$F$2058,3)</f>
        <v>138.31907219999999</v>
      </c>
      <c r="J601">
        <f t="shared" si="9"/>
        <v>1.5164806599184573</v>
      </c>
      <c r="K601">
        <f>AVERAGE(J546:J601)</f>
        <v>9.2606276704178576</v>
      </c>
    </row>
    <row r="602" spans="2:11" x14ac:dyDescent="0.25">
      <c r="B602">
        <v>5</v>
      </c>
      <c r="C602">
        <v>6</v>
      </c>
      <c r="D602">
        <v>15000</v>
      </c>
      <c r="E602">
        <f>VLOOKUP($D602,'Zone Coordinates'!$D$2:$F$2058,2)</f>
        <v>38.019637299999999</v>
      </c>
      <c r="F602">
        <f>VLOOKUP($D602,'Zone Coordinates'!$D$2:$F$2058,3)</f>
        <v>139.26688139999999</v>
      </c>
      <c r="G602">
        <v>22000</v>
      </c>
      <c r="H602">
        <f>VLOOKUP($G602,'Zone Coordinates'!$D$2:$F$2058,2)</f>
        <v>35.645988199999998</v>
      </c>
      <c r="I602">
        <f>VLOOKUP($G602,'Zone Coordinates'!$D$2:$F$2058,3)</f>
        <v>138.63582600000001</v>
      </c>
      <c r="J602">
        <f t="shared" si="9"/>
        <v>2.4561028007394055</v>
      </c>
    </row>
    <row r="603" spans="2:11" x14ac:dyDescent="0.25">
      <c r="B603">
        <v>5</v>
      </c>
      <c r="C603">
        <v>6</v>
      </c>
      <c r="D603">
        <v>15000</v>
      </c>
      <c r="E603">
        <f>VLOOKUP($D603,'Zone Coordinates'!$D$2:$F$2058,2)</f>
        <v>38.019637299999999</v>
      </c>
      <c r="F603">
        <f>VLOOKUP($D603,'Zone Coordinates'!$D$2:$F$2058,3)</f>
        <v>139.26688139999999</v>
      </c>
      <c r="G603">
        <v>23000</v>
      </c>
      <c r="H603">
        <f>VLOOKUP($G603,'Zone Coordinates'!$D$2:$F$2058,2)</f>
        <v>35.136727399999998</v>
      </c>
      <c r="I603">
        <f>VLOOKUP($G603,'Zone Coordinates'!$D$2:$F$2058,3)</f>
        <v>136.93514300000001</v>
      </c>
      <c r="J603">
        <f t="shared" si="9"/>
        <v>3.7078529444346189</v>
      </c>
    </row>
    <row r="604" spans="2:11" x14ac:dyDescent="0.25">
      <c r="B604">
        <v>5</v>
      </c>
      <c r="C604">
        <v>6</v>
      </c>
      <c r="D604">
        <v>15000</v>
      </c>
      <c r="E604">
        <f>VLOOKUP($D604,'Zone Coordinates'!$D$2:$F$2058,2)</f>
        <v>38.019637299999999</v>
      </c>
      <c r="F604">
        <f>VLOOKUP($D604,'Zone Coordinates'!$D$2:$F$2058,3)</f>
        <v>139.26688139999999</v>
      </c>
      <c r="G604">
        <v>24000</v>
      </c>
      <c r="H604">
        <f>VLOOKUP($G604,'Zone Coordinates'!$D$2:$F$2058,2)</f>
        <v>34.844355800000002</v>
      </c>
      <c r="I604">
        <f>VLOOKUP($G604,'Zone Coordinates'!$D$2:$F$2058,3)</f>
        <v>136.57044719999999</v>
      </c>
      <c r="J604">
        <f t="shared" si="9"/>
        <v>4.1657136242391726</v>
      </c>
    </row>
    <row r="605" spans="2:11" x14ac:dyDescent="0.25">
      <c r="B605">
        <v>5</v>
      </c>
      <c r="C605">
        <v>6</v>
      </c>
      <c r="D605">
        <v>15000</v>
      </c>
      <c r="E605">
        <f>VLOOKUP($D605,'Zone Coordinates'!$D$2:$F$2058,2)</f>
        <v>38.019637299999999</v>
      </c>
      <c r="F605">
        <f>VLOOKUP($D605,'Zone Coordinates'!$D$2:$F$2058,3)</f>
        <v>139.26688139999999</v>
      </c>
      <c r="G605">
        <v>25000</v>
      </c>
      <c r="H605">
        <f>VLOOKUP($G605,'Zone Coordinates'!$D$2:$F$2058,2)</f>
        <v>35.2846878</v>
      </c>
      <c r="I605">
        <f>VLOOKUP($G605,'Zone Coordinates'!$D$2:$F$2058,3)</f>
        <v>136.04535369999999</v>
      </c>
      <c r="J605">
        <f t="shared" si="9"/>
        <v>4.225895111028847</v>
      </c>
    </row>
    <row r="606" spans="2:11" x14ac:dyDescent="0.25">
      <c r="B606">
        <v>5</v>
      </c>
      <c r="C606">
        <v>6</v>
      </c>
      <c r="D606">
        <v>20000</v>
      </c>
      <c r="E606">
        <f>VLOOKUP($D606,'Zone Coordinates'!$D$2:$F$2058,2)</f>
        <v>36.835842</v>
      </c>
      <c r="F606">
        <f>VLOOKUP($D606,'Zone Coordinates'!$D$2:$F$2058,3)</f>
        <v>138.31907219999999</v>
      </c>
      <c r="G606">
        <v>22000</v>
      </c>
      <c r="H606">
        <f>VLOOKUP($G606,'Zone Coordinates'!$D$2:$F$2058,2)</f>
        <v>35.645988199999998</v>
      </c>
      <c r="I606">
        <f>VLOOKUP($G606,'Zone Coordinates'!$D$2:$F$2058,3)</f>
        <v>138.63582600000001</v>
      </c>
      <c r="J606">
        <f t="shared" si="9"/>
        <v>1.2312940490349547</v>
      </c>
    </row>
    <row r="607" spans="2:11" x14ac:dyDescent="0.25">
      <c r="B607">
        <v>5</v>
      </c>
      <c r="C607">
        <v>6</v>
      </c>
      <c r="D607">
        <v>20000</v>
      </c>
      <c r="E607">
        <f>VLOOKUP($D607,'Zone Coordinates'!$D$2:$F$2058,2)</f>
        <v>36.835842</v>
      </c>
      <c r="F607">
        <f>VLOOKUP($D607,'Zone Coordinates'!$D$2:$F$2058,3)</f>
        <v>138.31907219999999</v>
      </c>
      <c r="G607">
        <v>23000</v>
      </c>
      <c r="H607">
        <f>VLOOKUP($G607,'Zone Coordinates'!$D$2:$F$2058,2)</f>
        <v>35.136727399999998</v>
      </c>
      <c r="I607">
        <f>VLOOKUP($G607,'Zone Coordinates'!$D$2:$F$2058,3)</f>
        <v>136.93514300000001</v>
      </c>
      <c r="J607">
        <f t="shared" si="9"/>
        <v>2.1914037634689225</v>
      </c>
    </row>
    <row r="608" spans="2:11" x14ac:dyDescent="0.25">
      <c r="B608">
        <v>5</v>
      </c>
      <c r="C608">
        <v>6</v>
      </c>
      <c r="D608">
        <v>20000</v>
      </c>
      <c r="E608">
        <f>VLOOKUP($D608,'Zone Coordinates'!$D$2:$F$2058,2)</f>
        <v>36.835842</v>
      </c>
      <c r="F608">
        <f>VLOOKUP($D608,'Zone Coordinates'!$D$2:$F$2058,3)</f>
        <v>138.31907219999999</v>
      </c>
      <c r="G608">
        <v>24000</v>
      </c>
      <c r="H608">
        <f>VLOOKUP($G608,'Zone Coordinates'!$D$2:$F$2058,2)</f>
        <v>34.844355800000002</v>
      </c>
      <c r="I608">
        <f>VLOOKUP($G608,'Zone Coordinates'!$D$2:$F$2058,3)</f>
        <v>136.57044719999999</v>
      </c>
      <c r="J608">
        <f t="shared" si="9"/>
        <v>2.6502276648272018</v>
      </c>
    </row>
    <row r="609" spans="2:11" x14ac:dyDescent="0.25">
      <c r="B609">
        <v>5</v>
      </c>
      <c r="C609">
        <v>6</v>
      </c>
      <c r="D609">
        <v>20000</v>
      </c>
      <c r="E609">
        <f>VLOOKUP($D609,'Zone Coordinates'!$D$2:$F$2058,2)</f>
        <v>36.835842</v>
      </c>
      <c r="F609">
        <f>VLOOKUP($D609,'Zone Coordinates'!$D$2:$F$2058,3)</f>
        <v>138.31907219999999</v>
      </c>
      <c r="G609">
        <v>25000</v>
      </c>
      <c r="H609">
        <f>VLOOKUP($G609,'Zone Coordinates'!$D$2:$F$2058,2)</f>
        <v>35.2846878</v>
      </c>
      <c r="I609">
        <f>VLOOKUP($G609,'Zone Coordinates'!$D$2:$F$2058,3)</f>
        <v>136.04535369999999</v>
      </c>
      <c r="J609">
        <f t="shared" si="9"/>
        <v>2.7524307746826064</v>
      </c>
      <c r="K609">
        <f>AVERAGE(J602:J609)</f>
        <v>2.922615091556966</v>
      </c>
    </row>
    <row r="610" spans="2:11" x14ac:dyDescent="0.25">
      <c r="B610">
        <v>5</v>
      </c>
      <c r="C610">
        <v>7</v>
      </c>
      <c r="D610">
        <v>15000</v>
      </c>
      <c r="E610">
        <f>VLOOKUP($D610,'Zone Coordinates'!$D$2:$F$2058,2)</f>
        <v>38.019637299999999</v>
      </c>
      <c r="F610">
        <f>VLOOKUP($D610,'Zone Coordinates'!$D$2:$F$2058,3)</f>
        <v>139.26688139999999</v>
      </c>
      <c r="G610">
        <v>16000</v>
      </c>
      <c r="H610">
        <f>VLOOKUP($G610,'Zone Coordinates'!$D$2:$F$2058,2)</f>
        <v>36.766701300000001</v>
      </c>
      <c r="I610">
        <f>VLOOKUP($G610,'Zone Coordinates'!$D$2:$F$2058,3)</f>
        <v>137.70553330000001</v>
      </c>
      <c r="J610">
        <f t="shared" si="9"/>
        <v>2.0019132122720826</v>
      </c>
    </row>
    <row r="611" spans="2:11" x14ac:dyDescent="0.25">
      <c r="B611">
        <v>5</v>
      </c>
      <c r="C611">
        <v>7</v>
      </c>
      <c r="D611">
        <v>15000</v>
      </c>
      <c r="E611">
        <f>VLOOKUP($D611,'Zone Coordinates'!$D$2:$F$2058,2)</f>
        <v>38.019637299999999</v>
      </c>
      <c r="F611">
        <f>VLOOKUP($D611,'Zone Coordinates'!$D$2:$F$2058,3)</f>
        <v>139.26688139999999</v>
      </c>
      <c r="G611">
        <v>17000</v>
      </c>
      <c r="H611">
        <f>VLOOKUP($G611,'Zone Coordinates'!$D$2:$F$2058,2)</f>
        <v>36.674077400000002</v>
      </c>
      <c r="I611">
        <f>VLOOKUP($G611,'Zone Coordinates'!$D$2:$F$2058,3)</f>
        <v>136.8172874</v>
      </c>
      <c r="J611">
        <f t="shared" si="9"/>
        <v>2.7948241821846249</v>
      </c>
    </row>
    <row r="612" spans="2:11" x14ac:dyDescent="0.25">
      <c r="B612">
        <v>5</v>
      </c>
      <c r="C612">
        <v>7</v>
      </c>
      <c r="D612">
        <v>15000</v>
      </c>
      <c r="E612">
        <f>VLOOKUP($D612,'Zone Coordinates'!$D$2:$F$2058,2)</f>
        <v>38.019637299999999</v>
      </c>
      <c r="F612">
        <f>VLOOKUP($D612,'Zone Coordinates'!$D$2:$F$2058,3)</f>
        <v>139.26688139999999</v>
      </c>
      <c r="G612">
        <v>18000</v>
      </c>
      <c r="H612">
        <f>VLOOKUP($G612,'Zone Coordinates'!$D$2:$F$2058,2)</f>
        <v>36.172969399999999</v>
      </c>
      <c r="I612">
        <f>VLOOKUP($G612,'Zone Coordinates'!$D$2:$F$2058,3)</f>
        <v>136.4702456</v>
      </c>
      <c r="J612">
        <f t="shared" si="9"/>
        <v>3.351321251496489</v>
      </c>
    </row>
    <row r="613" spans="2:11" x14ac:dyDescent="0.25">
      <c r="B613">
        <v>5</v>
      </c>
      <c r="C613">
        <v>7</v>
      </c>
      <c r="D613">
        <v>20000</v>
      </c>
      <c r="E613">
        <f>VLOOKUP($D613,'Zone Coordinates'!$D$2:$F$2058,2)</f>
        <v>36.835842</v>
      </c>
      <c r="F613">
        <f>VLOOKUP($D613,'Zone Coordinates'!$D$2:$F$2058,3)</f>
        <v>138.31907219999999</v>
      </c>
      <c r="G613">
        <v>16000</v>
      </c>
      <c r="H613">
        <f>VLOOKUP($G613,'Zone Coordinates'!$D$2:$F$2058,2)</f>
        <v>36.766701300000001</v>
      </c>
      <c r="I613">
        <f>VLOOKUP($G613,'Zone Coordinates'!$D$2:$F$2058,3)</f>
        <v>137.70553330000001</v>
      </c>
      <c r="J613">
        <f t="shared" si="9"/>
        <v>0.61742239853254099</v>
      </c>
    </row>
    <row r="614" spans="2:11" x14ac:dyDescent="0.25">
      <c r="B614">
        <v>5</v>
      </c>
      <c r="C614">
        <v>7</v>
      </c>
      <c r="D614">
        <v>20000</v>
      </c>
      <c r="E614">
        <f>VLOOKUP($D614,'Zone Coordinates'!$D$2:$F$2058,2)</f>
        <v>36.835842</v>
      </c>
      <c r="F614">
        <f>VLOOKUP($D614,'Zone Coordinates'!$D$2:$F$2058,3)</f>
        <v>138.31907219999999</v>
      </c>
      <c r="G614">
        <v>17000</v>
      </c>
      <c r="H614">
        <f>VLOOKUP($G614,'Zone Coordinates'!$D$2:$F$2058,2)</f>
        <v>36.674077400000002</v>
      </c>
      <c r="I614">
        <f>VLOOKUP($G614,'Zone Coordinates'!$D$2:$F$2058,3)</f>
        <v>136.8172874</v>
      </c>
      <c r="J614">
        <f t="shared" si="9"/>
        <v>1.5104719035202829</v>
      </c>
    </row>
    <row r="615" spans="2:11" x14ac:dyDescent="0.25">
      <c r="B615">
        <v>5</v>
      </c>
      <c r="C615">
        <v>7</v>
      </c>
      <c r="D615">
        <v>20000</v>
      </c>
      <c r="E615">
        <f>VLOOKUP($D615,'Zone Coordinates'!$D$2:$F$2058,2)</f>
        <v>36.835842</v>
      </c>
      <c r="F615">
        <f>VLOOKUP($D615,'Zone Coordinates'!$D$2:$F$2058,3)</f>
        <v>138.31907219999999</v>
      </c>
      <c r="G615">
        <v>18000</v>
      </c>
      <c r="H615">
        <f>VLOOKUP($G615,'Zone Coordinates'!$D$2:$F$2058,2)</f>
        <v>36.172969399999999</v>
      </c>
      <c r="I615">
        <f>VLOOKUP($G615,'Zone Coordinates'!$D$2:$F$2058,3)</f>
        <v>136.4702456</v>
      </c>
      <c r="J615">
        <f t="shared" si="9"/>
        <v>1.964067178254935</v>
      </c>
      <c r="K615">
        <f>AVERAGE(J610:J615)</f>
        <v>2.0400033543768257</v>
      </c>
    </row>
    <row r="616" spans="2:11" x14ac:dyDescent="0.25">
      <c r="B616">
        <v>5</v>
      </c>
      <c r="C616">
        <v>8</v>
      </c>
      <c r="D616">
        <v>15000</v>
      </c>
      <c r="E616">
        <f>VLOOKUP($D616,'Zone Coordinates'!$D$2:$F$2058,2)</f>
        <v>38.019637299999999</v>
      </c>
      <c r="F616">
        <f>VLOOKUP($D616,'Zone Coordinates'!$D$2:$F$2058,3)</f>
        <v>139.26688139999999</v>
      </c>
      <c r="G616">
        <v>25000</v>
      </c>
      <c r="H616">
        <f>VLOOKUP($G616,'Zone Coordinates'!$D$2:$F$2058,2)</f>
        <v>35.2846878</v>
      </c>
      <c r="I616">
        <f>VLOOKUP($G616,'Zone Coordinates'!$D$2:$F$2058,3)</f>
        <v>136.04535369999999</v>
      </c>
      <c r="J616">
        <f t="shared" si="9"/>
        <v>4.225895111028847</v>
      </c>
    </row>
    <row r="617" spans="2:11" x14ac:dyDescent="0.25">
      <c r="B617">
        <v>5</v>
      </c>
      <c r="C617">
        <v>8</v>
      </c>
      <c r="D617">
        <v>15000</v>
      </c>
      <c r="E617">
        <f>VLOOKUP($D617,'Zone Coordinates'!$D$2:$F$2058,2)</f>
        <v>38.019637299999999</v>
      </c>
      <c r="F617">
        <f>VLOOKUP($D617,'Zone Coordinates'!$D$2:$F$2058,3)</f>
        <v>139.26688139999999</v>
      </c>
      <c r="G617">
        <v>26000</v>
      </c>
      <c r="H617">
        <f>VLOOKUP($G617,'Zone Coordinates'!$D$2:$F$2058,2)</f>
        <v>35.3211923</v>
      </c>
      <c r="I617">
        <f>VLOOKUP($G617,'Zone Coordinates'!$D$2:$F$2058,3)</f>
        <v>135.87877889999999</v>
      </c>
      <c r="J617">
        <f t="shared" si="9"/>
        <v>4.331378991560455</v>
      </c>
    </row>
    <row r="618" spans="2:11" x14ac:dyDescent="0.25">
      <c r="B618">
        <v>5</v>
      </c>
      <c r="C618">
        <v>8</v>
      </c>
      <c r="D618">
        <v>15000</v>
      </c>
      <c r="E618">
        <f>VLOOKUP($D618,'Zone Coordinates'!$D$2:$F$2058,2)</f>
        <v>38.019637299999999</v>
      </c>
      <c r="F618">
        <f>VLOOKUP($D618,'Zone Coordinates'!$D$2:$F$2058,3)</f>
        <v>139.26688139999999</v>
      </c>
      <c r="G618">
        <v>27000</v>
      </c>
      <c r="H618">
        <f>VLOOKUP($G618,'Zone Coordinates'!$D$2:$F$2058,2)</f>
        <v>34.768754299999998</v>
      </c>
      <c r="I618">
        <f>VLOOKUP($G618,'Zone Coordinates'!$D$2:$F$2058,3)</f>
        <v>135.5991712</v>
      </c>
      <c r="J618">
        <f t="shared" si="9"/>
        <v>4.9010548243080247</v>
      </c>
    </row>
    <row r="619" spans="2:11" x14ac:dyDescent="0.25">
      <c r="B619">
        <v>5</v>
      </c>
      <c r="C619">
        <v>8</v>
      </c>
      <c r="D619">
        <v>15000</v>
      </c>
      <c r="E619">
        <f>VLOOKUP($D619,'Zone Coordinates'!$D$2:$F$2058,2)</f>
        <v>38.019637299999999</v>
      </c>
      <c r="F619">
        <f>VLOOKUP($D619,'Zone Coordinates'!$D$2:$F$2058,3)</f>
        <v>139.26688139999999</v>
      </c>
      <c r="G619">
        <v>28000</v>
      </c>
      <c r="H619">
        <f>VLOOKUP($G619,'Zone Coordinates'!$D$2:$F$2058,2)</f>
        <v>34.650429600000002</v>
      </c>
      <c r="I619">
        <f>VLOOKUP($G619,'Zone Coordinates'!$D$2:$F$2058,3)</f>
        <v>135.24055480000001</v>
      </c>
      <c r="J619">
        <f t="shared" si="9"/>
        <v>5.2500348966084633</v>
      </c>
    </row>
    <row r="620" spans="2:11" x14ac:dyDescent="0.25">
      <c r="B620">
        <v>5</v>
      </c>
      <c r="C620">
        <v>8</v>
      </c>
      <c r="D620">
        <v>15000</v>
      </c>
      <c r="E620">
        <f>VLOOKUP($D620,'Zone Coordinates'!$D$2:$F$2058,2)</f>
        <v>38.019637299999999</v>
      </c>
      <c r="F620">
        <f>VLOOKUP($D620,'Zone Coordinates'!$D$2:$F$2058,3)</f>
        <v>139.26688139999999</v>
      </c>
      <c r="G620">
        <v>29000</v>
      </c>
      <c r="H620">
        <f>VLOOKUP($G620,'Zone Coordinates'!$D$2:$F$2058,2)</f>
        <v>34.757771400000003</v>
      </c>
      <c r="I620">
        <f>VLOOKUP($G620,'Zone Coordinates'!$D$2:$F$2058,3)</f>
        <v>136.0710847</v>
      </c>
      <c r="J620">
        <f t="shared" si="9"/>
        <v>4.5664959977332291</v>
      </c>
    </row>
    <row r="621" spans="2:11" x14ac:dyDescent="0.25">
      <c r="B621">
        <v>5</v>
      </c>
      <c r="C621">
        <v>8</v>
      </c>
      <c r="D621">
        <v>15000</v>
      </c>
      <c r="E621">
        <f>VLOOKUP($D621,'Zone Coordinates'!$D$2:$F$2058,2)</f>
        <v>38.019637299999999</v>
      </c>
      <c r="F621">
        <f>VLOOKUP($D621,'Zone Coordinates'!$D$2:$F$2058,3)</f>
        <v>139.26688139999999</v>
      </c>
      <c r="G621">
        <v>30000</v>
      </c>
      <c r="H621">
        <f>VLOOKUP($G621,'Zone Coordinates'!$D$2:$F$2058,2)</f>
        <v>34.315729900000001</v>
      </c>
      <c r="I621">
        <f>VLOOKUP($G621,'Zone Coordinates'!$D$2:$F$2058,3)</f>
        <v>135.31483030000001</v>
      </c>
      <c r="J621">
        <f t="shared" si="9"/>
        <v>5.4164229824475285</v>
      </c>
    </row>
    <row r="622" spans="2:11" x14ac:dyDescent="0.25">
      <c r="B622">
        <v>5</v>
      </c>
      <c r="C622">
        <v>8</v>
      </c>
      <c r="D622">
        <v>20000</v>
      </c>
      <c r="E622">
        <f>VLOOKUP($D622,'Zone Coordinates'!$D$2:$F$2058,2)</f>
        <v>36.835842</v>
      </c>
      <c r="F622">
        <f>VLOOKUP($D622,'Zone Coordinates'!$D$2:$F$2058,3)</f>
        <v>138.31907219999999</v>
      </c>
      <c r="G622">
        <v>25000</v>
      </c>
      <c r="H622">
        <f>VLOOKUP($G622,'Zone Coordinates'!$D$2:$F$2058,2)</f>
        <v>35.2846878</v>
      </c>
      <c r="I622">
        <f>VLOOKUP($G622,'Zone Coordinates'!$D$2:$F$2058,3)</f>
        <v>136.04535369999999</v>
      </c>
      <c r="J622">
        <f t="shared" si="9"/>
        <v>2.7524307746826064</v>
      </c>
    </row>
    <row r="623" spans="2:11" x14ac:dyDescent="0.25">
      <c r="B623">
        <v>5</v>
      </c>
      <c r="C623">
        <v>8</v>
      </c>
      <c r="D623">
        <v>20000</v>
      </c>
      <c r="E623">
        <f>VLOOKUP($D623,'Zone Coordinates'!$D$2:$F$2058,2)</f>
        <v>36.835842</v>
      </c>
      <c r="F623">
        <f>VLOOKUP($D623,'Zone Coordinates'!$D$2:$F$2058,3)</f>
        <v>138.31907219999999</v>
      </c>
      <c r="G623">
        <v>26000</v>
      </c>
      <c r="H623">
        <f>VLOOKUP($G623,'Zone Coordinates'!$D$2:$F$2058,2)</f>
        <v>35.3211923</v>
      </c>
      <c r="I623">
        <f>VLOOKUP($G623,'Zone Coordinates'!$D$2:$F$2058,3)</f>
        <v>135.87877889999999</v>
      </c>
      <c r="J623">
        <f t="shared" si="9"/>
        <v>2.8721412053962485</v>
      </c>
    </row>
    <row r="624" spans="2:11" x14ac:dyDescent="0.25">
      <c r="B624">
        <v>5</v>
      </c>
      <c r="C624">
        <v>8</v>
      </c>
      <c r="D624">
        <v>20000</v>
      </c>
      <c r="E624">
        <f>VLOOKUP($D624,'Zone Coordinates'!$D$2:$F$2058,2)</f>
        <v>36.835842</v>
      </c>
      <c r="F624">
        <f>VLOOKUP($D624,'Zone Coordinates'!$D$2:$F$2058,3)</f>
        <v>138.31907219999999</v>
      </c>
      <c r="G624">
        <v>27000</v>
      </c>
      <c r="H624">
        <f>VLOOKUP($G624,'Zone Coordinates'!$D$2:$F$2058,2)</f>
        <v>34.768754299999998</v>
      </c>
      <c r="I624">
        <f>VLOOKUP($G624,'Zone Coordinates'!$D$2:$F$2058,3)</f>
        <v>135.5991712</v>
      </c>
      <c r="J624">
        <f t="shared" si="9"/>
        <v>3.4162425278794624</v>
      </c>
    </row>
    <row r="625" spans="2:11" x14ac:dyDescent="0.25">
      <c r="B625">
        <v>5</v>
      </c>
      <c r="C625">
        <v>8</v>
      </c>
      <c r="D625">
        <v>20000</v>
      </c>
      <c r="E625">
        <f>VLOOKUP($D625,'Zone Coordinates'!$D$2:$F$2058,2)</f>
        <v>36.835842</v>
      </c>
      <c r="F625">
        <f>VLOOKUP($D625,'Zone Coordinates'!$D$2:$F$2058,3)</f>
        <v>138.31907219999999</v>
      </c>
      <c r="G625">
        <v>28000</v>
      </c>
      <c r="H625">
        <f>VLOOKUP($G625,'Zone Coordinates'!$D$2:$F$2058,2)</f>
        <v>34.650429600000002</v>
      </c>
      <c r="I625">
        <f>VLOOKUP($G625,'Zone Coordinates'!$D$2:$F$2058,3)</f>
        <v>135.24055480000001</v>
      </c>
      <c r="J625">
        <f t="shared" si="9"/>
        <v>3.7753538562863738</v>
      </c>
    </row>
    <row r="626" spans="2:11" x14ac:dyDescent="0.25">
      <c r="B626">
        <v>5</v>
      </c>
      <c r="C626">
        <v>8</v>
      </c>
      <c r="D626">
        <v>20000</v>
      </c>
      <c r="E626">
        <f>VLOOKUP($D626,'Zone Coordinates'!$D$2:$F$2058,2)</f>
        <v>36.835842</v>
      </c>
      <c r="F626">
        <f>VLOOKUP($D626,'Zone Coordinates'!$D$2:$F$2058,3)</f>
        <v>138.31907219999999</v>
      </c>
      <c r="G626">
        <v>29000</v>
      </c>
      <c r="H626">
        <f>VLOOKUP($G626,'Zone Coordinates'!$D$2:$F$2058,2)</f>
        <v>34.757771400000003</v>
      </c>
      <c r="I626">
        <f>VLOOKUP($G626,'Zone Coordinates'!$D$2:$F$2058,3)</f>
        <v>136.0710847</v>
      </c>
      <c r="J626">
        <f t="shared" si="9"/>
        <v>3.0613436949713058</v>
      </c>
    </row>
    <row r="627" spans="2:11" x14ac:dyDescent="0.25">
      <c r="B627">
        <v>5</v>
      </c>
      <c r="C627">
        <v>8</v>
      </c>
      <c r="D627">
        <v>20000</v>
      </c>
      <c r="E627">
        <f>VLOOKUP($D627,'Zone Coordinates'!$D$2:$F$2058,2)</f>
        <v>36.835842</v>
      </c>
      <c r="F627">
        <f>VLOOKUP($D627,'Zone Coordinates'!$D$2:$F$2058,3)</f>
        <v>138.31907219999999</v>
      </c>
      <c r="G627">
        <v>30000</v>
      </c>
      <c r="H627">
        <f>VLOOKUP($G627,'Zone Coordinates'!$D$2:$F$2058,2)</f>
        <v>34.315729900000001</v>
      </c>
      <c r="I627">
        <f>VLOOKUP($G627,'Zone Coordinates'!$D$2:$F$2058,3)</f>
        <v>135.31483030000001</v>
      </c>
      <c r="J627">
        <f t="shared" si="9"/>
        <v>3.921279687841956</v>
      </c>
      <c r="K627">
        <f>AVERAGE(J616:J627)</f>
        <v>4.0408395458953743</v>
      </c>
    </row>
    <row r="628" spans="2:11" x14ac:dyDescent="0.25">
      <c r="B628">
        <v>5</v>
      </c>
      <c r="C628">
        <v>9</v>
      </c>
      <c r="D628">
        <v>15000</v>
      </c>
      <c r="E628">
        <f>VLOOKUP($D628,'Zone Coordinates'!$D$2:$F$2058,2)</f>
        <v>38.019637299999999</v>
      </c>
      <c r="F628">
        <f>VLOOKUP($D628,'Zone Coordinates'!$D$2:$F$2058,3)</f>
        <v>139.26688139999999</v>
      </c>
      <c r="G628">
        <v>31000</v>
      </c>
      <c r="H628">
        <f>VLOOKUP($G628,'Zone Coordinates'!$D$2:$F$2058,2)</f>
        <v>35.572866900000001</v>
      </c>
      <c r="I628">
        <f>VLOOKUP($G628,'Zone Coordinates'!$D$2:$F$2058,3)</f>
        <v>134.44080450000001</v>
      </c>
      <c r="J628">
        <f t="shared" si="9"/>
        <v>5.4108875089979023</v>
      </c>
    </row>
    <row r="629" spans="2:11" x14ac:dyDescent="0.25">
      <c r="B629">
        <v>5</v>
      </c>
      <c r="C629">
        <v>9</v>
      </c>
      <c r="D629">
        <v>15000</v>
      </c>
      <c r="E629">
        <f>VLOOKUP($D629,'Zone Coordinates'!$D$2:$F$2058,2)</f>
        <v>38.019637299999999</v>
      </c>
      <c r="F629">
        <f>VLOOKUP($D629,'Zone Coordinates'!$D$2:$F$2058,3)</f>
        <v>139.26688139999999</v>
      </c>
      <c r="G629">
        <v>32000</v>
      </c>
      <c r="H629">
        <f>VLOOKUP($G629,'Zone Coordinates'!$D$2:$F$2058,2)</f>
        <v>35.363152200000002</v>
      </c>
      <c r="I629">
        <f>VLOOKUP($G629,'Zone Coordinates'!$D$2:$F$2058,3)</f>
        <v>133.59608800000001</v>
      </c>
      <c r="J629">
        <f t="shared" si="9"/>
        <v>6.2621730151765469</v>
      </c>
    </row>
    <row r="630" spans="2:11" x14ac:dyDescent="0.25">
      <c r="B630">
        <v>5</v>
      </c>
      <c r="C630">
        <v>9</v>
      </c>
      <c r="D630">
        <v>15000</v>
      </c>
      <c r="E630">
        <f>VLOOKUP($D630,'Zone Coordinates'!$D$2:$F$2058,2)</f>
        <v>38.019637299999999</v>
      </c>
      <c r="F630">
        <f>VLOOKUP($D630,'Zone Coordinates'!$D$2:$F$2058,3)</f>
        <v>139.26688139999999</v>
      </c>
      <c r="G630">
        <v>33000</v>
      </c>
      <c r="H630">
        <f>VLOOKUP($G630,'Zone Coordinates'!$D$2:$F$2058,2)</f>
        <v>34.948912700000001</v>
      </c>
      <c r="I630">
        <f>VLOOKUP($G630,'Zone Coordinates'!$D$2:$F$2058,3)</f>
        <v>134.12300110000001</v>
      </c>
      <c r="J630">
        <f t="shared" si="9"/>
        <v>5.9907306824604474</v>
      </c>
    </row>
    <row r="631" spans="2:11" x14ac:dyDescent="0.25">
      <c r="B631">
        <v>5</v>
      </c>
      <c r="C631">
        <v>9</v>
      </c>
      <c r="D631">
        <v>15000</v>
      </c>
      <c r="E631">
        <f>VLOOKUP($D631,'Zone Coordinates'!$D$2:$F$2058,2)</f>
        <v>38.019637299999999</v>
      </c>
      <c r="F631">
        <f>VLOOKUP($D631,'Zone Coordinates'!$D$2:$F$2058,3)</f>
        <v>139.26688139999999</v>
      </c>
      <c r="G631">
        <v>34000</v>
      </c>
      <c r="H631">
        <f>VLOOKUP($G631,'Zone Coordinates'!$D$2:$F$2058,2)</f>
        <v>34.615654599999999</v>
      </c>
      <c r="I631">
        <f>VLOOKUP($G631,'Zone Coordinates'!$D$2:$F$2058,3)</f>
        <v>132.69607980000001</v>
      </c>
      <c r="J631">
        <f t="shared" si="9"/>
        <v>7.4001710715673061</v>
      </c>
    </row>
    <row r="632" spans="2:11" x14ac:dyDescent="0.25">
      <c r="B632">
        <v>5</v>
      </c>
      <c r="C632">
        <v>9</v>
      </c>
      <c r="D632">
        <v>15000</v>
      </c>
      <c r="E632">
        <f>VLOOKUP($D632,'Zone Coordinates'!$D$2:$F$2058,2)</f>
        <v>38.019637299999999</v>
      </c>
      <c r="F632">
        <f>VLOOKUP($D632,'Zone Coordinates'!$D$2:$F$2058,3)</f>
        <v>139.26688139999999</v>
      </c>
      <c r="G632">
        <v>35000</v>
      </c>
      <c r="H632">
        <f>VLOOKUP($G632,'Zone Coordinates'!$D$2:$F$2058,2)</f>
        <v>34.373845500000002</v>
      </c>
      <c r="I632">
        <f>VLOOKUP($G632,'Zone Coordinates'!$D$2:$F$2058,3)</f>
        <v>131.17247589999999</v>
      </c>
      <c r="J632">
        <f t="shared" si="9"/>
        <v>8.8775671356164558</v>
      </c>
    </row>
    <row r="633" spans="2:11" x14ac:dyDescent="0.25">
      <c r="B633">
        <v>5</v>
      </c>
      <c r="C633">
        <v>9</v>
      </c>
      <c r="D633">
        <v>20000</v>
      </c>
      <c r="E633">
        <f>VLOOKUP($D633,'Zone Coordinates'!$D$2:$F$2058,2)</f>
        <v>36.835842</v>
      </c>
      <c r="F633">
        <f>VLOOKUP($D633,'Zone Coordinates'!$D$2:$F$2058,3)</f>
        <v>138.31907219999999</v>
      </c>
      <c r="G633">
        <v>31000</v>
      </c>
      <c r="H633">
        <f>VLOOKUP($G633,'Zone Coordinates'!$D$2:$F$2058,2)</f>
        <v>35.572866900000001</v>
      </c>
      <c r="I633">
        <f>VLOOKUP($G633,'Zone Coordinates'!$D$2:$F$2058,3)</f>
        <v>134.44080450000001</v>
      </c>
      <c r="J633">
        <f t="shared" si="9"/>
        <v>4.0787334377332316</v>
      </c>
    </row>
    <row r="634" spans="2:11" x14ac:dyDescent="0.25">
      <c r="B634">
        <v>5</v>
      </c>
      <c r="C634">
        <v>9</v>
      </c>
      <c r="D634">
        <v>20000</v>
      </c>
      <c r="E634">
        <f>VLOOKUP($D634,'Zone Coordinates'!$D$2:$F$2058,2)</f>
        <v>36.835842</v>
      </c>
      <c r="F634">
        <f>VLOOKUP($D634,'Zone Coordinates'!$D$2:$F$2058,3)</f>
        <v>138.31907219999999</v>
      </c>
      <c r="G634">
        <v>32000</v>
      </c>
      <c r="H634">
        <f>VLOOKUP($G634,'Zone Coordinates'!$D$2:$F$2058,2)</f>
        <v>35.363152200000002</v>
      </c>
      <c r="I634">
        <f>VLOOKUP($G634,'Zone Coordinates'!$D$2:$F$2058,3)</f>
        <v>133.59608800000001</v>
      </c>
      <c r="J634">
        <f t="shared" si="9"/>
        <v>4.9472613636711706</v>
      </c>
    </row>
    <row r="635" spans="2:11" x14ac:dyDescent="0.25">
      <c r="B635">
        <v>5</v>
      </c>
      <c r="C635">
        <v>9</v>
      </c>
      <c r="D635">
        <v>20000</v>
      </c>
      <c r="E635">
        <f>VLOOKUP($D635,'Zone Coordinates'!$D$2:$F$2058,2)</f>
        <v>36.835842</v>
      </c>
      <c r="F635">
        <f>VLOOKUP($D635,'Zone Coordinates'!$D$2:$F$2058,3)</f>
        <v>138.31907219999999</v>
      </c>
      <c r="G635">
        <v>33000</v>
      </c>
      <c r="H635">
        <f>VLOOKUP($G635,'Zone Coordinates'!$D$2:$F$2058,2)</f>
        <v>34.948912700000001</v>
      </c>
      <c r="I635">
        <f>VLOOKUP($G635,'Zone Coordinates'!$D$2:$F$2058,3)</f>
        <v>134.12300110000001</v>
      </c>
      <c r="J635">
        <f t="shared" si="9"/>
        <v>4.6008167600387599</v>
      </c>
    </row>
    <row r="636" spans="2:11" x14ac:dyDescent="0.25">
      <c r="B636">
        <v>5</v>
      </c>
      <c r="C636">
        <v>9</v>
      </c>
      <c r="D636">
        <v>20000</v>
      </c>
      <c r="E636">
        <f>VLOOKUP($D636,'Zone Coordinates'!$D$2:$F$2058,2)</f>
        <v>36.835842</v>
      </c>
      <c r="F636">
        <f>VLOOKUP($D636,'Zone Coordinates'!$D$2:$F$2058,3)</f>
        <v>138.31907219999999</v>
      </c>
      <c r="G636">
        <v>34000</v>
      </c>
      <c r="H636">
        <f>VLOOKUP($G636,'Zone Coordinates'!$D$2:$F$2058,2)</f>
        <v>34.615654599999999</v>
      </c>
      <c r="I636">
        <f>VLOOKUP($G636,'Zone Coordinates'!$D$2:$F$2058,3)</f>
        <v>132.69607980000001</v>
      </c>
      <c r="J636">
        <f t="shared" si="9"/>
        <v>6.0454342789890934</v>
      </c>
    </row>
    <row r="637" spans="2:11" x14ac:dyDescent="0.25">
      <c r="B637">
        <v>5</v>
      </c>
      <c r="C637">
        <v>9</v>
      </c>
      <c r="D637">
        <v>20000</v>
      </c>
      <c r="E637">
        <f>VLOOKUP($D637,'Zone Coordinates'!$D$2:$F$2058,2)</f>
        <v>36.835842</v>
      </c>
      <c r="F637">
        <f>VLOOKUP($D637,'Zone Coordinates'!$D$2:$F$2058,3)</f>
        <v>138.31907219999999</v>
      </c>
      <c r="G637">
        <v>35000</v>
      </c>
      <c r="H637">
        <f>VLOOKUP($G637,'Zone Coordinates'!$D$2:$F$2058,2)</f>
        <v>34.373845500000002</v>
      </c>
      <c r="I637">
        <f>VLOOKUP($G637,'Zone Coordinates'!$D$2:$F$2058,3)</f>
        <v>131.17247589999999</v>
      </c>
      <c r="J637">
        <f t="shared" si="9"/>
        <v>7.5587872996391372</v>
      </c>
      <c r="K637">
        <f>AVERAGE(J628:J637)</f>
        <v>6.1172562553890053</v>
      </c>
    </row>
    <row r="638" spans="2:11" x14ac:dyDescent="0.25">
      <c r="B638">
        <v>5</v>
      </c>
      <c r="C638">
        <v>10</v>
      </c>
      <c r="D638">
        <v>15000</v>
      </c>
      <c r="E638">
        <f>VLOOKUP($D638,'Zone Coordinates'!$D$2:$F$2058,2)</f>
        <v>38.019637299999999</v>
      </c>
      <c r="F638">
        <f>VLOOKUP($D638,'Zone Coordinates'!$D$2:$F$2058,3)</f>
        <v>139.26688139999999</v>
      </c>
      <c r="G638">
        <v>36000</v>
      </c>
      <c r="H638">
        <f>VLOOKUP($G638,'Zone Coordinates'!$D$2:$F$2058,2)</f>
        <v>34.129535500000003</v>
      </c>
      <c r="I638">
        <f>VLOOKUP($G638,'Zone Coordinates'!$D$2:$F$2058,3)</f>
        <v>134.60697759999999</v>
      </c>
      <c r="J638">
        <f t="shared" si="9"/>
        <v>6.0702220255619652</v>
      </c>
    </row>
    <row r="639" spans="2:11" x14ac:dyDescent="0.25">
      <c r="B639">
        <v>5</v>
      </c>
      <c r="C639">
        <v>10</v>
      </c>
      <c r="D639">
        <v>15000</v>
      </c>
      <c r="E639">
        <f>VLOOKUP($D639,'Zone Coordinates'!$D$2:$F$2058,2)</f>
        <v>38.019637299999999</v>
      </c>
      <c r="F639">
        <f>VLOOKUP($D639,'Zone Coordinates'!$D$2:$F$2058,3)</f>
        <v>139.26688139999999</v>
      </c>
      <c r="G639">
        <v>37000</v>
      </c>
      <c r="H639">
        <f>VLOOKUP($G639,'Zone Coordinates'!$D$2:$F$2058,2)</f>
        <v>34.433944599999997</v>
      </c>
      <c r="I639">
        <f>VLOOKUP($G639,'Zone Coordinates'!$D$2:$F$2058,3)</f>
        <v>134.1764488</v>
      </c>
      <c r="J639">
        <f t="shared" si="9"/>
        <v>6.2265316343832957</v>
      </c>
    </row>
    <row r="640" spans="2:11" x14ac:dyDescent="0.25">
      <c r="B640">
        <v>5</v>
      </c>
      <c r="C640">
        <v>10</v>
      </c>
      <c r="D640">
        <v>15000</v>
      </c>
      <c r="E640">
        <f>VLOOKUP($D640,'Zone Coordinates'!$D$2:$F$2058,2)</f>
        <v>38.019637299999999</v>
      </c>
      <c r="F640">
        <f>VLOOKUP($D640,'Zone Coordinates'!$D$2:$F$2058,3)</f>
        <v>139.26688139999999</v>
      </c>
      <c r="G640">
        <v>38000</v>
      </c>
      <c r="H640">
        <f>VLOOKUP($G640,'Zone Coordinates'!$D$2:$F$2058,2)</f>
        <v>34.073728600000003</v>
      </c>
      <c r="I640">
        <f>VLOOKUP($G640,'Zone Coordinates'!$D$2:$F$2058,3)</f>
        <v>132.92667299999999</v>
      </c>
      <c r="J640">
        <f t="shared" si="9"/>
        <v>7.4678268608857126</v>
      </c>
    </row>
    <row r="641" spans="2:11" x14ac:dyDescent="0.25">
      <c r="B641">
        <v>5</v>
      </c>
      <c r="C641">
        <v>10</v>
      </c>
      <c r="D641">
        <v>15000</v>
      </c>
      <c r="E641">
        <f>VLOOKUP($D641,'Zone Coordinates'!$D$2:$F$2058,2)</f>
        <v>38.019637299999999</v>
      </c>
      <c r="F641">
        <f>VLOOKUP($D641,'Zone Coordinates'!$D$2:$F$2058,3)</f>
        <v>139.26688139999999</v>
      </c>
      <c r="G641">
        <v>39000</v>
      </c>
      <c r="H641">
        <f>VLOOKUP($G641,'Zone Coordinates'!$D$2:$F$2058,2)</f>
        <v>33.681375099999997</v>
      </c>
      <c r="I641">
        <f>VLOOKUP($G641,'Zone Coordinates'!$D$2:$F$2058,3)</f>
        <v>133.62549580000001</v>
      </c>
      <c r="J641">
        <f t="shared" si="9"/>
        <v>7.1165827757313398</v>
      </c>
    </row>
    <row r="642" spans="2:11" x14ac:dyDescent="0.25">
      <c r="B642">
        <v>5</v>
      </c>
      <c r="C642">
        <v>10</v>
      </c>
      <c r="D642">
        <v>20000</v>
      </c>
      <c r="E642">
        <f>VLOOKUP($D642,'Zone Coordinates'!$D$2:$F$2058,2)</f>
        <v>36.835842</v>
      </c>
      <c r="F642">
        <f>VLOOKUP($D642,'Zone Coordinates'!$D$2:$F$2058,3)</f>
        <v>138.31907219999999</v>
      </c>
      <c r="G642">
        <v>36000</v>
      </c>
      <c r="H642">
        <f>VLOOKUP($G642,'Zone Coordinates'!$D$2:$F$2058,2)</f>
        <v>34.129535500000003</v>
      </c>
      <c r="I642">
        <f>VLOOKUP($G642,'Zone Coordinates'!$D$2:$F$2058,3)</f>
        <v>134.60697759999999</v>
      </c>
      <c r="J642">
        <f t="shared" si="9"/>
        <v>4.5938808420867208</v>
      </c>
    </row>
    <row r="643" spans="2:11" x14ac:dyDescent="0.25">
      <c r="B643">
        <v>5</v>
      </c>
      <c r="C643">
        <v>10</v>
      </c>
      <c r="D643">
        <v>20000</v>
      </c>
      <c r="E643">
        <f>VLOOKUP($D643,'Zone Coordinates'!$D$2:$F$2058,2)</f>
        <v>36.835842</v>
      </c>
      <c r="F643">
        <f>VLOOKUP($D643,'Zone Coordinates'!$D$2:$F$2058,3)</f>
        <v>138.31907219999999</v>
      </c>
      <c r="G643">
        <v>37000</v>
      </c>
      <c r="H643">
        <f>VLOOKUP($G643,'Zone Coordinates'!$D$2:$F$2058,2)</f>
        <v>34.433944599999997</v>
      </c>
      <c r="I643">
        <f>VLOOKUP($G643,'Zone Coordinates'!$D$2:$F$2058,3)</f>
        <v>134.1764488</v>
      </c>
      <c r="J643">
        <f t="shared" si="9"/>
        <v>4.7885738747934399</v>
      </c>
    </row>
    <row r="644" spans="2:11" x14ac:dyDescent="0.25">
      <c r="B644">
        <v>5</v>
      </c>
      <c r="C644">
        <v>10</v>
      </c>
      <c r="D644">
        <v>20000</v>
      </c>
      <c r="E644">
        <f>VLOOKUP($D644,'Zone Coordinates'!$D$2:$F$2058,2)</f>
        <v>36.835842</v>
      </c>
      <c r="F644">
        <f>VLOOKUP($D644,'Zone Coordinates'!$D$2:$F$2058,3)</f>
        <v>138.31907219999999</v>
      </c>
      <c r="G644">
        <v>38000</v>
      </c>
      <c r="H644">
        <f>VLOOKUP($G644,'Zone Coordinates'!$D$2:$F$2058,2)</f>
        <v>34.073728600000003</v>
      </c>
      <c r="I644">
        <f>VLOOKUP($G644,'Zone Coordinates'!$D$2:$F$2058,3)</f>
        <v>132.92667299999999</v>
      </c>
      <c r="J644">
        <f t="shared" si="9"/>
        <v>6.0586499788830999</v>
      </c>
    </row>
    <row r="645" spans="2:11" x14ac:dyDescent="0.25">
      <c r="B645">
        <v>5</v>
      </c>
      <c r="C645">
        <v>10</v>
      </c>
      <c r="D645">
        <v>20000</v>
      </c>
      <c r="E645">
        <f>VLOOKUP($D645,'Zone Coordinates'!$D$2:$F$2058,2)</f>
        <v>36.835842</v>
      </c>
      <c r="F645">
        <f>VLOOKUP($D645,'Zone Coordinates'!$D$2:$F$2058,3)</f>
        <v>138.31907219999999</v>
      </c>
      <c r="G645">
        <v>39000</v>
      </c>
      <c r="H645">
        <f>VLOOKUP($G645,'Zone Coordinates'!$D$2:$F$2058,2)</f>
        <v>33.681375099999997</v>
      </c>
      <c r="I645">
        <f>VLOOKUP($G645,'Zone Coordinates'!$D$2:$F$2058,3)</f>
        <v>133.62549580000001</v>
      </c>
      <c r="J645">
        <f t="shared" ref="J645:J708" si="10">SQRT((I645-F645)^2+(H645-E645)^2)</f>
        <v>5.6551145740676585</v>
      </c>
      <c r="K645">
        <f>AVERAGE(J638:J645)</f>
        <v>5.9971728207991548</v>
      </c>
    </row>
    <row r="646" spans="2:11" x14ac:dyDescent="0.25">
      <c r="B646">
        <v>5</v>
      </c>
      <c r="C646">
        <v>11</v>
      </c>
      <c r="D646">
        <v>15000</v>
      </c>
      <c r="E646">
        <f>VLOOKUP($D646,'Zone Coordinates'!$D$2:$F$2058,2)</f>
        <v>38.019637299999999</v>
      </c>
      <c r="F646">
        <f>VLOOKUP($D646,'Zone Coordinates'!$D$2:$F$2058,3)</f>
        <v>139.26688139999999</v>
      </c>
      <c r="G646">
        <v>40000</v>
      </c>
      <c r="H646">
        <f>VLOOKUP($G646,'Zone Coordinates'!$D$2:$F$2058,2)</f>
        <v>33.883628700000003</v>
      </c>
      <c r="I646">
        <f>VLOOKUP($G646,'Zone Coordinates'!$D$2:$F$2058,3)</f>
        <v>130.87550780000001</v>
      </c>
      <c r="J646">
        <f t="shared" si="10"/>
        <v>9.3553042726600069</v>
      </c>
    </row>
    <row r="647" spans="2:11" x14ac:dyDescent="0.25">
      <c r="B647">
        <v>5</v>
      </c>
      <c r="C647">
        <v>11</v>
      </c>
      <c r="D647">
        <v>15000</v>
      </c>
      <c r="E647">
        <f>VLOOKUP($D647,'Zone Coordinates'!$D$2:$F$2058,2)</f>
        <v>38.019637299999999</v>
      </c>
      <c r="F647">
        <f>VLOOKUP($D647,'Zone Coordinates'!$D$2:$F$2058,3)</f>
        <v>139.26688139999999</v>
      </c>
      <c r="G647">
        <v>41000</v>
      </c>
      <c r="H647">
        <f>VLOOKUP($G647,'Zone Coordinates'!$D$2:$F$2058,2)</f>
        <v>33.481946200000003</v>
      </c>
      <c r="I647">
        <f>VLOOKUP($G647,'Zone Coordinates'!$D$2:$F$2058,3)</f>
        <v>130.37912349999999</v>
      </c>
      <c r="J647">
        <f t="shared" si="10"/>
        <v>9.9791222563926709</v>
      </c>
    </row>
    <row r="648" spans="2:11" x14ac:dyDescent="0.25">
      <c r="B648">
        <v>5</v>
      </c>
      <c r="C648">
        <v>11</v>
      </c>
      <c r="D648">
        <v>15000</v>
      </c>
      <c r="E648">
        <f>VLOOKUP($D648,'Zone Coordinates'!$D$2:$F$2058,2)</f>
        <v>38.019637299999999</v>
      </c>
      <c r="F648">
        <f>VLOOKUP($D648,'Zone Coordinates'!$D$2:$F$2058,3)</f>
        <v>139.26688139999999</v>
      </c>
      <c r="G648">
        <v>42000</v>
      </c>
      <c r="H648">
        <f>VLOOKUP($G648,'Zone Coordinates'!$D$2:$F$2058,2)</f>
        <v>32.968646800000002</v>
      </c>
      <c r="I648">
        <f>VLOOKUP($G648,'Zone Coordinates'!$D$2:$F$2058,3)</f>
        <v>129.99381729999999</v>
      </c>
      <c r="J648">
        <f t="shared" si="10"/>
        <v>10.559461294677822</v>
      </c>
    </row>
    <row r="649" spans="2:11" x14ac:dyDescent="0.25">
      <c r="B649">
        <v>5</v>
      </c>
      <c r="C649">
        <v>11</v>
      </c>
      <c r="D649">
        <v>15000</v>
      </c>
      <c r="E649">
        <f>VLOOKUP($D649,'Zone Coordinates'!$D$2:$F$2058,2)</f>
        <v>38.019637299999999</v>
      </c>
      <c r="F649">
        <f>VLOOKUP($D649,'Zone Coordinates'!$D$2:$F$2058,3)</f>
        <v>139.26688139999999</v>
      </c>
      <c r="G649">
        <v>43000</v>
      </c>
      <c r="H649">
        <f>VLOOKUP($G649,'Zone Coordinates'!$D$2:$F$2058,2)</f>
        <v>32.979978099999997</v>
      </c>
      <c r="I649">
        <f>VLOOKUP($G649,'Zone Coordinates'!$D$2:$F$2058,3)</f>
        <v>130.82897299999999</v>
      </c>
      <c r="J649">
        <f t="shared" si="10"/>
        <v>9.8283499642073799</v>
      </c>
    </row>
    <row r="650" spans="2:11" x14ac:dyDescent="0.25">
      <c r="B650">
        <v>5</v>
      </c>
      <c r="C650">
        <v>11</v>
      </c>
      <c r="D650">
        <v>15000</v>
      </c>
      <c r="E650">
        <f>VLOOKUP($D650,'Zone Coordinates'!$D$2:$F$2058,2)</f>
        <v>38.019637299999999</v>
      </c>
      <c r="F650">
        <f>VLOOKUP($D650,'Zone Coordinates'!$D$2:$F$2058,3)</f>
        <v>139.26688139999999</v>
      </c>
      <c r="G650">
        <v>44000</v>
      </c>
      <c r="H650">
        <f>VLOOKUP($G650,'Zone Coordinates'!$D$2:$F$2058,2)</f>
        <v>33.280513499999998</v>
      </c>
      <c r="I650">
        <f>VLOOKUP($G650,'Zone Coordinates'!$D$2:$F$2058,3)</f>
        <v>131.9568313</v>
      </c>
      <c r="J650">
        <f t="shared" si="10"/>
        <v>8.7118383166950597</v>
      </c>
    </row>
    <row r="651" spans="2:11" x14ac:dyDescent="0.25">
      <c r="B651">
        <v>5</v>
      </c>
      <c r="C651">
        <v>11</v>
      </c>
      <c r="D651">
        <v>15000</v>
      </c>
      <c r="E651">
        <f>VLOOKUP($D651,'Zone Coordinates'!$D$2:$F$2058,2)</f>
        <v>38.019637299999999</v>
      </c>
      <c r="F651">
        <f>VLOOKUP($D651,'Zone Coordinates'!$D$2:$F$2058,3)</f>
        <v>139.26688139999999</v>
      </c>
      <c r="G651">
        <v>45000</v>
      </c>
      <c r="H651">
        <f>VLOOKUP($G651,'Zone Coordinates'!$D$2:$F$2058,2)</f>
        <v>32.065932799999999</v>
      </c>
      <c r="I651">
        <f>VLOOKUP($G651,'Zone Coordinates'!$D$2:$F$2058,3)</f>
        <v>131.50577569999999</v>
      </c>
      <c r="J651">
        <f t="shared" si="10"/>
        <v>9.7816848732666077</v>
      </c>
    </row>
    <row r="652" spans="2:11" x14ac:dyDescent="0.25">
      <c r="B652">
        <v>5</v>
      </c>
      <c r="C652">
        <v>11</v>
      </c>
      <c r="D652">
        <v>15000</v>
      </c>
      <c r="E652">
        <f>VLOOKUP($D652,'Zone Coordinates'!$D$2:$F$2058,2)</f>
        <v>38.019637299999999</v>
      </c>
      <c r="F652">
        <f>VLOOKUP($D652,'Zone Coordinates'!$D$2:$F$2058,3)</f>
        <v>139.26688139999999</v>
      </c>
      <c r="G652">
        <v>46000</v>
      </c>
      <c r="H652">
        <f>VLOOKUP($G652,'Zone Coordinates'!$D$2:$F$2058,2)</f>
        <v>31.752732000000002</v>
      </c>
      <c r="I652">
        <f>VLOOKUP($G652,'Zone Coordinates'!$D$2:$F$2058,3)</f>
        <v>130.7248898</v>
      </c>
      <c r="J652">
        <f t="shared" si="10"/>
        <v>10.594325015480619</v>
      </c>
    </row>
    <row r="653" spans="2:11" x14ac:dyDescent="0.25">
      <c r="B653">
        <v>5</v>
      </c>
      <c r="C653">
        <v>11</v>
      </c>
      <c r="D653">
        <v>20000</v>
      </c>
      <c r="E653">
        <f>VLOOKUP($D653,'Zone Coordinates'!$D$2:$F$2058,2)</f>
        <v>36.835842</v>
      </c>
      <c r="F653">
        <f>VLOOKUP($D653,'Zone Coordinates'!$D$2:$F$2058,3)</f>
        <v>138.31907219999999</v>
      </c>
      <c r="G653">
        <v>40000</v>
      </c>
      <c r="H653">
        <f>VLOOKUP($G653,'Zone Coordinates'!$D$2:$F$2058,2)</f>
        <v>33.883628700000003</v>
      </c>
      <c r="I653">
        <f>VLOOKUP($G653,'Zone Coordinates'!$D$2:$F$2058,3)</f>
        <v>130.87550780000001</v>
      </c>
      <c r="J653">
        <f t="shared" si="10"/>
        <v>8.007634753511427</v>
      </c>
    </row>
    <row r="654" spans="2:11" x14ac:dyDescent="0.25">
      <c r="B654">
        <v>5</v>
      </c>
      <c r="C654">
        <v>11</v>
      </c>
      <c r="D654">
        <v>20000</v>
      </c>
      <c r="E654">
        <f>VLOOKUP($D654,'Zone Coordinates'!$D$2:$F$2058,2)</f>
        <v>36.835842</v>
      </c>
      <c r="F654">
        <f>VLOOKUP($D654,'Zone Coordinates'!$D$2:$F$2058,3)</f>
        <v>138.31907219999999</v>
      </c>
      <c r="G654">
        <v>41000</v>
      </c>
      <c r="H654">
        <f>VLOOKUP($G654,'Zone Coordinates'!$D$2:$F$2058,2)</f>
        <v>33.481946200000003</v>
      </c>
      <c r="I654">
        <f>VLOOKUP($G654,'Zone Coordinates'!$D$2:$F$2058,3)</f>
        <v>130.37912349999999</v>
      </c>
      <c r="J654">
        <f t="shared" si="10"/>
        <v>8.6192460456753039</v>
      </c>
    </row>
    <row r="655" spans="2:11" x14ac:dyDescent="0.25">
      <c r="B655">
        <v>5</v>
      </c>
      <c r="C655">
        <v>11</v>
      </c>
      <c r="D655">
        <v>20000</v>
      </c>
      <c r="E655">
        <f>VLOOKUP($D655,'Zone Coordinates'!$D$2:$F$2058,2)</f>
        <v>36.835842</v>
      </c>
      <c r="F655">
        <f>VLOOKUP($D655,'Zone Coordinates'!$D$2:$F$2058,3)</f>
        <v>138.31907219999999</v>
      </c>
      <c r="G655">
        <v>42000</v>
      </c>
      <c r="H655">
        <f>VLOOKUP($G655,'Zone Coordinates'!$D$2:$F$2058,2)</f>
        <v>32.968646800000002</v>
      </c>
      <c r="I655">
        <f>VLOOKUP($G655,'Zone Coordinates'!$D$2:$F$2058,3)</f>
        <v>129.99381729999999</v>
      </c>
      <c r="J655">
        <f t="shared" si="10"/>
        <v>9.1796006375482975</v>
      </c>
    </row>
    <row r="656" spans="2:11" x14ac:dyDescent="0.25">
      <c r="B656">
        <v>5</v>
      </c>
      <c r="C656">
        <v>11</v>
      </c>
      <c r="D656">
        <v>20000</v>
      </c>
      <c r="E656">
        <f>VLOOKUP($D656,'Zone Coordinates'!$D$2:$F$2058,2)</f>
        <v>36.835842</v>
      </c>
      <c r="F656">
        <f>VLOOKUP($D656,'Zone Coordinates'!$D$2:$F$2058,3)</f>
        <v>138.31907219999999</v>
      </c>
      <c r="G656">
        <v>43000</v>
      </c>
      <c r="H656">
        <f>VLOOKUP($G656,'Zone Coordinates'!$D$2:$F$2058,2)</f>
        <v>32.979978099999997</v>
      </c>
      <c r="I656">
        <f>VLOOKUP($G656,'Zone Coordinates'!$D$2:$F$2058,3)</f>
        <v>130.82897299999999</v>
      </c>
      <c r="J656">
        <f t="shared" si="10"/>
        <v>8.4243262306942928</v>
      </c>
    </row>
    <row r="657" spans="2:11" x14ac:dyDescent="0.25">
      <c r="B657">
        <v>5</v>
      </c>
      <c r="C657">
        <v>11</v>
      </c>
      <c r="D657">
        <v>20000</v>
      </c>
      <c r="E657">
        <f>VLOOKUP($D657,'Zone Coordinates'!$D$2:$F$2058,2)</f>
        <v>36.835842</v>
      </c>
      <c r="F657">
        <f>VLOOKUP($D657,'Zone Coordinates'!$D$2:$F$2058,3)</f>
        <v>138.31907219999999</v>
      </c>
      <c r="G657">
        <v>44000</v>
      </c>
      <c r="H657">
        <f>VLOOKUP($G657,'Zone Coordinates'!$D$2:$F$2058,2)</f>
        <v>33.280513499999998</v>
      </c>
      <c r="I657">
        <f>VLOOKUP($G657,'Zone Coordinates'!$D$2:$F$2058,3)</f>
        <v>131.9568313</v>
      </c>
      <c r="J657">
        <f t="shared" si="10"/>
        <v>7.2882419013466428</v>
      </c>
    </row>
    <row r="658" spans="2:11" x14ac:dyDescent="0.25">
      <c r="B658">
        <v>5</v>
      </c>
      <c r="C658">
        <v>11</v>
      </c>
      <c r="D658">
        <v>20000</v>
      </c>
      <c r="E658">
        <f>VLOOKUP($D658,'Zone Coordinates'!$D$2:$F$2058,2)</f>
        <v>36.835842</v>
      </c>
      <c r="F658">
        <f>VLOOKUP($D658,'Zone Coordinates'!$D$2:$F$2058,3)</f>
        <v>138.31907219999999</v>
      </c>
      <c r="G658">
        <v>45000</v>
      </c>
      <c r="H658">
        <f>VLOOKUP($G658,'Zone Coordinates'!$D$2:$F$2058,2)</f>
        <v>32.065932799999999</v>
      </c>
      <c r="I658">
        <f>VLOOKUP($G658,'Zone Coordinates'!$D$2:$F$2058,3)</f>
        <v>131.50577569999999</v>
      </c>
      <c r="J658">
        <f t="shared" si="10"/>
        <v>8.317033303597924</v>
      </c>
    </row>
    <row r="659" spans="2:11" x14ac:dyDescent="0.25">
      <c r="B659">
        <v>5</v>
      </c>
      <c r="C659">
        <v>11</v>
      </c>
      <c r="D659">
        <v>20000</v>
      </c>
      <c r="E659">
        <f>VLOOKUP($D659,'Zone Coordinates'!$D$2:$F$2058,2)</f>
        <v>36.835842</v>
      </c>
      <c r="F659">
        <f>VLOOKUP($D659,'Zone Coordinates'!$D$2:$F$2058,3)</f>
        <v>138.31907219999999</v>
      </c>
      <c r="G659">
        <v>46000</v>
      </c>
      <c r="H659">
        <f>VLOOKUP($G659,'Zone Coordinates'!$D$2:$F$2058,2)</f>
        <v>31.752732000000002</v>
      </c>
      <c r="I659">
        <f>VLOOKUP($G659,'Zone Coordinates'!$D$2:$F$2058,3)</f>
        <v>130.7248898</v>
      </c>
      <c r="J659">
        <f t="shared" si="10"/>
        <v>9.1383594587086385</v>
      </c>
      <c r="K659">
        <f>AVERAGE(J646:J659)</f>
        <v>9.1274663088901917</v>
      </c>
    </row>
    <row r="660" spans="2:11" x14ac:dyDescent="0.25">
      <c r="B660">
        <v>6</v>
      </c>
      <c r="C660">
        <v>6</v>
      </c>
      <c r="D660">
        <v>21000</v>
      </c>
      <c r="E660">
        <f>VLOOKUP($D660,'Zone Coordinates'!$D$2:$F$2058,2)</f>
        <v>35.543131000000002</v>
      </c>
      <c r="F660">
        <f>VLOOKUP($D660,'Zone Coordinates'!$D$2:$F$2058,3)</f>
        <v>136.8861857</v>
      </c>
      <c r="G660">
        <v>22000</v>
      </c>
      <c r="H660">
        <f>VLOOKUP($G660,'Zone Coordinates'!$D$2:$F$2058,2)</f>
        <v>35.645988199999998</v>
      </c>
      <c r="I660">
        <f>VLOOKUP($G660,'Zone Coordinates'!$D$2:$F$2058,3)</f>
        <v>138.63582600000001</v>
      </c>
      <c r="J660">
        <f t="shared" si="10"/>
        <v>1.7526610576423396</v>
      </c>
    </row>
    <row r="661" spans="2:11" x14ac:dyDescent="0.25">
      <c r="B661">
        <v>6</v>
      </c>
      <c r="C661">
        <v>6</v>
      </c>
      <c r="D661">
        <v>21000</v>
      </c>
      <c r="E661">
        <f>VLOOKUP($D661,'Zone Coordinates'!$D$2:$F$2058,2)</f>
        <v>35.543131000000002</v>
      </c>
      <c r="F661">
        <f>VLOOKUP($D661,'Zone Coordinates'!$D$2:$F$2058,3)</f>
        <v>136.8861857</v>
      </c>
      <c r="G661">
        <v>23000</v>
      </c>
      <c r="H661">
        <f>VLOOKUP($G661,'Zone Coordinates'!$D$2:$F$2058,2)</f>
        <v>35.136727399999998</v>
      </c>
      <c r="I661">
        <f>VLOOKUP($G661,'Zone Coordinates'!$D$2:$F$2058,3)</f>
        <v>136.93514300000001</v>
      </c>
      <c r="J661">
        <f t="shared" si="10"/>
        <v>0.40934179277989047</v>
      </c>
    </row>
    <row r="662" spans="2:11" x14ac:dyDescent="0.25">
      <c r="B662">
        <v>6</v>
      </c>
      <c r="C662">
        <v>6</v>
      </c>
      <c r="D662">
        <v>21000</v>
      </c>
      <c r="E662">
        <f>VLOOKUP($D662,'Zone Coordinates'!$D$2:$F$2058,2)</f>
        <v>35.543131000000002</v>
      </c>
      <c r="F662">
        <f>VLOOKUP($D662,'Zone Coordinates'!$D$2:$F$2058,3)</f>
        <v>136.8861857</v>
      </c>
      <c r="G662">
        <v>24000</v>
      </c>
      <c r="H662">
        <f>VLOOKUP($G662,'Zone Coordinates'!$D$2:$F$2058,2)</f>
        <v>34.844355800000002</v>
      </c>
      <c r="I662">
        <f>VLOOKUP($G662,'Zone Coordinates'!$D$2:$F$2058,3)</f>
        <v>136.57044719999999</v>
      </c>
      <c r="J662">
        <f t="shared" si="10"/>
        <v>0.76679696172930667</v>
      </c>
    </row>
    <row r="663" spans="2:11" x14ac:dyDescent="0.25">
      <c r="B663">
        <v>6</v>
      </c>
      <c r="C663">
        <v>6</v>
      </c>
      <c r="D663">
        <v>22000</v>
      </c>
      <c r="E663">
        <f>VLOOKUP($D663,'Zone Coordinates'!$D$2:$F$2058,2)</f>
        <v>35.645988199999998</v>
      </c>
      <c r="F663">
        <f>VLOOKUP($D663,'Zone Coordinates'!$D$2:$F$2058,3)</f>
        <v>138.63582600000001</v>
      </c>
      <c r="G663">
        <v>21000</v>
      </c>
      <c r="H663">
        <f>VLOOKUP($G663,'Zone Coordinates'!$D$2:$F$2058,2)</f>
        <v>35.543131000000002</v>
      </c>
      <c r="I663">
        <f>VLOOKUP($G663,'Zone Coordinates'!$D$2:$F$2058,3)</f>
        <v>136.8861857</v>
      </c>
      <c r="J663">
        <f t="shared" si="10"/>
        <v>1.7526610576423396</v>
      </c>
    </row>
    <row r="664" spans="2:11" x14ac:dyDescent="0.25">
      <c r="B664">
        <v>6</v>
      </c>
      <c r="C664">
        <v>6</v>
      </c>
      <c r="D664">
        <v>22000</v>
      </c>
      <c r="E664">
        <f>VLOOKUP($D664,'Zone Coordinates'!$D$2:$F$2058,2)</f>
        <v>35.645988199999998</v>
      </c>
      <c r="F664">
        <f>VLOOKUP($D664,'Zone Coordinates'!$D$2:$F$2058,3)</f>
        <v>138.63582600000001</v>
      </c>
      <c r="G664">
        <v>23000</v>
      </c>
      <c r="H664">
        <f>VLOOKUP($G664,'Zone Coordinates'!$D$2:$F$2058,2)</f>
        <v>35.136727399999998</v>
      </c>
      <c r="I664">
        <f>VLOOKUP($G664,'Zone Coordinates'!$D$2:$F$2058,3)</f>
        <v>136.93514300000001</v>
      </c>
      <c r="J664">
        <f t="shared" si="10"/>
        <v>1.7752941246186877</v>
      </c>
    </row>
    <row r="665" spans="2:11" x14ac:dyDescent="0.25">
      <c r="B665">
        <v>6</v>
      </c>
      <c r="C665">
        <v>6</v>
      </c>
      <c r="D665">
        <v>22000</v>
      </c>
      <c r="E665">
        <f>VLOOKUP($D665,'Zone Coordinates'!$D$2:$F$2058,2)</f>
        <v>35.645988199999998</v>
      </c>
      <c r="F665">
        <f>VLOOKUP($D665,'Zone Coordinates'!$D$2:$F$2058,3)</f>
        <v>138.63582600000001</v>
      </c>
      <c r="G665">
        <v>24000</v>
      </c>
      <c r="H665">
        <f>VLOOKUP($G665,'Zone Coordinates'!$D$2:$F$2058,2)</f>
        <v>34.844355800000002</v>
      </c>
      <c r="I665">
        <f>VLOOKUP($G665,'Zone Coordinates'!$D$2:$F$2058,3)</f>
        <v>136.57044719999999</v>
      </c>
      <c r="J665">
        <f t="shared" si="10"/>
        <v>2.2154918397997481</v>
      </c>
    </row>
    <row r="666" spans="2:11" x14ac:dyDescent="0.25">
      <c r="B666">
        <v>6</v>
      </c>
      <c r="C666">
        <v>6</v>
      </c>
      <c r="D666">
        <v>23000</v>
      </c>
      <c r="E666">
        <f>VLOOKUP($D666,'Zone Coordinates'!$D$2:$F$2058,2)</f>
        <v>35.136727399999998</v>
      </c>
      <c r="F666">
        <f>VLOOKUP($D666,'Zone Coordinates'!$D$2:$F$2058,3)</f>
        <v>136.93514300000001</v>
      </c>
      <c r="G666">
        <v>21000</v>
      </c>
      <c r="H666">
        <f>VLOOKUP($G666,'Zone Coordinates'!$D$2:$F$2058,2)</f>
        <v>35.543131000000002</v>
      </c>
      <c r="I666">
        <f>VLOOKUP($G666,'Zone Coordinates'!$D$2:$F$2058,3)</f>
        <v>136.8861857</v>
      </c>
      <c r="J666">
        <f t="shared" si="10"/>
        <v>0.40934179277989047</v>
      </c>
    </row>
    <row r="667" spans="2:11" x14ac:dyDescent="0.25">
      <c r="B667">
        <v>6</v>
      </c>
      <c r="C667">
        <v>6</v>
      </c>
      <c r="D667">
        <v>23000</v>
      </c>
      <c r="E667">
        <f>VLOOKUP($D667,'Zone Coordinates'!$D$2:$F$2058,2)</f>
        <v>35.136727399999998</v>
      </c>
      <c r="F667">
        <f>VLOOKUP($D667,'Zone Coordinates'!$D$2:$F$2058,3)</f>
        <v>136.93514300000001</v>
      </c>
      <c r="G667">
        <v>22000</v>
      </c>
      <c r="H667">
        <f>VLOOKUP($G667,'Zone Coordinates'!$D$2:$F$2058,2)</f>
        <v>35.645988199999998</v>
      </c>
      <c r="I667">
        <f>VLOOKUP($G667,'Zone Coordinates'!$D$2:$F$2058,3)</f>
        <v>138.63582600000001</v>
      </c>
      <c r="J667">
        <f t="shared" si="10"/>
        <v>1.7752941246186877</v>
      </c>
    </row>
    <row r="668" spans="2:11" x14ac:dyDescent="0.25">
      <c r="B668">
        <v>6</v>
      </c>
      <c r="C668">
        <v>6</v>
      </c>
      <c r="D668">
        <v>23000</v>
      </c>
      <c r="E668">
        <f>VLOOKUP($D668,'Zone Coordinates'!$D$2:$F$2058,2)</f>
        <v>35.136727399999998</v>
      </c>
      <c r="F668">
        <f>VLOOKUP($D668,'Zone Coordinates'!$D$2:$F$2058,3)</f>
        <v>136.93514300000001</v>
      </c>
      <c r="G668">
        <v>24000</v>
      </c>
      <c r="H668">
        <f>VLOOKUP($G668,'Zone Coordinates'!$D$2:$F$2058,2)</f>
        <v>34.844355800000002</v>
      </c>
      <c r="I668">
        <f>VLOOKUP($G668,'Zone Coordinates'!$D$2:$F$2058,3)</f>
        <v>136.57044719999999</v>
      </c>
      <c r="J668">
        <f t="shared" si="10"/>
        <v>0.46742291238685851</v>
      </c>
    </row>
    <row r="669" spans="2:11" x14ac:dyDescent="0.25">
      <c r="B669">
        <v>6</v>
      </c>
      <c r="C669">
        <v>6</v>
      </c>
      <c r="D669">
        <v>24000</v>
      </c>
      <c r="E669">
        <f>VLOOKUP($D669,'Zone Coordinates'!$D$2:$F$2058,2)</f>
        <v>34.844355800000002</v>
      </c>
      <c r="F669">
        <f>VLOOKUP($D669,'Zone Coordinates'!$D$2:$F$2058,3)</f>
        <v>136.57044719999999</v>
      </c>
      <c r="G669">
        <v>21000</v>
      </c>
      <c r="H669">
        <f>VLOOKUP($G669,'Zone Coordinates'!$D$2:$F$2058,2)</f>
        <v>35.543131000000002</v>
      </c>
      <c r="I669">
        <f>VLOOKUP($G669,'Zone Coordinates'!$D$2:$F$2058,3)</f>
        <v>136.8861857</v>
      </c>
      <c r="J669">
        <f t="shared" si="10"/>
        <v>0.76679696172930667</v>
      </c>
    </row>
    <row r="670" spans="2:11" x14ac:dyDescent="0.25">
      <c r="B670">
        <v>6</v>
      </c>
      <c r="C670">
        <v>6</v>
      </c>
      <c r="D670">
        <v>24000</v>
      </c>
      <c r="E670">
        <f>VLOOKUP($D670,'Zone Coordinates'!$D$2:$F$2058,2)</f>
        <v>34.844355800000002</v>
      </c>
      <c r="F670">
        <f>VLOOKUP($D670,'Zone Coordinates'!$D$2:$F$2058,3)</f>
        <v>136.57044719999999</v>
      </c>
      <c r="G670">
        <v>22000</v>
      </c>
      <c r="H670">
        <f>VLOOKUP($G670,'Zone Coordinates'!$D$2:$F$2058,2)</f>
        <v>35.645988199999998</v>
      </c>
      <c r="I670">
        <f>VLOOKUP($G670,'Zone Coordinates'!$D$2:$F$2058,3)</f>
        <v>138.63582600000001</v>
      </c>
      <c r="J670">
        <f t="shared" si="10"/>
        <v>2.2154918397997481</v>
      </c>
    </row>
    <row r="671" spans="2:11" x14ac:dyDescent="0.25">
      <c r="B671">
        <v>6</v>
      </c>
      <c r="C671">
        <v>6</v>
      </c>
      <c r="D671">
        <v>24000</v>
      </c>
      <c r="E671">
        <f>VLOOKUP($D671,'Zone Coordinates'!$D$2:$F$2058,2)</f>
        <v>34.844355800000002</v>
      </c>
      <c r="F671">
        <f>VLOOKUP($D671,'Zone Coordinates'!$D$2:$F$2058,3)</f>
        <v>136.57044719999999</v>
      </c>
      <c r="G671">
        <v>23000</v>
      </c>
      <c r="H671">
        <f>VLOOKUP($G671,'Zone Coordinates'!$D$2:$F$2058,2)</f>
        <v>35.136727399999998</v>
      </c>
      <c r="I671">
        <f>VLOOKUP($G671,'Zone Coordinates'!$D$2:$F$2058,3)</f>
        <v>136.93514300000001</v>
      </c>
      <c r="J671">
        <f t="shared" si="10"/>
        <v>0.46742291238685851</v>
      </c>
      <c r="K671">
        <f>AVERAGE(J660:J671)</f>
        <v>1.2311681148261386</v>
      </c>
    </row>
    <row r="672" spans="2:11" x14ac:dyDescent="0.25">
      <c r="B672">
        <v>6</v>
      </c>
      <c r="C672">
        <v>7</v>
      </c>
      <c r="D672">
        <v>22000</v>
      </c>
      <c r="E672">
        <f>VLOOKUP($D672,'Zone Coordinates'!$D$2:$F$2058,2)</f>
        <v>35.645988199999998</v>
      </c>
      <c r="F672">
        <f>VLOOKUP($D672,'Zone Coordinates'!$D$2:$F$2058,3)</f>
        <v>138.63582600000001</v>
      </c>
      <c r="G672">
        <v>16000</v>
      </c>
      <c r="H672">
        <f>VLOOKUP($G672,'Zone Coordinates'!$D$2:$F$2058,2)</f>
        <v>36.766701300000001</v>
      </c>
      <c r="I672">
        <f>VLOOKUP($G672,'Zone Coordinates'!$D$2:$F$2058,3)</f>
        <v>137.70553330000001</v>
      </c>
      <c r="J672">
        <f t="shared" si="10"/>
        <v>1.4565172021589374</v>
      </c>
    </row>
    <row r="673" spans="2:11" x14ac:dyDescent="0.25">
      <c r="B673">
        <v>6</v>
      </c>
      <c r="C673">
        <v>7</v>
      </c>
      <c r="D673">
        <v>22000</v>
      </c>
      <c r="E673">
        <f>VLOOKUP($D673,'Zone Coordinates'!$D$2:$F$2058,2)</f>
        <v>35.645988199999998</v>
      </c>
      <c r="F673">
        <f>VLOOKUP($D673,'Zone Coordinates'!$D$2:$F$2058,3)</f>
        <v>138.63582600000001</v>
      </c>
      <c r="G673">
        <v>17000</v>
      </c>
      <c r="H673">
        <f>VLOOKUP($G673,'Zone Coordinates'!$D$2:$F$2058,2)</f>
        <v>36.674077400000002</v>
      </c>
      <c r="I673">
        <f>VLOOKUP($G673,'Zone Coordinates'!$D$2:$F$2058,3)</f>
        <v>136.8172874</v>
      </c>
      <c r="J673">
        <f t="shared" si="10"/>
        <v>2.0890308860442075</v>
      </c>
    </row>
    <row r="674" spans="2:11" x14ac:dyDescent="0.25">
      <c r="B674">
        <v>6</v>
      </c>
      <c r="C674">
        <v>7</v>
      </c>
      <c r="D674">
        <v>22000</v>
      </c>
      <c r="E674">
        <f>VLOOKUP($D674,'Zone Coordinates'!$D$2:$F$2058,2)</f>
        <v>35.645988199999998</v>
      </c>
      <c r="F674">
        <f>VLOOKUP($D674,'Zone Coordinates'!$D$2:$F$2058,3)</f>
        <v>138.63582600000001</v>
      </c>
      <c r="G674">
        <v>18000</v>
      </c>
      <c r="H674">
        <f>VLOOKUP($G674,'Zone Coordinates'!$D$2:$F$2058,2)</f>
        <v>36.172969399999999</v>
      </c>
      <c r="I674">
        <f>VLOOKUP($G674,'Zone Coordinates'!$D$2:$F$2058,3)</f>
        <v>136.4702456</v>
      </c>
      <c r="J674">
        <f t="shared" si="10"/>
        <v>2.2287771656263993</v>
      </c>
    </row>
    <row r="675" spans="2:11" x14ac:dyDescent="0.25">
      <c r="B675">
        <v>6</v>
      </c>
      <c r="C675">
        <v>7</v>
      </c>
      <c r="D675">
        <v>23000</v>
      </c>
      <c r="E675">
        <f>VLOOKUP($D675,'Zone Coordinates'!$D$2:$F$2058,2)</f>
        <v>35.136727399999998</v>
      </c>
      <c r="F675">
        <f>VLOOKUP($D675,'Zone Coordinates'!$D$2:$F$2058,3)</f>
        <v>136.93514300000001</v>
      </c>
      <c r="G675">
        <v>16000</v>
      </c>
      <c r="H675">
        <f>VLOOKUP($G675,'Zone Coordinates'!$D$2:$F$2058,2)</f>
        <v>36.766701300000001</v>
      </c>
      <c r="I675">
        <f>VLOOKUP($G675,'Zone Coordinates'!$D$2:$F$2058,3)</f>
        <v>137.70553330000001</v>
      </c>
      <c r="J675">
        <f t="shared" si="10"/>
        <v>1.8028633140133818</v>
      </c>
    </row>
    <row r="676" spans="2:11" x14ac:dyDescent="0.25">
      <c r="B676">
        <v>6</v>
      </c>
      <c r="C676">
        <v>7</v>
      </c>
      <c r="D676">
        <v>23000</v>
      </c>
      <c r="E676">
        <f>VLOOKUP($D676,'Zone Coordinates'!$D$2:$F$2058,2)</f>
        <v>35.136727399999998</v>
      </c>
      <c r="F676">
        <f>VLOOKUP($D676,'Zone Coordinates'!$D$2:$F$2058,3)</f>
        <v>136.93514300000001</v>
      </c>
      <c r="G676">
        <v>17000</v>
      </c>
      <c r="H676">
        <f>VLOOKUP($G676,'Zone Coordinates'!$D$2:$F$2058,2)</f>
        <v>36.674077400000002</v>
      </c>
      <c r="I676">
        <f>VLOOKUP($G676,'Zone Coordinates'!$D$2:$F$2058,3)</f>
        <v>136.8172874</v>
      </c>
      <c r="J676">
        <f t="shared" si="10"/>
        <v>1.5418608773009885</v>
      </c>
    </row>
    <row r="677" spans="2:11" x14ac:dyDescent="0.25">
      <c r="B677">
        <v>6</v>
      </c>
      <c r="C677">
        <v>7</v>
      </c>
      <c r="D677">
        <v>23000</v>
      </c>
      <c r="E677">
        <f>VLOOKUP($D677,'Zone Coordinates'!$D$2:$F$2058,2)</f>
        <v>35.136727399999998</v>
      </c>
      <c r="F677">
        <f>VLOOKUP($D677,'Zone Coordinates'!$D$2:$F$2058,3)</f>
        <v>136.93514300000001</v>
      </c>
      <c r="G677">
        <v>18000</v>
      </c>
      <c r="H677">
        <f>VLOOKUP($G677,'Zone Coordinates'!$D$2:$F$2058,2)</f>
        <v>36.172969399999999</v>
      </c>
      <c r="I677">
        <f>VLOOKUP($G677,'Zone Coordinates'!$D$2:$F$2058,3)</f>
        <v>136.4702456</v>
      </c>
      <c r="J677">
        <f t="shared" si="10"/>
        <v>1.1357495653051224</v>
      </c>
    </row>
    <row r="678" spans="2:11" x14ac:dyDescent="0.25">
      <c r="B678">
        <v>6</v>
      </c>
      <c r="C678">
        <v>7</v>
      </c>
      <c r="D678">
        <v>24000</v>
      </c>
      <c r="E678">
        <f>VLOOKUP($D678,'Zone Coordinates'!$D$2:$F$2058,2)</f>
        <v>34.844355800000002</v>
      </c>
      <c r="F678">
        <f>VLOOKUP($D678,'Zone Coordinates'!$D$2:$F$2058,3)</f>
        <v>136.57044719999999</v>
      </c>
      <c r="G678">
        <v>16000</v>
      </c>
      <c r="H678">
        <f>VLOOKUP($G678,'Zone Coordinates'!$D$2:$F$2058,2)</f>
        <v>36.766701300000001</v>
      </c>
      <c r="I678">
        <f>VLOOKUP($G678,'Zone Coordinates'!$D$2:$F$2058,3)</f>
        <v>137.70553330000001</v>
      </c>
      <c r="J678">
        <f t="shared" si="10"/>
        <v>2.2324499268255735</v>
      </c>
    </row>
    <row r="679" spans="2:11" x14ac:dyDescent="0.25">
      <c r="B679">
        <v>6</v>
      </c>
      <c r="C679">
        <v>7</v>
      </c>
      <c r="D679">
        <v>24000</v>
      </c>
      <c r="E679">
        <f>VLOOKUP($D679,'Zone Coordinates'!$D$2:$F$2058,2)</f>
        <v>34.844355800000002</v>
      </c>
      <c r="F679">
        <f>VLOOKUP($D679,'Zone Coordinates'!$D$2:$F$2058,3)</f>
        <v>136.57044719999999</v>
      </c>
      <c r="G679">
        <v>17000</v>
      </c>
      <c r="H679">
        <f>VLOOKUP($G679,'Zone Coordinates'!$D$2:$F$2058,2)</f>
        <v>36.674077400000002</v>
      </c>
      <c r="I679">
        <f>VLOOKUP($G679,'Zone Coordinates'!$D$2:$F$2058,3)</f>
        <v>136.8172874</v>
      </c>
      <c r="J679">
        <f t="shared" si="10"/>
        <v>1.8462966223883424</v>
      </c>
    </row>
    <row r="680" spans="2:11" x14ac:dyDescent="0.25">
      <c r="B680">
        <v>6</v>
      </c>
      <c r="C680">
        <v>7</v>
      </c>
      <c r="D680">
        <v>24000</v>
      </c>
      <c r="E680">
        <f>VLOOKUP($D680,'Zone Coordinates'!$D$2:$F$2058,2)</f>
        <v>34.844355800000002</v>
      </c>
      <c r="F680">
        <f>VLOOKUP($D680,'Zone Coordinates'!$D$2:$F$2058,3)</f>
        <v>136.57044719999999</v>
      </c>
      <c r="G680">
        <v>18000</v>
      </c>
      <c r="H680">
        <f>VLOOKUP($G680,'Zone Coordinates'!$D$2:$F$2058,2)</f>
        <v>36.172969399999999</v>
      </c>
      <c r="I680">
        <f>VLOOKUP($G680,'Zone Coordinates'!$D$2:$F$2058,3)</f>
        <v>136.4702456</v>
      </c>
      <c r="J680">
        <f t="shared" si="10"/>
        <v>1.3323867526913913</v>
      </c>
      <c r="K680">
        <f>AVERAGE(J672:J680)</f>
        <v>1.7406591458171494</v>
      </c>
    </row>
    <row r="681" spans="2:11" x14ac:dyDescent="0.25">
      <c r="B681">
        <v>6</v>
      </c>
      <c r="C681">
        <v>8</v>
      </c>
      <c r="D681">
        <v>22000</v>
      </c>
      <c r="E681">
        <f>VLOOKUP($D681,'Zone Coordinates'!$D$2:$F$2058,2)</f>
        <v>35.645988199999998</v>
      </c>
      <c r="F681">
        <f>VLOOKUP($D681,'Zone Coordinates'!$D$2:$F$2058,3)</f>
        <v>138.63582600000001</v>
      </c>
      <c r="G681">
        <v>25000</v>
      </c>
      <c r="H681">
        <f>VLOOKUP($G681,'Zone Coordinates'!$D$2:$F$2058,2)</f>
        <v>35.2846878</v>
      </c>
      <c r="I681">
        <f>VLOOKUP($G681,'Zone Coordinates'!$D$2:$F$2058,3)</f>
        <v>136.04535369999999</v>
      </c>
      <c r="J681">
        <f t="shared" si="10"/>
        <v>2.6155467336882996</v>
      </c>
    </row>
    <row r="682" spans="2:11" x14ac:dyDescent="0.25">
      <c r="B682">
        <v>6</v>
      </c>
      <c r="C682">
        <v>8</v>
      </c>
      <c r="D682">
        <v>22000</v>
      </c>
      <c r="E682">
        <f>VLOOKUP($D682,'Zone Coordinates'!$D$2:$F$2058,2)</f>
        <v>35.645988199999998</v>
      </c>
      <c r="F682">
        <f>VLOOKUP($D682,'Zone Coordinates'!$D$2:$F$2058,3)</f>
        <v>138.63582600000001</v>
      </c>
      <c r="G682">
        <v>26000</v>
      </c>
      <c r="H682">
        <f>VLOOKUP($G682,'Zone Coordinates'!$D$2:$F$2058,2)</f>
        <v>35.3211923</v>
      </c>
      <c r="I682">
        <f>VLOOKUP($G682,'Zone Coordinates'!$D$2:$F$2058,3)</f>
        <v>135.87877889999999</v>
      </c>
      <c r="J682">
        <f t="shared" si="10"/>
        <v>2.7761125856627902</v>
      </c>
    </row>
    <row r="683" spans="2:11" x14ac:dyDescent="0.25">
      <c r="B683">
        <v>6</v>
      </c>
      <c r="C683">
        <v>8</v>
      </c>
      <c r="D683">
        <v>22000</v>
      </c>
      <c r="E683">
        <f>VLOOKUP($D683,'Zone Coordinates'!$D$2:$F$2058,2)</f>
        <v>35.645988199999998</v>
      </c>
      <c r="F683">
        <f>VLOOKUP($D683,'Zone Coordinates'!$D$2:$F$2058,3)</f>
        <v>138.63582600000001</v>
      </c>
      <c r="G683">
        <v>27000</v>
      </c>
      <c r="H683">
        <f>VLOOKUP($G683,'Zone Coordinates'!$D$2:$F$2058,2)</f>
        <v>34.768754299999998</v>
      </c>
      <c r="I683">
        <f>VLOOKUP($G683,'Zone Coordinates'!$D$2:$F$2058,3)</f>
        <v>135.5991712</v>
      </c>
      <c r="J683">
        <f t="shared" si="10"/>
        <v>3.1608245268714774</v>
      </c>
    </row>
    <row r="684" spans="2:11" x14ac:dyDescent="0.25">
      <c r="B684">
        <v>6</v>
      </c>
      <c r="C684">
        <v>8</v>
      </c>
      <c r="D684">
        <v>22000</v>
      </c>
      <c r="E684">
        <f>VLOOKUP($D684,'Zone Coordinates'!$D$2:$F$2058,2)</f>
        <v>35.645988199999998</v>
      </c>
      <c r="F684">
        <f>VLOOKUP($D684,'Zone Coordinates'!$D$2:$F$2058,3)</f>
        <v>138.63582600000001</v>
      </c>
      <c r="G684">
        <v>28000</v>
      </c>
      <c r="H684">
        <f>VLOOKUP($G684,'Zone Coordinates'!$D$2:$F$2058,2)</f>
        <v>34.650429600000002</v>
      </c>
      <c r="I684">
        <f>VLOOKUP($G684,'Zone Coordinates'!$D$2:$F$2058,3)</f>
        <v>135.24055480000001</v>
      </c>
      <c r="J684">
        <f t="shared" si="10"/>
        <v>3.538220378606082</v>
      </c>
    </row>
    <row r="685" spans="2:11" x14ac:dyDescent="0.25">
      <c r="B685">
        <v>6</v>
      </c>
      <c r="C685">
        <v>8</v>
      </c>
      <c r="D685">
        <v>22000</v>
      </c>
      <c r="E685">
        <f>VLOOKUP($D685,'Zone Coordinates'!$D$2:$F$2058,2)</f>
        <v>35.645988199999998</v>
      </c>
      <c r="F685">
        <f>VLOOKUP($D685,'Zone Coordinates'!$D$2:$F$2058,3)</f>
        <v>138.63582600000001</v>
      </c>
      <c r="G685">
        <v>29000</v>
      </c>
      <c r="H685">
        <f>VLOOKUP($G685,'Zone Coordinates'!$D$2:$F$2058,2)</f>
        <v>34.757771400000003</v>
      </c>
      <c r="I685">
        <f>VLOOKUP($G685,'Zone Coordinates'!$D$2:$F$2058,3)</f>
        <v>136.0710847</v>
      </c>
      <c r="J685">
        <f t="shared" si="10"/>
        <v>2.7141899380345444</v>
      </c>
    </row>
    <row r="686" spans="2:11" x14ac:dyDescent="0.25">
      <c r="B686">
        <v>6</v>
      </c>
      <c r="C686">
        <v>8</v>
      </c>
      <c r="D686">
        <v>22000</v>
      </c>
      <c r="E686">
        <f>VLOOKUP($D686,'Zone Coordinates'!$D$2:$F$2058,2)</f>
        <v>35.645988199999998</v>
      </c>
      <c r="F686">
        <f>VLOOKUP($D686,'Zone Coordinates'!$D$2:$F$2058,3)</f>
        <v>138.63582600000001</v>
      </c>
      <c r="G686">
        <v>30000</v>
      </c>
      <c r="H686">
        <f>VLOOKUP($G686,'Zone Coordinates'!$D$2:$F$2058,2)</f>
        <v>34.315729900000001</v>
      </c>
      <c r="I686">
        <f>VLOOKUP($G686,'Zone Coordinates'!$D$2:$F$2058,3)</f>
        <v>135.31483030000001</v>
      </c>
      <c r="J686">
        <f t="shared" si="10"/>
        <v>3.5775130445796219</v>
      </c>
    </row>
    <row r="687" spans="2:11" x14ac:dyDescent="0.25">
      <c r="B687">
        <v>6</v>
      </c>
      <c r="C687">
        <v>8</v>
      </c>
      <c r="D687">
        <v>23000</v>
      </c>
      <c r="E687">
        <f>VLOOKUP($D687,'Zone Coordinates'!$D$2:$F$2058,2)</f>
        <v>35.136727399999998</v>
      </c>
      <c r="F687">
        <f>VLOOKUP($D687,'Zone Coordinates'!$D$2:$F$2058,3)</f>
        <v>136.93514300000001</v>
      </c>
      <c r="G687">
        <v>25000</v>
      </c>
      <c r="H687">
        <f>VLOOKUP($G687,'Zone Coordinates'!$D$2:$F$2058,2)</f>
        <v>35.2846878</v>
      </c>
      <c r="I687">
        <f>VLOOKUP($G687,'Zone Coordinates'!$D$2:$F$2058,3)</f>
        <v>136.04535369999999</v>
      </c>
      <c r="J687">
        <f t="shared" si="10"/>
        <v>0.9020073604814336</v>
      </c>
    </row>
    <row r="688" spans="2:11" x14ac:dyDescent="0.25">
      <c r="B688">
        <v>6</v>
      </c>
      <c r="C688">
        <v>8</v>
      </c>
      <c r="D688">
        <v>23000</v>
      </c>
      <c r="E688">
        <f>VLOOKUP($D688,'Zone Coordinates'!$D$2:$F$2058,2)</f>
        <v>35.136727399999998</v>
      </c>
      <c r="F688">
        <f>VLOOKUP($D688,'Zone Coordinates'!$D$2:$F$2058,3)</f>
        <v>136.93514300000001</v>
      </c>
      <c r="G688">
        <v>26000</v>
      </c>
      <c r="H688">
        <f>VLOOKUP($G688,'Zone Coordinates'!$D$2:$F$2058,2)</f>
        <v>35.3211923</v>
      </c>
      <c r="I688">
        <f>VLOOKUP($G688,'Zone Coordinates'!$D$2:$F$2058,3)</f>
        <v>135.87877889999999</v>
      </c>
      <c r="J688">
        <f t="shared" si="10"/>
        <v>1.072349015526602</v>
      </c>
    </row>
    <row r="689" spans="2:11" x14ac:dyDescent="0.25">
      <c r="B689">
        <v>6</v>
      </c>
      <c r="C689">
        <v>8</v>
      </c>
      <c r="D689">
        <v>23000</v>
      </c>
      <c r="E689">
        <f>VLOOKUP($D689,'Zone Coordinates'!$D$2:$F$2058,2)</f>
        <v>35.136727399999998</v>
      </c>
      <c r="F689">
        <f>VLOOKUP($D689,'Zone Coordinates'!$D$2:$F$2058,3)</f>
        <v>136.93514300000001</v>
      </c>
      <c r="G689">
        <v>27000</v>
      </c>
      <c r="H689">
        <f>VLOOKUP($G689,'Zone Coordinates'!$D$2:$F$2058,2)</f>
        <v>34.768754299999998</v>
      </c>
      <c r="I689">
        <f>VLOOKUP($G689,'Zone Coordinates'!$D$2:$F$2058,3)</f>
        <v>135.5991712</v>
      </c>
      <c r="J689">
        <f t="shared" si="10"/>
        <v>1.3857217804158515</v>
      </c>
    </row>
    <row r="690" spans="2:11" x14ac:dyDescent="0.25">
      <c r="B690">
        <v>6</v>
      </c>
      <c r="C690">
        <v>8</v>
      </c>
      <c r="D690">
        <v>23000</v>
      </c>
      <c r="E690">
        <f>VLOOKUP($D690,'Zone Coordinates'!$D$2:$F$2058,2)</f>
        <v>35.136727399999998</v>
      </c>
      <c r="F690">
        <f>VLOOKUP($D690,'Zone Coordinates'!$D$2:$F$2058,3)</f>
        <v>136.93514300000001</v>
      </c>
      <c r="G690">
        <v>28000</v>
      </c>
      <c r="H690">
        <f>VLOOKUP($G690,'Zone Coordinates'!$D$2:$F$2058,2)</f>
        <v>34.650429600000002</v>
      </c>
      <c r="I690">
        <f>VLOOKUP($G690,'Zone Coordinates'!$D$2:$F$2058,3)</f>
        <v>135.24055480000001</v>
      </c>
      <c r="J690">
        <f t="shared" si="10"/>
        <v>1.7629846051126112</v>
      </c>
    </row>
    <row r="691" spans="2:11" x14ac:dyDescent="0.25">
      <c r="B691">
        <v>6</v>
      </c>
      <c r="C691">
        <v>8</v>
      </c>
      <c r="D691">
        <v>23000</v>
      </c>
      <c r="E691">
        <f>VLOOKUP($D691,'Zone Coordinates'!$D$2:$F$2058,2)</f>
        <v>35.136727399999998</v>
      </c>
      <c r="F691">
        <f>VLOOKUP($D691,'Zone Coordinates'!$D$2:$F$2058,3)</f>
        <v>136.93514300000001</v>
      </c>
      <c r="G691">
        <v>29000</v>
      </c>
      <c r="H691">
        <f>VLOOKUP($G691,'Zone Coordinates'!$D$2:$F$2058,2)</f>
        <v>34.757771400000003</v>
      </c>
      <c r="I691">
        <f>VLOOKUP($G691,'Zone Coordinates'!$D$2:$F$2058,3)</f>
        <v>136.0710847</v>
      </c>
      <c r="J691">
        <f t="shared" si="10"/>
        <v>0.94350643650952626</v>
      </c>
    </row>
    <row r="692" spans="2:11" x14ac:dyDescent="0.25">
      <c r="B692">
        <v>6</v>
      </c>
      <c r="C692">
        <v>8</v>
      </c>
      <c r="D692">
        <v>23000</v>
      </c>
      <c r="E692">
        <f>VLOOKUP($D692,'Zone Coordinates'!$D$2:$F$2058,2)</f>
        <v>35.136727399999998</v>
      </c>
      <c r="F692">
        <f>VLOOKUP($D692,'Zone Coordinates'!$D$2:$F$2058,3)</f>
        <v>136.93514300000001</v>
      </c>
      <c r="G692">
        <v>30000</v>
      </c>
      <c r="H692">
        <f>VLOOKUP($G692,'Zone Coordinates'!$D$2:$F$2058,2)</f>
        <v>34.315729900000001</v>
      </c>
      <c r="I692">
        <f>VLOOKUP($G692,'Zone Coordinates'!$D$2:$F$2058,3)</f>
        <v>135.31483030000001</v>
      </c>
      <c r="J692">
        <f t="shared" si="10"/>
        <v>1.8164388623863819</v>
      </c>
    </row>
    <row r="693" spans="2:11" x14ac:dyDescent="0.25">
      <c r="B693">
        <v>6</v>
      </c>
      <c r="C693">
        <v>8</v>
      </c>
      <c r="D693">
        <v>24000</v>
      </c>
      <c r="E693">
        <f>VLOOKUP($D693,'Zone Coordinates'!$D$2:$F$2058,2)</f>
        <v>34.844355800000002</v>
      </c>
      <c r="F693">
        <f>VLOOKUP($D693,'Zone Coordinates'!$D$2:$F$2058,3)</f>
        <v>136.57044719999999</v>
      </c>
      <c r="G693">
        <v>25000</v>
      </c>
      <c r="H693">
        <f>VLOOKUP($G693,'Zone Coordinates'!$D$2:$F$2058,2)</f>
        <v>35.2846878</v>
      </c>
      <c r="I693">
        <f>VLOOKUP($G693,'Zone Coordinates'!$D$2:$F$2058,3)</f>
        <v>136.04535369999999</v>
      </c>
      <c r="J693">
        <f t="shared" si="10"/>
        <v>0.68528494363019898</v>
      </c>
    </row>
    <row r="694" spans="2:11" x14ac:dyDescent="0.25">
      <c r="B694">
        <v>6</v>
      </c>
      <c r="C694">
        <v>8</v>
      </c>
      <c r="D694">
        <v>24000</v>
      </c>
      <c r="E694">
        <f>VLOOKUP($D694,'Zone Coordinates'!$D$2:$F$2058,2)</f>
        <v>34.844355800000002</v>
      </c>
      <c r="F694">
        <f>VLOOKUP($D694,'Zone Coordinates'!$D$2:$F$2058,3)</f>
        <v>136.57044719999999</v>
      </c>
      <c r="G694">
        <v>26000</v>
      </c>
      <c r="H694">
        <f>VLOOKUP($G694,'Zone Coordinates'!$D$2:$F$2058,2)</f>
        <v>35.3211923</v>
      </c>
      <c r="I694">
        <f>VLOOKUP($G694,'Zone Coordinates'!$D$2:$F$2058,3)</f>
        <v>135.87877889999999</v>
      </c>
      <c r="J694">
        <f t="shared" si="10"/>
        <v>0.84010599626305626</v>
      </c>
    </row>
    <row r="695" spans="2:11" x14ac:dyDescent="0.25">
      <c r="B695">
        <v>6</v>
      </c>
      <c r="C695">
        <v>8</v>
      </c>
      <c r="D695">
        <v>24000</v>
      </c>
      <c r="E695">
        <f>VLOOKUP($D695,'Zone Coordinates'!$D$2:$F$2058,2)</f>
        <v>34.844355800000002</v>
      </c>
      <c r="F695">
        <f>VLOOKUP($D695,'Zone Coordinates'!$D$2:$F$2058,3)</f>
        <v>136.57044719999999</v>
      </c>
      <c r="G695">
        <v>27000</v>
      </c>
      <c r="H695">
        <f>VLOOKUP($G695,'Zone Coordinates'!$D$2:$F$2058,2)</f>
        <v>34.768754299999998</v>
      </c>
      <c r="I695">
        <f>VLOOKUP($G695,'Zone Coordinates'!$D$2:$F$2058,3)</f>
        <v>135.5991712</v>
      </c>
      <c r="J695">
        <f t="shared" si="10"/>
        <v>0.97421386511290686</v>
      </c>
    </row>
    <row r="696" spans="2:11" x14ac:dyDescent="0.25">
      <c r="B696">
        <v>6</v>
      </c>
      <c r="C696">
        <v>8</v>
      </c>
      <c r="D696">
        <v>24000</v>
      </c>
      <c r="E696">
        <f>VLOOKUP($D696,'Zone Coordinates'!$D$2:$F$2058,2)</f>
        <v>34.844355800000002</v>
      </c>
      <c r="F696">
        <f>VLOOKUP($D696,'Zone Coordinates'!$D$2:$F$2058,3)</f>
        <v>136.57044719999999</v>
      </c>
      <c r="G696">
        <v>28000</v>
      </c>
      <c r="H696">
        <f>VLOOKUP($G696,'Zone Coordinates'!$D$2:$F$2058,2)</f>
        <v>34.650429600000002</v>
      </c>
      <c r="I696">
        <f>VLOOKUP($G696,'Zone Coordinates'!$D$2:$F$2058,3)</f>
        <v>135.24055480000001</v>
      </c>
      <c r="J696">
        <f t="shared" si="10"/>
        <v>1.3439572785710636</v>
      </c>
    </row>
    <row r="697" spans="2:11" x14ac:dyDescent="0.25">
      <c r="B697">
        <v>6</v>
      </c>
      <c r="C697">
        <v>8</v>
      </c>
      <c r="D697">
        <v>24000</v>
      </c>
      <c r="E697">
        <f>VLOOKUP($D697,'Zone Coordinates'!$D$2:$F$2058,2)</f>
        <v>34.844355800000002</v>
      </c>
      <c r="F697">
        <f>VLOOKUP($D697,'Zone Coordinates'!$D$2:$F$2058,3)</f>
        <v>136.57044719999999</v>
      </c>
      <c r="G697">
        <v>29000</v>
      </c>
      <c r="H697">
        <f>VLOOKUP($G697,'Zone Coordinates'!$D$2:$F$2058,2)</f>
        <v>34.757771400000003</v>
      </c>
      <c r="I697">
        <f>VLOOKUP($G697,'Zone Coordinates'!$D$2:$F$2058,3)</f>
        <v>136.0710847</v>
      </c>
      <c r="J697">
        <f t="shared" si="10"/>
        <v>0.50681334308559733</v>
      </c>
    </row>
    <row r="698" spans="2:11" x14ac:dyDescent="0.25">
      <c r="B698">
        <v>6</v>
      </c>
      <c r="C698">
        <v>8</v>
      </c>
      <c r="D698">
        <v>24000</v>
      </c>
      <c r="E698">
        <f>VLOOKUP($D698,'Zone Coordinates'!$D$2:$F$2058,2)</f>
        <v>34.844355800000002</v>
      </c>
      <c r="F698">
        <f>VLOOKUP($D698,'Zone Coordinates'!$D$2:$F$2058,3)</f>
        <v>136.57044719999999</v>
      </c>
      <c r="G698">
        <v>30000</v>
      </c>
      <c r="H698">
        <f>VLOOKUP($G698,'Zone Coordinates'!$D$2:$F$2058,2)</f>
        <v>34.315729900000001</v>
      </c>
      <c r="I698">
        <f>VLOOKUP($G698,'Zone Coordinates'!$D$2:$F$2058,3)</f>
        <v>135.31483030000001</v>
      </c>
      <c r="J698">
        <f t="shared" si="10"/>
        <v>1.362357934507803</v>
      </c>
      <c r="K698">
        <f>AVERAGE(J681:J698)</f>
        <v>1.7765638127247694</v>
      </c>
    </row>
    <row r="699" spans="2:11" x14ac:dyDescent="0.25">
      <c r="B699">
        <v>6</v>
      </c>
      <c r="C699">
        <v>9</v>
      </c>
      <c r="D699">
        <v>22000</v>
      </c>
      <c r="E699">
        <f>VLOOKUP($D699,'Zone Coordinates'!$D$2:$F$2058,2)</f>
        <v>35.645988199999998</v>
      </c>
      <c r="F699">
        <f>VLOOKUP($D699,'Zone Coordinates'!$D$2:$F$2058,3)</f>
        <v>138.63582600000001</v>
      </c>
      <c r="G699">
        <v>31000</v>
      </c>
      <c r="H699">
        <f>VLOOKUP($G699,'Zone Coordinates'!$D$2:$F$2058,2)</f>
        <v>35.572866900000001</v>
      </c>
      <c r="I699">
        <f>VLOOKUP($G699,'Zone Coordinates'!$D$2:$F$2058,3)</f>
        <v>134.44080450000001</v>
      </c>
      <c r="J699">
        <f t="shared" si="10"/>
        <v>4.1956587218190071</v>
      </c>
    </row>
    <row r="700" spans="2:11" x14ac:dyDescent="0.25">
      <c r="B700">
        <v>6</v>
      </c>
      <c r="C700">
        <v>9</v>
      </c>
      <c r="D700">
        <v>22000</v>
      </c>
      <c r="E700">
        <f>VLOOKUP($D700,'Zone Coordinates'!$D$2:$F$2058,2)</f>
        <v>35.645988199999998</v>
      </c>
      <c r="F700">
        <f>VLOOKUP($D700,'Zone Coordinates'!$D$2:$F$2058,3)</f>
        <v>138.63582600000001</v>
      </c>
      <c r="G700">
        <v>32000</v>
      </c>
      <c r="H700">
        <f>VLOOKUP($G700,'Zone Coordinates'!$D$2:$F$2058,2)</f>
        <v>35.363152200000002</v>
      </c>
      <c r="I700">
        <f>VLOOKUP($G700,'Zone Coordinates'!$D$2:$F$2058,3)</f>
        <v>133.59608800000001</v>
      </c>
      <c r="J700">
        <f t="shared" si="10"/>
        <v>5.0476683044292834</v>
      </c>
    </row>
    <row r="701" spans="2:11" x14ac:dyDescent="0.25">
      <c r="B701">
        <v>6</v>
      </c>
      <c r="C701">
        <v>9</v>
      </c>
      <c r="D701">
        <v>22000</v>
      </c>
      <c r="E701">
        <f>VLOOKUP($D701,'Zone Coordinates'!$D$2:$F$2058,2)</f>
        <v>35.645988199999998</v>
      </c>
      <c r="F701">
        <f>VLOOKUP($D701,'Zone Coordinates'!$D$2:$F$2058,3)</f>
        <v>138.63582600000001</v>
      </c>
      <c r="G701">
        <v>33000</v>
      </c>
      <c r="H701">
        <f>VLOOKUP($G701,'Zone Coordinates'!$D$2:$F$2058,2)</f>
        <v>34.948912700000001</v>
      </c>
      <c r="I701">
        <f>VLOOKUP($G701,'Zone Coordinates'!$D$2:$F$2058,3)</f>
        <v>134.12300110000001</v>
      </c>
      <c r="J701">
        <f t="shared" si="10"/>
        <v>4.5663445808173782</v>
      </c>
    </row>
    <row r="702" spans="2:11" x14ac:dyDescent="0.25">
      <c r="B702">
        <v>6</v>
      </c>
      <c r="C702">
        <v>9</v>
      </c>
      <c r="D702">
        <v>22000</v>
      </c>
      <c r="E702">
        <f>VLOOKUP($D702,'Zone Coordinates'!$D$2:$F$2058,2)</f>
        <v>35.645988199999998</v>
      </c>
      <c r="F702">
        <f>VLOOKUP($D702,'Zone Coordinates'!$D$2:$F$2058,3)</f>
        <v>138.63582600000001</v>
      </c>
      <c r="G702">
        <v>34000</v>
      </c>
      <c r="H702">
        <f>VLOOKUP($G702,'Zone Coordinates'!$D$2:$F$2058,2)</f>
        <v>34.615654599999999</v>
      </c>
      <c r="I702">
        <f>VLOOKUP($G702,'Zone Coordinates'!$D$2:$F$2058,3)</f>
        <v>132.69607980000001</v>
      </c>
      <c r="J702">
        <f t="shared" si="10"/>
        <v>6.028446918378183</v>
      </c>
    </row>
    <row r="703" spans="2:11" x14ac:dyDescent="0.25">
      <c r="B703">
        <v>6</v>
      </c>
      <c r="C703">
        <v>9</v>
      </c>
      <c r="D703">
        <v>22000</v>
      </c>
      <c r="E703">
        <f>VLOOKUP($D703,'Zone Coordinates'!$D$2:$F$2058,2)</f>
        <v>35.645988199999998</v>
      </c>
      <c r="F703">
        <f>VLOOKUP($D703,'Zone Coordinates'!$D$2:$F$2058,3)</f>
        <v>138.63582600000001</v>
      </c>
      <c r="G703">
        <v>35000</v>
      </c>
      <c r="H703">
        <f>VLOOKUP($G703,'Zone Coordinates'!$D$2:$F$2058,2)</f>
        <v>34.373845500000002</v>
      </c>
      <c r="I703">
        <f>VLOOKUP($G703,'Zone Coordinates'!$D$2:$F$2058,3)</f>
        <v>131.17247589999999</v>
      </c>
      <c r="J703">
        <f t="shared" si="10"/>
        <v>7.5709934463274697</v>
      </c>
    </row>
    <row r="704" spans="2:11" x14ac:dyDescent="0.25">
      <c r="B704">
        <v>6</v>
      </c>
      <c r="C704">
        <v>9</v>
      </c>
      <c r="D704">
        <v>23000</v>
      </c>
      <c r="E704">
        <f>VLOOKUP($D704,'Zone Coordinates'!$D$2:$F$2058,2)</f>
        <v>35.136727399999998</v>
      </c>
      <c r="F704">
        <f>VLOOKUP($D704,'Zone Coordinates'!$D$2:$F$2058,3)</f>
        <v>136.93514300000001</v>
      </c>
      <c r="G704">
        <v>31000</v>
      </c>
      <c r="H704">
        <f>VLOOKUP($G704,'Zone Coordinates'!$D$2:$F$2058,2)</f>
        <v>35.572866900000001</v>
      </c>
      <c r="I704">
        <f>VLOOKUP($G704,'Zone Coordinates'!$D$2:$F$2058,3)</f>
        <v>134.44080450000001</v>
      </c>
      <c r="J704">
        <f t="shared" si="10"/>
        <v>2.5321813157912865</v>
      </c>
    </row>
    <row r="705" spans="2:11" x14ac:dyDescent="0.25">
      <c r="B705">
        <v>6</v>
      </c>
      <c r="C705">
        <v>9</v>
      </c>
      <c r="D705">
        <v>23000</v>
      </c>
      <c r="E705">
        <f>VLOOKUP($D705,'Zone Coordinates'!$D$2:$F$2058,2)</f>
        <v>35.136727399999998</v>
      </c>
      <c r="F705">
        <f>VLOOKUP($D705,'Zone Coordinates'!$D$2:$F$2058,3)</f>
        <v>136.93514300000001</v>
      </c>
      <c r="G705">
        <v>32000</v>
      </c>
      <c r="H705">
        <f>VLOOKUP($G705,'Zone Coordinates'!$D$2:$F$2058,2)</f>
        <v>35.363152200000002</v>
      </c>
      <c r="I705">
        <f>VLOOKUP($G705,'Zone Coordinates'!$D$2:$F$2058,3)</f>
        <v>133.59608800000001</v>
      </c>
      <c r="J705">
        <f t="shared" si="10"/>
        <v>3.3467232456658342</v>
      </c>
    </row>
    <row r="706" spans="2:11" x14ac:dyDescent="0.25">
      <c r="B706">
        <v>6</v>
      </c>
      <c r="C706">
        <v>9</v>
      </c>
      <c r="D706">
        <v>23000</v>
      </c>
      <c r="E706">
        <f>VLOOKUP($D706,'Zone Coordinates'!$D$2:$F$2058,2)</f>
        <v>35.136727399999998</v>
      </c>
      <c r="F706">
        <f>VLOOKUP($D706,'Zone Coordinates'!$D$2:$F$2058,3)</f>
        <v>136.93514300000001</v>
      </c>
      <c r="G706">
        <v>33000</v>
      </c>
      <c r="H706">
        <f>VLOOKUP($G706,'Zone Coordinates'!$D$2:$F$2058,2)</f>
        <v>34.948912700000001</v>
      </c>
      <c r="I706">
        <f>VLOOKUP($G706,'Zone Coordinates'!$D$2:$F$2058,3)</f>
        <v>134.12300110000001</v>
      </c>
      <c r="J706">
        <f t="shared" si="10"/>
        <v>2.8184067178588155</v>
      </c>
    </row>
    <row r="707" spans="2:11" x14ac:dyDescent="0.25">
      <c r="B707">
        <v>6</v>
      </c>
      <c r="C707">
        <v>9</v>
      </c>
      <c r="D707">
        <v>23000</v>
      </c>
      <c r="E707">
        <f>VLOOKUP($D707,'Zone Coordinates'!$D$2:$F$2058,2)</f>
        <v>35.136727399999998</v>
      </c>
      <c r="F707">
        <f>VLOOKUP($D707,'Zone Coordinates'!$D$2:$F$2058,3)</f>
        <v>136.93514300000001</v>
      </c>
      <c r="G707">
        <v>34000</v>
      </c>
      <c r="H707">
        <f>VLOOKUP($G707,'Zone Coordinates'!$D$2:$F$2058,2)</f>
        <v>34.615654599999999</v>
      </c>
      <c r="I707">
        <f>VLOOKUP($G707,'Zone Coordinates'!$D$2:$F$2058,3)</f>
        <v>132.69607980000001</v>
      </c>
      <c r="J707">
        <f t="shared" si="10"/>
        <v>4.2709687046961742</v>
      </c>
    </row>
    <row r="708" spans="2:11" x14ac:dyDescent="0.25">
      <c r="B708">
        <v>6</v>
      </c>
      <c r="C708">
        <v>9</v>
      </c>
      <c r="D708">
        <v>23000</v>
      </c>
      <c r="E708">
        <f>VLOOKUP($D708,'Zone Coordinates'!$D$2:$F$2058,2)</f>
        <v>35.136727399999998</v>
      </c>
      <c r="F708">
        <f>VLOOKUP($D708,'Zone Coordinates'!$D$2:$F$2058,3)</f>
        <v>136.93514300000001</v>
      </c>
      <c r="G708">
        <v>35000</v>
      </c>
      <c r="H708">
        <f>VLOOKUP($G708,'Zone Coordinates'!$D$2:$F$2058,2)</f>
        <v>34.373845500000002</v>
      </c>
      <c r="I708">
        <f>VLOOKUP($G708,'Zone Coordinates'!$D$2:$F$2058,3)</f>
        <v>131.17247589999999</v>
      </c>
      <c r="J708">
        <f t="shared" si="10"/>
        <v>5.8129442538846181</v>
      </c>
    </row>
    <row r="709" spans="2:11" x14ac:dyDescent="0.25">
      <c r="B709">
        <v>6</v>
      </c>
      <c r="C709">
        <v>9</v>
      </c>
      <c r="D709">
        <v>24000</v>
      </c>
      <c r="E709">
        <f>VLOOKUP($D709,'Zone Coordinates'!$D$2:$F$2058,2)</f>
        <v>34.844355800000002</v>
      </c>
      <c r="F709">
        <f>VLOOKUP($D709,'Zone Coordinates'!$D$2:$F$2058,3)</f>
        <v>136.57044719999999</v>
      </c>
      <c r="G709">
        <v>31000</v>
      </c>
      <c r="H709">
        <f>VLOOKUP($G709,'Zone Coordinates'!$D$2:$F$2058,2)</f>
        <v>35.572866900000001</v>
      </c>
      <c r="I709">
        <f>VLOOKUP($G709,'Zone Coordinates'!$D$2:$F$2058,3)</f>
        <v>134.44080450000001</v>
      </c>
      <c r="J709">
        <f t="shared" ref="J709:J763" si="11">SQRT((I709-F709)^2+(H709-E709)^2)</f>
        <v>2.250801291204179</v>
      </c>
    </row>
    <row r="710" spans="2:11" x14ac:dyDescent="0.25">
      <c r="B710">
        <v>6</v>
      </c>
      <c r="C710">
        <v>9</v>
      </c>
      <c r="D710">
        <v>24000</v>
      </c>
      <c r="E710">
        <f>VLOOKUP($D710,'Zone Coordinates'!$D$2:$F$2058,2)</f>
        <v>34.844355800000002</v>
      </c>
      <c r="F710">
        <f>VLOOKUP($D710,'Zone Coordinates'!$D$2:$F$2058,3)</f>
        <v>136.57044719999999</v>
      </c>
      <c r="G710">
        <v>32000</v>
      </c>
      <c r="H710">
        <f>VLOOKUP($G710,'Zone Coordinates'!$D$2:$F$2058,2)</f>
        <v>35.363152200000002</v>
      </c>
      <c r="I710">
        <f>VLOOKUP($G710,'Zone Coordinates'!$D$2:$F$2058,3)</f>
        <v>133.59608800000001</v>
      </c>
      <c r="J710">
        <f t="shared" si="11"/>
        <v>3.0192652012165948</v>
      </c>
    </row>
    <row r="711" spans="2:11" x14ac:dyDescent="0.25">
      <c r="B711">
        <v>6</v>
      </c>
      <c r="C711">
        <v>9</v>
      </c>
      <c r="D711">
        <v>24000</v>
      </c>
      <c r="E711">
        <f>VLOOKUP($D711,'Zone Coordinates'!$D$2:$F$2058,2)</f>
        <v>34.844355800000002</v>
      </c>
      <c r="F711">
        <f>VLOOKUP($D711,'Zone Coordinates'!$D$2:$F$2058,3)</f>
        <v>136.57044719999999</v>
      </c>
      <c r="G711">
        <v>33000</v>
      </c>
      <c r="H711">
        <f>VLOOKUP($G711,'Zone Coordinates'!$D$2:$F$2058,2)</f>
        <v>34.948912700000001</v>
      </c>
      <c r="I711">
        <f>VLOOKUP($G711,'Zone Coordinates'!$D$2:$F$2058,3)</f>
        <v>134.12300110000001</v>
      </c>
      <c r="J711">
        <f t="shared" si="11"/>
        <v>2.4496784600724069</v>
      </c>
    </row>
    <row r="712" spans="2:11" x14ac:dyDescent="0.25">
      <c r="B712">
        <v>6</v>
      </c>
      <c r="C712">
        <v>9</v>
      </c>
      <c r="D712">
        <v>24000</v>
      </c>
      <c r="E712">
        <f>VLOOKUP($D712,'Zone Coordinates'!$D$2:$F$2058,2)</f>
        <v>34.844355800000002</v>
      </c>
      <c r="F712">
        <f>VLOOKUP($D712,'Zone Coordinates'!$D$2:$F$2058,3)</f>
        <v>136.57044719999999</v>
      </c>
      <c r="G712">
        <v>34000</v>
      </c>
      <c r="H712">
        <f>VLOOKUP($G712,'Zone Coordinates'!$D$2:$F$2058,2)</f>
        <v>34.615654599999999</v>
      </c>
      <c r="I712">
        <f>VLOOKUP($G712,'Zone Coordinates'!$D$2:$F$2058,3)</f>
        <v>132.69607980000001</v>
      </c>
      <c r="J712">
        <f t="shared" si="11"/>
        <v>3.881111566170711</v>
      </c>
    </row>
    <row r="713" spans="2:11" x14ac:dyDescent="0.25">
      <c r="B713">
        <v>6</v>
      </c>
      <c r="C713">
        <v>9</v>
      </c>
      <c r="D713">
        <v>24000</v>
      </c>
      <c r="E713">
        <f>VLOOKUP($D713,'Zone Coordinates'!$D$2:$F$2058,2)</f>
        <v>34.844355800000002</v>
      </c>
      <c r="F713">
        <f>VLOOKUP($D713,'Zone Coordinates'!$D$2:$F$2058,3)</f>
        <v>136.57044719999999</v>
      </c>
      <c r="G713">
        <v>35000</v>
      </c>
      <c r="H713">
        <f>VLOOKUP($G713,'Zone Coordinates'!$D$2:$F$2058,2)</f>
        <v>34.373845500000002</v>
      </c>
      <c r="I713">
        <f>VLOOKUP($G713,'Zone Coordinates'!$D$2:$F$2058,3)</f>
        <v>131.17247589999999</v>
      </c>
      <c r="J713">
        <f t="shared" si="11"/>
        <v>5.4184383449504825</v>
      </c>
      <c r="K713">
        <f>AVERAGE(J699:J713)</f>
        <v>4.2139754048854945</v>
      </c>
    </row>
    <row r="714" spans="2:11" x14ac:dyDescent="0.25">
      <c r="B714">
        <v>6</v>
      </c>
      <c r="C714">
        <v>10</v>
      </c>
      <c r="D714">
        <v>21000</v>
      </c>
      <c r="E714">
        <f>VLOOKUP($D714,'Zone Coordinates'!$D$2:$F$2058,2)</f>
        <v>35.543131000000002</v>
      </c>
      <c r="F714">
        <f>VLOOKUP($D714,'Zone Coordinates'!$D$2:$F$2058,3)</f>
        <v>136.8861857</v>
      </c>
      <c r="G714">
        <v>36000</v>
      </c>
      <c r="H714">
        <f>VLOOKUP($G714,'Zone Coordinates'!$D$2:$F$2058,2)</f>
        <v>34.129535500000003</v>
      </c>
      <c r="I714">
        <f>VLOOKUP($G714,'Zone Coordinates'!$D$2:$F$2058,3)</f>
        <v>134.60697759999999</v>
      </c>
      <c r="J714">
        <f t="shared" si="11"/>
        <v>2.681984675706758</v>
      </c>
    </row>
    <row r="715" spans="2:11" x14ac:dyDescent="0.25">
      <c r="B715">
        <v>6</v>
      </c>
      <c r="C715">
        <v>10</v>
      </c>
      <c r="D715">
        <v>21000</v>
      </c>
      <c r="E715">
        <f>VLOOKUP($D715,'Zone Coordinates'!$D$2:$F$2058,2)</f>
        <v>35.543131000000002</v>
      </c>
      <c r="F715">
        <f>VLOOKUP($D715,'Zone Coordinates'!$D$2:$F$2058,3)</f>
        <v>136.8861857</v>
      </c>
      <c r="G715">
        <v>37000</v>
      </c>
      <c r="H715">
        <f>VLOOKUP($G715,'Zone Coordinates'!$D$2:$F$2058,2)</f>
        <v>34.433944599999997</v>
      </c>
      <c r="I715">
        <f>VLOOKUP($G715,'Zone Coordinates'!$D$2:$F$2058,3)</f>
        <v>134.1764488</v>
      </c>
      <c r="J715">
        <f t="shared" si="11"/>
        <v>2.9279632062521825</v>
      </c>
    </row>
    <row r="716" spans="2:11" x14ac:dyDescent="0.25">
      <c r="B716">
        <v>6</v>
      </c>
      <c r="C716">
        <v>10</v>
      </c>
      <c r="D716">
        <v>21000</v>
      </c>
      <c r="E716">
        <f>VLOOKUP($D716,'Zone Coordinates'!$D$2:$F$2058,2)</f>
        <v>35.543131000000002</v>
      </c>
      <c r="F716">
        <f>VLOOKUP($D716,'Zone Coordinates'!$D$2:$F$2058,3)</f>
        <v>136.8861857</v>
      </c>
      <c r="G716">
        <v>38000</v>
      </c>
      <c r="H716">
        <f>VLOOKUP($G716,'Zone Coordinates'!$D$2:$F$2058,2)</f>
        <v>34.073728600000003</v>
      </c>
      <c r="I716">
        <f>VLOOKUP($G716,'Zone Coordinates'!$D$2:$F$2058,3)</f>
        <v>132.92667299999999</v>
      </c>
      <c r="J716">
        <f t="shared" si="11"/>
        <v>4.2233735608618721</v>
      </c>
    </row>
    <row r="717" spans="2:11" x14ac:dyDescent="0.25">
      <c r="B717">
        <v>6</v>
      </c>
      <c r="C717">
        <v>10</v>
      </c>
      <c r="D717">
        <v>21000</v>
      </c>
      <c r="E717">
        <f>VLOOKUP($D717,'Zone Coordinates'!$D$2:$F$2058,2)</f>
        <v>35.543131000000002</v>
      </c>
      <c r="F717">
        <f>VLOOKUP($D717,'Zone Coordinates'!$D$2:$F$2058,3)</f>
        <v>136.8861857</v>
      </c>
      <c r="G717">
        <v>39000</v>
      </c>
      <c r="H717">
        <f>VLOOKUP($G717,'Zone Coordinates'!$D$2:$F$2058,2)</f>
        <v>33.681375099999997</v>
      </c>
      <c r="I717">
        <f>VLOOKUP($G717,'Zone Coordinates'!$D$2:$F$2058,3)</f>
        <v>133.62549580000001</v>
      </c>
      <c r="J717">
        <f t="shared" si="11"/>
        <v>3.7547614644803695</v>
      </c>
    </row>
    <row r="718" spans="2:11" x14ac:dyDescent="0.25">
      <c r="B718">
        <v>6</v>
      </c>
      <c r="C718">
        <v>10</v>
      </c>
      <c r="D718">
        <v>22000</v>
      </c>
      <c r="E718">
        <f>VLOOKUP($D718,'Zone Coordinates'!$D$2:$F$2058,2)</f>
        <v>35.645988199999998</v>
      </c>
      <c r="F718">
        <f>VLOOKUP($D718,'Zone Coordinates'!$D$2:$F$2058,3)</f>
        <v>138.63582600000001</v>
      </c>
      <c r="G718">
        <v>36000</v>
      </c>
      <c r="H718">
        <f>VLOOKUP($G718,'Zone Coordinates'!$D$2:$F$2058,2)</f>
        <v>34.129535500000003</v>
      </c>
      <c r="I718">
        <f>VLOOKUP($G718,'Zone Coordinates'!$D$2:$F$2058,3)</f>
        <v>134.60697759999999</v>
      </c>
      <c r="J718">
        <f t="shared" si="11"/>
        <v>4.3047936328609246</v>
      </c>
    </row>
    <row r="719" spans="2:11" x14ac:dyDescent="0.25">
      <c r="B719">
        <v>6</v>
      </c>
      <c r="C719">
        <v>10</v>
      </c>
      <c r="D719">
        <v>22000</v>
      </c>
      <c r="E719">
        <f>VLOOKUP($D719,'Zone Coordinates'!$D$2:$F$2058,2)</f>
        <v>35.645988199999998</v>
      </c>
      <c r="F719">
        <f>VLOOKUP($D719,'Zone Coordinates'!$D$2:$F$2058,3)</f>
        <v>138.63582600000001</v>
      </c>
      <c r="G719">
        <v>37000</v>
      </c>
      <c r="H719">
        <f>VLOOKUP($G719,'Zone Coordinates'!$D$2:$F$2058,2)</f>
        <v>34.433944599999997</v>
      </c>
      <c r="I719">
        <f>VLOOKUP($G719,'Zone Coordinates'!$D$2:$F$2058,3)</f>
        <v>134.1764488</v>
      </c>
      <c r="J719">
        <f t="shared" si="11"/>
        <v>4.6211572901364066</v>
      </c>
    </row>
    <row r="720" spans="2:11" x14ac:dyDescent="0.25">
      <c r="B720">
        <v>6</v>
      </c>
      <c r="C720">
        <v>10</v>
      </c>
      <c r="D720">
        <v>22000</v>
      </c>
      <c r="E720">
        <f>VLOOKUP($D720,'Zone Coordinates'!$D$2:$F$2058,2)</f>
        <v>35.645988199999998</v>
      </c>
      <c r="F720">
        <f>VLOOKUP($D720,'Zone Coordinates'!$D$2:$F$2058,3)</f>
        <v>138.63582600000001</v>
      </c>
      <c r="G720">
        <v>38000</v>
      </c>
      <c r="H720">
        <f>VLOOKUP($G720,'Zone Coordinates'!$D$2:$F$2058,2)</f>
        <v>34.073728600000003</v>
      </c>
      <c r="I720">
        <f>VLOOKUP($G720,'Zone Coordinates'!$D$2:$F$2058,3)</f>
        <v>132.92667299999999</v>
      </c>
      <c r="J720">
        <f t="shared" si="11"/>
        <v>5.9216913316383959</v>
      </c>
    </row>
    <row r="721" spans="2:11" x14ac:dyDescent="0.25">
      <c r="B721">
        <v>6</v>
      </c>
      <c r="C721">
        <v>10</v>
      </c>
      <c r="D721">
        <v>22000</v>
      </c>
      <c r="E721">
        <f>VLOOKUP($D721,'Zone Coordinates'!$D$2:$F$2058,2)</f>
        <v>35.645988199999998</v>
      </c>
      <c r="F721">
        <f>VLOOKUP($D721,'Zone Coordinates'!$D$2:$F$2058,3)</f>
        <v>138.63582600000001</v>
      </c>
      <c r="G721">
        <v>39000</v>
      </c>
      <c r="H721">
        <f>VLOOKUP($G721,'Zone Coordinates'!$D$2:$F$2058,2)</f>
        <v>33.681375099999997</v>
      </c>
      <c r="I721">
        <f>VLOOKUP($G721,'Zone Coordinates'!$D$2:$F$2058,3)</f>
        <v>133.62549580000001</v>
      </c>
      <c r="J721">
        <f t="shared" si="11"/>
        <v>5.381738877511955</v>
      </c>
    </row>
    <row r="722" spans="2:11" x14ac:dyDescent="0.25">
      <c r="B722">
        <v>6</v>
      </c>
      <c r="C722">
        <v>10</v>
      </c>
      <c r="D722">
        <v>23000</v>
      </c>
      <c r="E722">
        <f>VLOOKUP($D722,'Zone Coordinates'!$D$2:$F$2058,2)</f>
        <v>35.136727399999998</v>
      </c>
      <c r="F722">
        <f>VLOOKUP($D722,'Zone Coordinates'!$D$2:$F$2058,3)</f>
        <v>136.93514300000001</v>
      </c>
      <c r="G722">
        <v>36000</v>
      </c>
      <c r="H722">
        <f>VLOOKUP($G722,'Zone Coordinates'!$D$2:$F$2058,2)</f>
        <v>34.129535500000003</v>
      </c>
      <c r="I722">
        <f>VLOOKUP($G722,'Zone Coordinates'!$D$2:$F$2058,3)</f>
        <v>134.60697759999999</v>
      </c>
      <c r="J722">
        <f t="shared" si="11"/>
        <v>2.5366887182275324</v>
      </c>
    </row>
    <row r="723" spans="2:11" x14ac:dyDescent="0.25">
      <c r="B723">
        <v>6</v>
      </c>
      <c r="C723">
        <v>10</v>
      </c>
      <c r="D723">
        <v>23000</v>
      </c>
      <c r="E723">
        <f>VLOOKUP($D723,'Zone Coordinates'!$D$2:$F$2058,2)</f>
        <v>35.136727399999998</v>
      </c>
      <c r="F723">
        <f>VLOOKUP($D723,'Zone Coordinates'!$D$2:$F$2058,3)</f>
        <v>136.93514300000001</v>
      </c>
      <c r="G723">
        <v>37000</v>
      </c>
      <c r="H723">
        <f>VLOOKUP($G723,'Zone Coordinates'!$D$2:$F$2058,2)</f>
        <v>34.433944599999997</v>
      </c>
      <c r="I723">
        <f>VLOOKUP($G723,'Zone Coordinates'!$D$2:$F$2058,3)</f>
        <v>134.1764488</v>
      </c>
      <c r="J723">
        <f t="shared" si="11"/>
        <v>2.8468047620252301</v>
      </c>
    </row>
    <row r="724" spans="2:11" x14ac:dyDescent="0.25">
      <c r="B724">
        <v>6</v>
      </c>
      <c r="C724">
        <v>10</v>
      </c>
      <c r="D724">
        <v>23000</v>
      </c>
      <c r="E724">
        <f>VLOOKUP($D724,'Zone Coordinates'!$D$2:$F$2058,2)</f>
        <v>35.136727399999998</v>
      </c>
      <c r="F724">
        <f>VLOOKUP($D724,'Zone Coordinates'!$D$2:$F$2058,3)</f>
        <v>136.93514300000001</v>
      </c>
      <c r="G724">
        <v>38000</v>
      </c>
      <c r="H724">
        <f>VLOOKUP($G724,'Zone Coordinates'!$D$2:$F$2058,2)</f>
        <v>34.073728600000003</v>
      </c>
      <c r="I724">
        <f>VLOOKUP($G724,'Zone Coordinates'!$D$2:$F$2058,3)</f>
        <v>132.92667299999999</v>
      </c>
      <c r="J724">
        <f t="shared" si="11"/>
        <v>4.1470228103666811</v>
      </c>
    </row>
    <row r="725" spans="2:11" x14ac:dyDescent="0.25">
      <c r="B725">
        <v>6</v>
      </c>
      <c r="C725">
        <v>10</v>
      </c>
      <c r="D725">
        <v>23000</v>
      </c>
      <c r="E725">
        <f>VLOOKUP($D725,'Zone Coordinates'!$D$2:$F$2058,2)</f>
        <v>35.136727399999998</v>
      </c>
      <c r="F725">
        <f>VLOOKUP($D725,'Zone Coordinates'!$D$2:$F$2058,3)</f>
        <v>136.93514300000001</v>
      </c>
      <c r="G725">
        <v>39000</v>
      </c>
      <c r="H725">
        <f>VLOOKUP($G725,'Zone Coordinates'!$D$2:$F$2058,2)</f>
        <v>33.681375099999997</v>
      </c>
      <c r="I725">
        <f>VLOOKUP($G725,'Zone Coordinates'!$D$2:$F$2058,3)</f>
        <v>133.62549580000001</v>
      </c>
      <c r="J725">
        <f t="shared" si="11"/>
        <v>3.615496495031234</v>
      </c>
    </row>
    <row r="726" spans="2:11" x14ac:dyDescent="0.25">
      <c r="B726">
        <v>6</v>
      </c>
      <c r="C726">
        <v>10</v>
      </c>
      <c r="D726">
        <v>24000</v>
      </c>
      <c r="E726">
        <f>VLOOKUP($D726,'Zone Coordinates'!$D$2:$F$2058,2)</f>
        <v>34.844355800000002</v>
      </c>
      <c r="F726">
        <f>VLOOKUP($D726,'Zone Coordinates'!$D$2:$F$2058,3)</f>
        <v>136.57044719999999</v>
      </c>
      <c r="G726">
        <v>36000</v>
      </c>
      <c r="H726">
        <f>VLOOKUP($G726,'Zone Coordinates'!$D$2:$F$2058,2)</f>
        <v>34.129535500000003</v>
      </c>
      <c r="I726">
        <f>VLOOKUP($G726,'Zone Coordinates'!$D$2:$F$2058,3)</f>
        <v>134.60697759999999</v>
      </c>
      <c r="J726">
        <f t="shared" si="11"/>
        <v>2.0895408422465054</v>
      </c>
    </row>
    <row r="727" spans="2:11" x14ac:dyDescent="0.25">
      <c r="B727">
        <v>6</v>
      </c>
      <c r="C727">
        <v>10</v>
      </c>
      <c r="D727">
        <v>24000</v>
      </c>
      <c r="E727">
        <f>VLOOKUP($D727,'Zone Coordinates'!$D$2:$F$2058,2)</f>
        <v>34.844355800000002</v>
      </c>
      <c r="F727">
        <f>VLOOKUP($D727,'Zone Coordinates'!$D$2:$F$2058,3)</f>
        <v>136.57044719999999</v>
      </c>
      <c r="G727">
        <v>37000</v>
      </c>
      <c r="H727">
        <f>VLOOKUP($G727,'Zone Coordinates'!$D$2:$F$2058,2)</f>
        <v>34.433944599999997</v>
      </c>
      <c r="I727">
        <f>VLOOKUP($G727,'Zone Coordinates'!$D$2:$F$2058,3)</f>
        <v>134.1764488</v>
      </c>
      <c r="J727">
        <f t="shared" si="11"/>
        <v>2.4289227431698897</v>
      </c>
    </row>
    <row r="728" spans="2:11" x14ac:dyDescent="0.25">
      <c r="B728">
        <v>6</v>
      </c>
      <c r="C728">
        <v>10</v>
      </c>
      <c r="D728">
        <v>24000</v>
      </c>
      <c r="E728">
        <f>VLOOKUP($D728,'Zone Coordinates'!$D$2:$F$2058,2)</f>
        <v>34.844355800000002</v>
      </c>
      <c r="F728">
        <f>VLOOKUP($D728,'Zone Coordinates'!$D$2:$F$2058,3)</f>
        <v>136.57044719999999</v>
      </c>
      <c r="G728">
        <v>38000</v>
      </c>
      <c r="H728">
        <f>VLOOKUP($G728,'Zone Coordinates'!$D$2:$F$2058,2)</f>
        <v>34.073728600000003</v>
      </c>
      <c r="I728">
        <f>VLOOKUP($G728,'Zone Coordinates'!$D$2:$F$2058,3)</f>
        <v>132.92667299999999</v>
      </c>
      <c r="J728">
        <f t="shared" si="11"/>
        <v>3.7243733301007094</v>
      </c>
    </row>
    <row r="729" spans="2:11" x14ac:dyDescent="0.25">
      <c r="B729">
        <v>6</v>
      </c>
      <c r="C729">
        <v>10</v>
      </c>
      <c r="D729">
        <v>24000</v>
      </c>
      <c r="E729">
        <f>VLOOKUP($D729,'Zone Coordinates'!$D$2:$F$2058,2)</f>
        <v>34.844355800000002</v>
      </c>
      <c r="F729">
        <f>VLOOKUP($D729,'Zone Coordinates'!$D$2:$F$2058,3)</f>
        <v>136.57044719999999</v>
      </c>
      <c r="G729">
        <v>39000</v>
      </c>
      <c r="H729">
        <f>VLOOKUP($G729,'Zone Coordinates'!$D$2:$F$2058,2)</f>
        <v>33.681375099999997</v>
      </c>
      <c r="I729">
        <f>VLOOKUP($G729,'Zone Coordinates'!$D$2:$F$2058,3)</f>
        <v>133.62549580000001</v>
      </c>
      <c r="J729">
        <f t="shared" si="11"/>
        <v>3.1662695490015285</v>
      </c>
      <c r="K729">
        <f>AVERAGE(J714:J729)</f>
        <v>3.6482864556011356</v>
      </c>
    </row>
    <row r="730" spans="2:11" x14ac:dyDescent="0.25">
      <c r="B730">
        <v>6</v>
      </c>
      <c r="C730">
        <v>11</v>
      </c>
      <c r="D730">
        <v>21000</v>
      </c>
      <c r="E730">
        <f>VLOOKUP($D730,'Zone Coordinates'!$D$2:$F$2058,2)</f>
        <v>35.543131000000002</v>
      </c>
      <c r="F730">
        <f>VLOOKUP($D730,'Zone Coordinates'!$D$2:$F$2058,3)</f>
        <v>136.8861857</v>
      </c>
      <c r="G730">
        <v>40000</v>
      </c>
      <c r="H730">
        <f>VLOOKUP($G730,'Zone Coordinates'!$D$2:$F$2058,2)</f>
        <v>33.883628700000003</v>
      </c>
      <c r="I730">
        <f>VLOOKUP($G730,'Zone Coordinates'!$D$2:$F$2058,3)</f>
        <v>130.87550780000001</v>
      </c>
      <c r="J730">
        <f t="shared" si="11"/>
        <v>6.2355590528238594</v>
      </c>
    </row>
    <row r="731" spans="2:11" x14ac:dyDescent="0.25">
      <c r="B731">
        <v>6</v>
      </c>
      <c r="C731">
        <v>11</v>
      </c>
      <c r="D731">
        <v>21000</v>
      </c>
      <c r="E731">
        <f>VLOOKUP($D731,'Zone Coordinates'!$D$2:$F$2058,2)</f>
        <v>35.543131000000002</v>
      </c>
      <c r="F731">
        <f>VLOOKUP($D731,'Zone Coordinates'!$D$2:$F$2058,3)</f>
        <v>136.8861857</v>
      </c>
      <c r="G731">
        <v>41000</v>
      </c>
      <c r="H731">
        <f>VLOOKUP($G731,'Zone Coordinates'!$D$2:$F$2058,2)</f>
        <v>33.481946200000003</v>
      </c>
      <c r="I731">
        <f>VLOOKUP($G731,'Zone Coordinates'!$D$2:$F$2058,3)</f>
        <v>130.37912349999999</v>
      </c>
      <c r="J731">
        <f t="shared" si="11"/>
        <v>6.8257117763951891</v>
      </c>
    </row>
    <row r="732" spans="2:11" x14ac:dyDescent="0.25">
      <c r="B732">
        <v>6</v>
      </c>
      <c r="C732">
        <v>11</v>
      </c>
      <c r="D732">
        <v>21000</v>
      </c>
      <c r="E732">
        <f>VLOOKUP($D732,'Zone Coordinates'!$D$2:$F$2058,2)</f>
        <v>35.543131000000002</v>
      </c>
      <c r="F732">
        <f>VLOOKUP($D732,'Zone Coordinates'!$D$2:$F$2058,3)</f>
        <v>136.8861857</v>
      </c>
      <c r="G732">
        <v>42000</v>
      </c>
      <c r="H732">
        <f>VLOOKUP($G732,'Zone Coordinates'!$D$2:$F$2058,2)</f>
        <v>32.968646800000002</v>
      </c>
      <c r="I732">
        <f>VLOOKUP($G732,'Zone Coordinates'!$D$2:$F$2058,3)</f>
        <v>129.99381729999999</v>
      </c>
      <c r="J732">
        <f t="shared" si="11"/>
        <v>7.3574935309090375</v>
      </c>
    </row>
    <row r="733" spans="2:11" x14ac:dyDescent="0.25">
      <c r="B733">
        <v>6</v>
      </c>
      <c r="C733">
        <v>11</v>
      </c>
      <c r="D733">
        <v>21000</v>
      </c>
      <c r="E733">
        <f>VLOOKUP($D733,'Zone Coordinates'!$D$2:$F$2058,2)</f>
        <v>35.543131000000002</v>
      </c>
      <c r="F733">
        <f>VLOOKUP($D733,'Zone Coordinates'!$D$2:$F$2058,3)</f>
        <v>136.8861857</v>
      </c>
      <c r="G733">
        <v>43000</v>
      </c>
      <c r="H733">
        <f>VLOOKUP($G733,'Zone Coordinates'!$D$2:$F$2058,2)</f>
        <v>32.979978099999997</v>
      </c>
      <c r="I733">
        <f>VLOOKUP($G733,'Zone Coordinates'!$D$2:$F$2058,3)</f>
        <v>130.82897299999999</v>
      </c>
      <c r="J733">
        <f t="shared" si="11"/>
        <v>6.5772014171545505</v>
      </c>
    </row>
    <row r="734" spans="2:11" x14ac:dyDescent="0.25">
      <c r="B734">
        <v>6</v>
      </c>
      <c r="C734">
        <v>11</v>
      </c>
      <c r="D734">
        <v>21000</v>
      </c>
      <c r="E734">
        <f>VLOOKUP($D734,'Zone Coordinates'!$D$2:$F$2058,2)</f>
        <v>35.543131000000002</v>
      </c>
      <c r="F734">
        <f>VLOOKUP($D734,'Zone Coordinates'!$D$2:$F$2058,3)</f>
        <v>136.8861857</v>
      </c>
      <c r="G734">
        <v>44000</v>
      </c>
      <c r="H734">
        <f>VLOOKUP($G734,'Zone Coordinates'!$D$2:$F$2058,2)</f>
        <v>33.280513499999998</v>
      </c>
      <c r="I734">
        <f>VLOOKUP($G734,'Zone Coordinates'!$D$2:$F$2058,3)</f>
        <v>131.9568313</v>
      </c>
      <c r="J734">
        <f t="shared" si="11"/>
        <v>5.4238337688488913</v>
      </c>
    </row>
    <row r="735" spans="2:11" x14ac:dyDescent="0.25">
      <c r="B735">
        <v>6</v>
      </c>
      <c r="C735">
        <v>11</v>
      </c>
      <c r="D735">
        <v>21000</v>
      </c>
      <c r="E735">
        <f>VLOOKUP($D735,'Zone Coordinates'!$D$2:$F$2058,2)</f>
        <v>35.543131000000002</v>
      </c>
      <c r="F735">
        <f>VLOOKUP($D735,'Zone Coordinates'!$D$2:$F$2058,3)</f>
        <v>136.8861857</v>
      </c>
      <c r="G735">
        <v>45000</v>
      </c>
      <c r="H735">
        <f>VLOOKUP($G735,'Zone Coordinates'!$D$2:$F$2058,2)</f>
        <v>32.065932799999999</v>
      </c>
      <c r="I735">
        <f>VLOOKUP($G735,'Zone Coordinates'!$D$2:$F$2058,3)</f>
        <v>131.50577569999999</v>
      </c>
      <c r="J735">
        <f t="shared" si="11"/>
        <v>6.4062250265022218</v>
      </c>
    </row>
    <row r="736" spans="2:11" x14ac:dyDescent="0.25">
      <c r="B736">
        <v>6</v>
      </c>
      <c r="C736">
        <v>11</v>
      </c>
      <c r="D736">
        <v>21000</v>
      </c>
      <c r="E736">
        <f>VLOOKUP($D736,'Zone Coordinates'!$D$2:$F$2058,2)</f>
        <v>35.543131000000002</v>
      </c>
      <c r="F736">
        <f>VLOOKUP($D736,'Zone Coordinates'!$D$2:$F$2058,3)</f>
        <v>136.8861857</v>
      </c>
      <c r="G736">
        <v>46000</v>
      </c>
      <c r="H736">
        <f>VLOOKUP($G736,'Zone Coordinates'!$D$2:$F$2058,2)</f>
        <v>31.752732000000002</v>
      </c>
      <c r="I736">
        <f>VLOOKUP($G736,'Zone Coordinates'!$D$2:$F$2058,3)</f>
        <v>130.7248898</v>
      </c>
      <c r="J736">
        <f t="shared" si="11"/>
        <v>7.2338573214128159</v>
      </c>
    </row>
    <row r="737" spans="2:10" x14ac:dyDescent="0.25">
      <c r="B737">
        <v>6</v>
      </c>
      <c r="C737">
        <v>11</v>
      </c>
      <c r="D737">
        <v>22000</v>
      </c>
      <c r="E737">
        <f>VLOOKUP($D737,'Zone Coordinates'!$D$2:$F$2058,2)</f>
        <v>35.645988199999998</v>
      </c>
      <c r="F737">
        <f>VLOOKUP($D737,'Zone Coordinates'!$D$2:$F$2058,3)</f>
        <v>138.63582600000001</v>
      </c>
      <c r="G737">
        <v>40000</v>
      </c>
      <c r="H737">
        <f>VLOOKUP($G737,'Zone Coordinates'!$D$2:$F$2058,2)</f>
        <v>33.883628700000003</v>
      </c>
      <c r="I737">
        <f>VLOOKUP($G737,'Zone Coordinates'!$D$2:$F$2058,3)</f>
        <v>130.87550780000001</v>
      </c>
      <c r="J737">
        <f t="shared" si="11"/>
        <v>7.9579174142794091</v>
      </c>
    </row>
    <row r="738" spans="2:10" x14ac:dyDescent="0.25">
      <c r="B738">
        <v>6</v>
      </c>
      <c r="C738">
        <v>11</v>
      </c>
      <c r="D738">
        <v>22000</v>
      </c>
      <c r="E738">
        <f>VLOOKUP($D738,'Zone Coordinates'!$D$2:$F$2058,2)</f>
        <v>35.645988199999998</v>
      </c>
      <c r="F738">
        <f>VLOOKUP($D738,'Zone Coordinates'!$D$2:$F$2058,3)</f>
        <v>138.63582600000001</v>
      </c>
      <c r="G738">
        <v>41000</v>
      </c>
      <c r="H738">
        <f>VLOOKUP($G738,'Zone Coordinates'!$D$2:$F$2058,2)</f>
        <v>33.481946200000003</v>
      </c>
      <c r="I738">
        <f>VLOOKUP($G738,'Zone Coordinates'!$D$2:$F$2058,3)</f>
        <v>130.37912349999999</v>
      </c>
      <c r="J738">
        <f t="shared" si="11"/>
        <v>8.5355851557623463</v>
      </c>
    </row>
    <row r="739" spans="2:10" x14ac:dyDescent="0.25">
      <c r="B739">
        <v>6</v>
      </c>
      <c r="C739">
        <v>11</v>
      </c>
      <c r="D739">
        <v>22000</v>
      </c>
      <c r="E739">
        <f>VLOOKUP($D739,'Zone Coordinates'!$D$2:$F$2058,2)</f>
        <v>35.645988199999998</v>
      </c>
      <c r="F739">
        <f>VLOOKUP($D739,'Zone Coordinates'!$D$2:$F$2058,3)</f>
        <v>138.63582600000001</v>
      </c>
      <c r="G739">
        <v>42000</v>
      </c>
      <c r="H739">
        <f>VLOOKUP($G739,'Zone Coordinates'!$D$2:$F$2058,2)</f>
        <v>32.968646800000002</v>
      </c>
      <c r="I739">
        <f>VLOOKUP($G739,'Zone Coordinates'!$D$2:$F$2058,3)</f>
        <v>129.99381729999999</v>
      </c>
      <c r="J739">
        <f t="shared" si="11"/>
        <v>9.0472355635868116</v>
      </c>
    </row>
    <row r="740" spans="2:10" x14ac:dyDescent="0.25">
      <c r="B740">
        <v>6</v>
      </c>
      <c r="C740">
        <v>11</v>
      </c>
      <c r="D740">
        <v>22000</v>
      </c>
      <c r="E740">
        <f>VLOOKUP($D740,'Zone Coordinates'!$D$2:$F$2058,2)</f>
        <v>35.645988199999998</v>
      </c>
      <c r="F740">
        <f>VLOOKUP($D740,'Zone Coordinates'!$D$2:$F$2058,3)</f>
        <v>138.63582600000001</v>
      </c>
      <c r="G740">
        <v>43000</v>
      </c>
      <c r="H740">
        <f>VLOOKUP($G740,'Zone Coordinates'!$D$2:$F$2058,2)</f>
        <v>32.979978099999997</v>
      </c>
      <c r="I740">
        <f>VLOOKUP($G740,'Zone Coordinates'!$D$2:$F$2058,3)</f>
        <v>130.82897299999999</v>
      </c>
      <c r="J740">
        <f t="shared" si="11"/>
        <v>8.2495189930632495</v>
      </c>
    </row>
    <row r="741" spans="2:10" x14ac:dyDescent="0.25">
      <c r="B741">
        <v>6</v>
      </c>
      <c r="C741">
        <v>11</v>
      </c>
      <c r="D741">
        <v>22000</v>
      </c>
      <c r="E741">
        <f>VLOOKUP($D741,'Zone Coordinates'!$D$2:$F$2058,2)</f>
        <v>35.645988199999998</v>
      </c>
      <c r="F741">
        <f>VLOOKUP($D741,'Zone Coordinates'!$D$2:$F$2058,3)</f>
        <v>138.63582600000001</v>
      </c>
      <c r="G741">
        <v>44000</v>
      </c>
      <c r="H741">
        <f>VLOOKUP($G741,'Zone Coordinates'!$D$2:$F$2058,2)</f>
        <v>33.280513499999998</v>
      </c>
      <c r="I741">
        <f>VLOOKUP($G741,'Zone Coordinates'!$D$2:$F$2058,3)</f>
        <v>131.9568313</v>
      </c>
      <c r="J741">
        <f t="shared" si="11"/>
        <v>7.0855092095747239</v>
      </c>
    </row>
    <row r="742" spans="2:10" x14ac:dyDescent="0.25">
      <c r="B742">
        <v>6</v>
      </c>
      <c r="C742">
        <v>11</v>
      </c>
      <c r="D742">
        <v>22000</v>
      </c>
      <c r="E742">
        <f>VLOOKUP($D742,'Zone Coordinates'!$D$2:$F$2058,2)</f>
        <v>35.645988199999998</v>
      </c>
      <c r="F742">
        <f>VLOOKUP($D742,'Zone Coordinates'!$D$2:$F$2058,3)</f>
        <v>138.63582600000001</v>
      </c>
      <c r="G742">
        <v>45000</v>
      </c>
      <c r="H742">
        <f>VLOOKUP($G742,'Zone Coordinates'!$D$2:$F$2058,2)</f>
        <v>32.065932799999999</v>
      </c>
      <c r="I742">
        <f>VLOOKUP($G742,'Zone Coordinates'!$D$2:$F$2058,3)</f>
        <v>131.50577569999999</v>
      </c>
      <c r="J742">
        <f t="shared" si="11"/>
        <v>7.9783716350894283</v>
      </c>
    </row>
    <row r="743" spans="2:10" x14ac:dyDescent="0.25">
      <c r="B743">
        <v>6</v>
      </c>
      <c r="C743">
        <v>11</v>
      </c>
      <c r="D743">
        <v>22000</v>
      </c>
      <c r="E743">
        <f>VLOOKUP($D743,'Zone Coordinates'!$D$2:$F$2058,2)</f>
        <v>35.645988199999998</v>
      </c>
      <c r="F743">
        <f>VLOOKUP($D743,'Zone Coordinates'!$D$2:$F$2058,3)</f>
        <v>138.63582600000001</v>
      </c>
      <c r="G743">
        <v>46000</v>
      </c>
      <c r="H743">
        <f>VLOOKUP($G743,'Zone Coordinates'!$D$2:$F$2058,2)</f>
        <v>31.752732000000002</v>
      </c>
      <c r="I743">
        <f>VLOOKUP($G743,'Zone Coordinates'!$D$2:$F$2058,3)</f>
        <v>130.7248898</v>
      </c>
      <c r="J743">
        <f t="shared" si="11"/>
        <v>8.8170491321818663</v>
      </c>
    </row>
    <row r="744" spans="2:10" x14ac:dyDescent="0.25">
      <c r="B744">
        <v>6</v>
      </c>
      <c r="C744">
        <v>11</v>
      </c>
      <c r="D744">
        <v>23000</v>
      </c>
      <c r="E744">
        <f>VLOOKUP($D744,'Zone Coordinates'!$D$2:$F$2058,2)</f>
        <v>35.136727399999998</v>
      </c>
      <c r="F744">
        <f>VLOOKUP($D744,'Zone Coordinates'!$D$2:$F$2058,3)</f>
        <v>136.93514300000001</v>
      </c>
      <c r="G744">
        <v>40000</v>
      </c>
      <c r="H744">
        <f>VLOOKUP($G744,'Zone Coordinates'!$D$2:$F$2058,2)</f>
        <v>33.883628700000003</v>
      </c>
      <c r="I744">
        <f>VLOOKUP($G744,'Zone Coordinates'!$D$2:$F$2058,3)</f>
        <v>130.87550780000001</v>
      </c>
      <c r="J744">
        <f t="shared" si="11"/>
        <v>6.1878457567250944</v>
      </c>
    </row>
    <row r="745" spans="2:10" x14ac:dyDescent="0.25">
      <c r="B745">
        <v>6</v>
      </c>
      <c r="C745">
        <v>11</v>
      </c>
      <c r="D745">
        <v>23000</v>
      </c>
      <c r="E745">
        <f>VLOOKUP($D745,'Zone Coordinates'!$D$2:$F$2058,2)</f>
        <v>35.136727399999998</v>
      </c>
      <c r="F745">
        <f>VLOOKUP($D745,'Zone Coordinates'!$D$2:$F$2058,3)</f>
        <v>136.93514300000001</v>
      </c>
      <c r="G745">
        <v>41000</v>
      </c>
      <c r="H745">
        <f>VLOOKUP($G745,'Zone Coordinates'!$D$2:$F$2058,2)</f>
        <v>33.481946200000003</v>
      </c>
      <c r="I745">
        <f>VLOOKUP($G745,'Zone Coordinates'!$D$2:$F$2058,3)</f>
        <v>130.37912349999999</v>
      </c>
      <c r="J745">
        <f t="shared" si="11"/>
        <v>6.7616338635165638</v>
      </c>
    </row>
    <row r="746" spans="2:10" x14ac:dyDescent="0.25">
      <c r="B746">
        <v>6</v>
      </c>
      <c r="C746">
        <v>11</v>
      </c>
      <c r="D746">
        <v>23000</v>
      </c>
      <c r="E746">
        <f>VLOOKUP($D746,'Zone Coordinates'!$D$2:$F$2058,2)</f>
        <v>35.136727399999998</v>
      </c>
      <c r="F746">
        <f>VLOOKUP($D746,'Zone Coordinates'!$D$2:$F$2058,3)</f>
        <v>136.93514300000001</v>
      </c>
      <c r="G746">
        <v>42000</v>
      </c>
      <c r="H746">
        <f>VLOOKUP($G746,'Zone Coordinates'!$D$2:$F$2058,2)</f>
        <v>32.968646800000002</v>
      </c>
      <c r="I746">
        <f>VLOOKUP($G746,'Zone Coordinates'!$D$2:$F$2058,3)</f>
        <v>129.99381729999999</v>
      </c>
      <c r="J746">
        <f t="shared" si="11"/>
        <v>7.2720407013146682</v>
      </c>
    </row>
    <row r="747" spans="2:10" x14ac:dyDescent="0.25">
      <c r="B747">
        <v>6</v>
      </c>
      <c r="C747">
        <v>11</v>
      </c>
      <c r="D747">
        <v>23000</v>
      </c>
      <c r="E747">
        <f>VLOOKUP($D747,'Zone Coordinates'!$D$2:$F$2058,2)</f>
        <v>35.136727399999998</v>
      </c>
      <c r="F747">
        <f>VLOOKUP($D747,'Zone Coordinates'!$D$2:$F$2058,3)</f>
        <v>136.93514300000001</v>
      </c>
      <c r="G747">
        <v>43000</v>
      </c>
      <c r="H747">
        <f>VLOOKUP($G747,'Zone Coordinates'!$D$2:$F$2058,2)</f>
        <v>32.979978099999997</v>
      </c>
      <c r="I747">
        <f>VLOOKUP($G747,'Zone Coordinates'!$D$2:$F$2058,3)</f>
        <v>130.82897299999999</v>
      </c>
      <c r="J747">
        <f t="shared" si="11"/>
        <v>6.4758690236871486</v>
      </c>
    </row>
    <row r="748" spans="2:10" x14ac:dyDescent="0.25">
      <c r="B748">
        <v>6</v>
      </c>
      <c r="C748">
        <v>11</v>
      </c>
      <c r="D748">
        <v>23000</v>
      </c>
      <c r="E748">
        <f>VLOOKUP($D748,'Zone Coordinates'!$D$2:$F$2058,2)</f>
        <v>35.136727399999998</v>
      </c>
      <c r="F748">
        <f>VLOOKUP($D748,'Zone Coordinates'!$D$2:$F$2058,3)</f>
        <v>136.93514300000001</v>
      </c>
      <c r="G748">
        <v>44000</v>
      </c>
      <c r="H748">
        <f>VLOOKUP($G748,'Zone Coordinates'!$D$2:$F$2058,2)</f>
        <v>33.280513499999998</v>
      </c>
      <c r="I748">
        <f>VLOOKUP($G748,'Zone Coordinates'!$D$2:$F$2058,3)</f>
        <v>131.9568313</v>
      </c>
      <c r="J748">
        <f t="shared" si="11"/>
        <v>5.3131080757792013</v>
      </c>
    </row>
    <row r="749" spans="2:10" x14ac:dyDescent="0.25">
      <c r="B749">
        <v>6</v>
      </c>
      <c r="C749">
        <v>11</v>
      </c>
      <c r="D749">
        <v>23000</v>
      </c>
      <c r="E749">
        <f>VLOOKUP($D749,'Zone Coordinates'!$D$2:$F$2058,2)</f>
        <v>35.136727399999998</v>
      </c>
      <c r="F749">
        <f>VLOOKUP($D749,'Zone Coordinates'!$D$2:$F$2058,3)</f>
        <v>136.93514300000001</v>
      </c>
      <c r="G749">
        <v>45000</v>
      </c>
      <c r="H749">
        <f>VLOOKUP($G749,'Zone Coordinates'!$D$2:$F$2058,2)</f>
        <v>32.065932799999999</v>
      </c>
      <c r="I749">
        <f>VLOOKUP($G749,'Zone Coordinates'!$D$2:$F$2058,3)</f>
        <v>131.50577569999999</v>
      </c>
      <c r="J749">
        <f t="shared" si="11"/>
        <v>6.2376124241330277</v>
      </c>
    </row>
    <row r="750" spans="2:10" x14ac:dyDescent="0.25">
      <c r="B750">
        <v>6</v>
      </c>
      <c r="C750">
        <v>11</v>
      </c>
      <c r="D750">
        <v>23000</v>
      </c>
      <c r="E750">
        <f>VLOOKUP($D750,'Zone Coordinates'!$D$2:$F$2058,2)</f>
        <v>35.136727399999998</v>
      </c>
      <c r="F750">
        <f>VLOOKUP($D750,'Zone Coordinates'!$D$2:$F$2058,3)</f>
        <v>136.93514300000001</v>
      </c>
      <c r="G750">
        <v>46000</v>
      </c>
      <c r="H750">
        <f>VLOOKUP($G750,'Zone Coordinates'!$D$2:$F$2058,2)</f>
        <v>31.752732000000002</v>
      </c>
      <c r="I750">
        <f>VLOOKUP($G750,'Zone Coordinates'!$D$2:$F$2058,3)</f>
        <v>130.7248898</v>
      </c>
      <c r="J750">
        <f t="shared" si="11"/>
        <v>7.0723878340579933</v>
      </c>
    </row>
    <row r="751" spans="2:10" x14ac:dyDescent="0.25">
      <c r="B751">
        <v>6</v>
      </c>
      <c r="C751">
        <v>11</v>
      </c>
      <c r="D751">
        <v>24000</v>
      </c>
      <c r="E751">
        <f>VLOOKUP($D751,'Zone Coordinates'!$D$2:$F$2058,2)</f>
        <v>34.844355800000002</v>
      </c>
      <c r="F751">
        <f>VLOOKUP($D751,'Zone Coordinates'!$D$2:$F$2058,3)</f>
        <v>136.57044719999999</v>
      </c>
      <c r="G751">
        <v>40000</v>
      </c>
      <c r="H751">
        <f>VLOOKUP($G751,'Zone Coordinates'!$D$2:$F$2058,2)</f>
        <v>33.883628700000003</v>
      </c>
      <c r="I751">
        <f>VLOOKUP($G751,'Zone Coordinates'!$D$2:$F$2058,3)</f>
        <v>130.87550780000001</v>
      </c>
      <c r="J751">
        <f t="shared" si="11"/>
        <v>5.7754074601145291</v>
      </c>
    </row>
    <row r="752" spans="2:10" x14ac:dyDescent="0.25">
      <c r="B752">
        <v>6</v>
      </c>
      <c r="C752">
        <v>11</v>
      </c>
      <c r="D752">
        <v>24000</v>
      </c>
      <c r="E752">
        <f>VLOOKUP($D752,'Zone Coordinates'!$D$2:$F$2058,2)</f>
        <v>34.844355800000002</v>
      </c>
      <c r="F752">
        <f>VLOOKUP($D752,'Zone Coordinates'!$D$2:$F$2058,3)</f>
        <v>136.57044719999999</v>
      </c>
      <c r="G752">
        <v>41000</v>
      </c>
      <c r="H752">
        <f>VLOOKUP($G752,'Zone Coordinates'!$D$2:$F$2058,2)</f>
        <v>33.481946200000003</v>
      </c>
      <c r="I752">
        <f>VLOOKUP($G752,'Zone Coordinates'!$D$2:$F$2058,3)</f>
        <v>130.37912349999999</v>
      </c>
      <c r="J752">
        <f t="shared" si="11"/>
        <v>6.3394517962008221</v>
      </c>
    </row>
    <row r="753" spans="2:11" x14ac:dyDescent="0.25">
      <c r="B753">
        <v>6</v>
      </c>
      <c r="C753">
        <v>11</v>
      </c>
      <c r="D753">
        <v>24000</v>
      </c>
      <c r="E753">
        <f>VLOOKUP($D753,'Zone Coordinates'!$D$2:$F$2058,2)</f>
        <v>34.844355800000002</v>
      </c>
      <c r="F753">
        <f>VLOOKUP($D753,'Zone Coordinates'!$D$2:$F$2058,3)</f>
        <v>136.57044719999999</v>
      </c>
      <c r="G753">
        <v>42000</v>
      </c>
      <c r="H753">
        <f>VLOOKUP($G753,'Zone Coordinates'!$D$2:$F$2058,2)</f>
        <v>32.968646800000002</v>
      </c>
      <c r="I753">
        <f>VLOOKUP($G753,'Zone Coordinates'!$D$2:$F$2058,3)</f>
        <v>129.99381729999999</v>
      </c>
      <c r="J753">
        <f t="shared" si="11"/>
        <v>6.8388847843968694</v>
      </c>
    </row>
    <row r="754" spans="2:11" x14ac:dyDescent="0.25">
      <c r="B754">
        <v>6</v>
      </c>
      <c r="C754">
        <v>11</v>
      </c>
      <c r="D754">
        <v>24000</v>
      </c>
      <c r="E754">
        <f>VLOOKUP($D754,'Zone Coordinates'!$D$2:$F$2058,2)</f>
        <v>34.844355800000002</v>
      </c>
      <c r="F754">
        <f>VLOOKUP($D754,'Zone Coordinates'!$D$2:$F$2058,3)</f>
        <v>136.57044719999999</v>
      </c>
      <c r="G754">
        <v>43000</v>
      </c>
      <c r="H754">
        <f>VLOOKUP($G754,'Zone Coordinates'!$D$2:$F$2058,2)</f>
        <v>32.979978099999997</v>
      </c>
      <c r="I754">
        <f>VLOOKUP($G754,'Zone Coordinates'!$D$2:$F$2058,3)</f>
        <v>130.82897299999999</v>
      </c>
      <c r="J754">
        <f t="shared" si="11"/>
        <v>6.0365909417089831</v>
      </c>
    </row>
    <row r="755" spans="2:11" x14ac:dyDescent="0.25">
      <c r="B755">
        <v>6</v>
      </c>
      <c r="C755">
        <v>11</v>
      </c>
      <c r="D755">
        <v>24000</v>
      </c>
      <c r="E755">
        <f>VLOOKUP($D755,'Zone Coordinates'!$D$2:$F$2058,2)</f>
        <v>34.844355800000002</v>
      </c>
      <c r="F755">
        <f>VLOOKUP($D755,'Zone Coordinates'!$D$2:$F$2058,3)</f>
        <v>136.57044719999999</v>
      </c>
      <c r="G755">
        <v>44000</v>
      </c>
      <c r="H755">
        <f>VLOOKUP($G755,'Zone Coordinates'!$D$2:$F$2058,2)</f>
        <v>33.280513499999998</v>
      </c>
      <c r="I755">
        <f>VLOOKUP($G755,'Zone Coordinates'!$D$2:$F$2058,3)</f>
        <v>131.9568313</v>
      </c>
      <c r="J755">
        <f t="shared" si="11"/>
        <v>4.8714530082924927</v>
      </c>
    </row>
    <row r="756" spans="2:11" x14ac:dyDescent="0.25">
      <c r="B756">
        <v>6</v>
      </c>
      <c r="C756">
        <v>11</v>
      </c>
      <c r="D756">
        <v>24000</v>
      </c>
      <c r="E756">
        <f>VLOOKUP($D756,'Zone Coordinates'!$D$2:$F$2058,2)</f>
        <v>34.844355800000002</v>
      </c>
      <c r="F756">
        <f>VLOOKUP($D756,'Zone Coordinates'!$D$2:$F$2058,3)</f>
        <v>136.57044719999999</v>
      </c>
      <c r="G756">
        <v>45000</v>
      </c>
      <c r="H756">
        <f>VLOOKUP($G756,'Zone Coordinates'!$D$2:$F$2058,2)</f>
        <v>32.065932799999999</v>
      </c>
      <c r="I756">
        <f>VLOOKUP($G756,'Zone Coordinates'!$D$2:$F$2058,3)</f>
        <v>131.50577569999999</v>
      </c>
      <c r="J756">
        <f t="shared" si="11"/>
        <v>5.7767232727421955</v>
      </c>
    </row>
    <row r="757" spans="2:11" x14ac:dyDescent="0.25">
      <c r="B757">
        <v>6</v>
      </c>
      <c r="C757">
        <v>11</v>
      </c>
      <c r="D757">
        <v>24000</v>
      </c>
      <c r="E757">
        <f>VLOOKUP($D757,'Zone Coordinates'!$D$2:$F$2058,2)</f>
        <v>34.844355800000002</v>
      </c>
      <c r="F757">
        <f>VLOOKUP($D757,'Zone Coordinates'!$D$2:$F$2058,3)</f>
        <v>136.57044719999999</v>
      </c>
      <c r="G757">
        <v>46000</v>
      </c>
      <c r="H757">
        <f>VLOOKUP($G757,'Zone Coordinates'!$D$2:$F$2058,2)</f>
        <v>31.752732000000002</v>
      </c>
      <c r="I757">
        <f>VLOOKUP($G757,'Zone Coordinates'!$D$2:$F$2058,3)</f>
        <v>130.7248898</v>
      </c>
      <c r="J757">
        <f t="shared" si="11"/>
        <v>6.6127663679749853</v>
      </c>
      <c r="K757">
        <f>AVERAGE(J730:J757)</f>
        <v>6.8322444395796067</v>
      </c>
    </row>
    <row r="758" spans="2:11" x14ac:dyDescent="0.25">
      <c r="B758">
        <v>7</v>
      </c>
      <c r="C758">
        <v>7</v>
      </c>
      <c r="D758">
        <v>16000</v>
      </c>
      <c r="E758">
        <f>VLOOKUP($D758,'Zone Coordinates'!$D$2:$F$2058,2)</f>
        <v>36.766701300000001</v>
      </c>
      <c r="F758">
        <f>VLOOKUP($D758,'Zone Coordinates'!$D$2:$F$2058,3)</f>
        <v>137.70553330000001</v>
      </c>
      <c r="G758">
        <v>17000</v>
      </c>
      <c r="H758">
        <f>VLOOKUP($G758,'Zone Coordinates'!$D$2:$F$2058,2)</f>
        <v>36.674077400000002</v>
      </c>
      <c r="I758">
        <f>VLOOKUP($G758,'Zone Coordinates'!$D$2:$F$2058,3)</f>
        <v>136.8172874</v>
      </c>
      <c r="J758">
        <f t="shared" si="11"/>
        <v>0.89306212869992829</v>
      </c>
    </row>
    <row r="759" spans="2:11" x14ac:dyDescent="0.25">
      <c r="B759">
        <v>7</v>
      </c>
      <c r="C759">
        <v>7</v>
      </c>
      <c r="D759">
        <v>16000</v>
      </c>
      <c r="E759">
        <f>VLOOKUP($D759,'Zone Coordinates'!$D$2:$F$2058,2)</f>
        <v>36.766701300000001</v>
      </c>
      <c r="F759">
        <f>VLOOKUP($D759,'Zone Coordinates'!$D$2:$F$2058,3)</f>
        <v>137.70553330000001</v>
      </c>
      <c r="G759">
        <v>18000</v>
      </c>
      <c r="H759">
        <f>VLOOKUP($G759,'Zone Coordinates'!$D$2:$F$2058,2)</f>
        <v>36.172969399999999</v>
      </c>
      <c r="I759">
        <f>VLOOKUP($G759,'Zone Coordinates'!$D$2:$F$2058,3)</f>
        <v>136.4702456</v>
      </c>
      <c r="J759">
        <f t="shared" si="11"/>
        <v>1.3705667699345911</v>
      </c>
    </row>
    <row r="760" spans="2:11" x14ac:dyDescent="0.25">
      <c r="B760">
        <v>7</v>
      </c>
      <c r="C760">
        <v>7</v>
      </c>
      <c r="D760">
        <v>17000</v>
      </c>
      <c r="E760">
        <f>VLOOKUP($D760,'Zone Coordinates'!$D$2:$F$2058,2)</f>
        <v>36.674077400000002</v>
      </c>
      <c r="F760">
        <f>VLOOKUP($D760,'Zone Coordinates'!$D$2:$F$2058,3)</f>
        <v>136.8172874</v>
      </c>
      <c r="G760">
        <v>16000</v>
      </c>
      <c r="H760">
        <f>VLOOKUP($G760,'Zone Coordinates'!$D$2:$F$2058,2)</f>
        <v>36.766701300000001</v>
      </c>
      <c r="I760">
        <f>VLOOKUP($G760,'Zone Coordinates'!$D$2:$F$2058,3)</f>
        <v>137.70553330000001</v>
      </c>
      <c r="J760">
        <f t="shared" si="11"/>
        <v>0.89306212869992829</v>
      </c>
    </row>
    <row r="761" spans="2:11" x14ac:dyDescent="0.25">
      <c r="B761">
        <v>7</v>
      </c>
      <c r="C761">
        <v>7</v>
      </c>
      <c r="D761">
        <v>17000</v>
      </c>
      <c r="E761">
        <f>VLOOKUP($D761,'Zone Coordinates'!$D$2:$F$2058,2)</f>
        <v>36.674077400000002</v>
      </c>
      <c r="F761">
        <f>VLOOKUP($D761,'Zone Coordinates'!$D$2:$F$2058,3)</f>
        <v>136.8172874</v>
      </c>
      <c r="G761">
        <v>18000</v>
      </c>
      <c r="H761">
        <f>VLOOKUP($G761,'Zone Coordinates'!$D$2:$F$2058,2)</f>
        <v>36.172969399999999</v>
      </c>
      <c r="I761">
        <f>VLOOKUP($G761,'Zone Coordinates'!$D$2:$F$2058,3)</f>
        <v>136.4702456</v>
      </c>
      <c r="J761">
        <f t="shared" si="11"/>
        <v>0.60954674850354318</v>
      </c>
    </row>
    <row r="762" spans="2:11" x14ac:dyDescent="0.25">
      <c r="B762">
        <v>7</v>
      </c>
      <c r="C762">
        <v>7</v>
      </c>
      <c r="D762">
        <v>18000</v>
      </c>
      <c r="E762">
        <f>VLOOKUP($D762,'Zone Coordinates'!$D$2:$F$2058,2)</f>
        <v>36.172969399999999</v>
      </c>
      <c r="F762">
        <f>VLOOKUP($D762,'Zone Coordinates'!$D$2:$F$2058,3)</f>
        <v>136.4702456</v>
      </c>
      <c r="G762">
        <v>16000</v>
      </c>
      <c r="H762">
        <f>VLOOKUP($G762,'Zone Coordinates'!$D$2:$F$2058,2)</f>
        <v>36.766701300000001</v>
      </c>
      <c r="I762">
        <f>VLOOKUP($G762,'Zone Coordinates'!$D$2:$F$2058,3)</f>
        <v>137.70553330000001</v>
      </c>
      <c r="J762">
        <f t="shared" si="11"/>
        <v>1.3705667699345911</v>
      </c>
    </row>
    <row r="763" spans="2:11" x14ac:dyDescent="0.25">
      <c r="B763">
        <v>7</v>
      </c>
      <c r="C763">
        <v>7</v>
      </c>
      <c r="D763">
        <v>18000</v>
      </c>
      <c r="E763">
        <f>VLOOKUP($D763,'Zone Coordinates'!$D$2:$F$2058,2)</f>
        <v>36.172969399999999</v>
      </c>
      <c r="F763">
        <f>VLOOKUP($D763,'Zone Coordinates'!$D$2:$F$2058,3)</f>
        <v>136.4702456</v>
      </c>
      <c r="G763">
        <v>17000</v>
      </c>
      <c r="H763">
        <f>VLOOKUP($G763,'Zone Coordinates'!$D$2:$F$2058,2)</f>
        <v>36.674077400000002</v>
      </c>
      <c r="I763">
        <f>VLOOKUP($G763,'Zone Coordinates'!$D$2:$F$2058,3)</f>
        <v>136.8172874</v>
      </c>
      <c r="J763">
        <f t="shared" si="11"/>
        <v>0.60954674850354318</v>
      </c>
      <c r="K763">
        <f>AVERAGE(J758:J763)</f>
        <v>0.95772521571268765</v>
      </c>
    </row>
    <row r="764" spans="2:11" x14ac:dyDescent="0.25">
      <c r="B764">
        <v>7</v>
      </c>
      <c r="C764">
        <v>8</v>
      </c>
      <c r="D764">
        <v>16000</v>
      </c>
      <c r="E764">
        <f>VLOOKUP($D764,'Zone Coordinates'!$D$2:$F$2058,2)</f>
        <v>36.766701300000001</v>
      </c>
      <c r="F764">
        <f>VLOOKUP($D764,'Zone Coordinates'!$D$2:$F$2058,3)</f>
        <v>137.70553330000001</v>
      </c>
      <c r="G764">
        <v>25000</v>
      </c>
      <c r="H764">
        <f>VLOOKUP($G764,'Zone Coordinates'!$D$2:$F$2058,2)</f>
        <v>35.2846878</v>
      </c>
      <c r="I764">
        <f>VLOOKUP($G764,'Zone Coordinates'!$D$2:$F$2058,3)</f>
        <v>136.04535369999999</v>
      </c>
      <c r="J764">
        <f t="shared" ref="J764:J781" si="12">SQRT((I764-F764)^2+(H764-E764)^2)</f>
        <v>2.2254348605246754</v>
      </c>
    </row>
    <row r="765" spans="2:11" x14ac:dyDescent="0.25">
      <c r="B765">
        <v>7</v>
      </c>
      <c r="C765">
        <v>8</v>
      </c>
      <c r="D765">
        <v>16000</v>
      </c>
      <c r="E765">
        <f>VLOOKUP($D765,'Zone Coordinates'!$D$2:$F$2058,2)</f>
        <v>36.766701300000001</v>
      </c>
      <c r="F765">
        <f>VLOOKUP($D765,'Zone Coordinates'!$D$2:$F$2058,3)</f>
        <v>137.70553330000001</v>
      </c>
      <c r="G765">
        <v>26000</v>
      </c>
      <c r="H765">
        <f>VLOOKUP($G765,'Zone Coordinates'!$D$2:$F$2058,2)</f>
        <v>35.3211923</v>
      </c>
      <c r="I765">
        <f>VLOOKUP($G765,'Zone Coordinates'!$D$2:$F$2058,3)</f>
        <v>135.87877889999999</v>
      </c>
      <c r="J765">
        <f t="shared" si="12"/>
        <v>2.3294909115513764</v>
      </c>
    </row>
    <row r="766" spans="2:11" x14ac:dyDescent="0.25">
      <c r="B766">
        <v>7</v>
      </c>
      <c r="C766">
        <v>8</v>
      </c>
      <c r="D766">
        <v>16000</v>
      </c>
      <c r="E766">
        <f>VLOOKUP($D766,'Zone Coordinates'!$D$2:$F$2058,2)</f>
        <v>36.766701300000001</v>
      </c>
      <c r="F766">
        <f>VLOOKUP($D766,'Zone Coordinates'!$D$2:$F$2058,3)</f>
        <v>137.70553330000001</v>
      </c>
      <c r="G766">
        <v>27000</v>
      </c>
      <c r="H766">
        <f>VLOOKUP($G766,'Zone Coordinates'!$D$2:$F$2058,2)</f>
        <v>34.768754299999998</v>
      </c>
      <c r="I766">
        <f>VLOOKUP($G766,'Zone Coordinates'!$D$2:$F$2058,3)</f>
        <v>135.5991712</v>
      </c>
      <c r="J766">
        <f t="shared" si="12"/>
        <v>2.9031971188890151</v>
      </c>
    </row>
    <row r="767" spans="2:11" x14ac:dyDescent="0.25">
      <c r="B767">
        <v>7</v>
      </c>
      <c r="C767">
        <v>8</v>
      </c>
      <c r="D767">
        <v>16000</v>
      </c>
      <c r="E767">
        <f>VLOOKUP($D767,'Zone Coordinates'!$D$2:$F$2058,2)</f>
        <v>36.766701300000001</v>
      </c>
      <c r="F767">
        <f>VLOOKUP($D767,'Zone Coordinates'!$D$2:$F$2058,3)</f>
        <v>137.70553330000001</v>
      </c>
      <c r="G767">
        <v>28000</v>
      </c>
      <c r="H767">
        <f>VLOOKUP($G767,'Zone Coordinates'!$D$2:$F$2058,2)</f>
        <v>34.650429600000002</v>
      </c>
      <c r="I767">
        <f>VLOOKUP($G767,'Zone Coordinates'!$D$2:$F$2058,3)</f>
        <v>135.24055480000001</v>
      </c>
      <c r="J767">
        <f t="shared" si="12"/>
        <v>3.2488036126677677</v>
      </c>
    </row>
    <row r="768" spans="2:11" x14ac:dyDescent="0.25">
      <c r="B768">
        <v>7</v>
      </c>
      <c r="C768">
        <v>8</v>
      </c>
      <c r="D768">
        <v>16000</v>
      </c>
      <c r="E768">
        <f>VLOOKUP($D768,'Zone Coordinates'!$D$2:$F$2058,2)</f>
        <v>36.766701300000001</v>
      </c>
      <c r="F768">
        <f>VLOOKUP($D768,'Zone Coordinates'!$D$2:$F$2058,3)</f>
        <v>137.70553330000001</v>
      </c>
      <c r="G768">
        <v>29000</v>
      </c>
      <c r="H768">
        <f>VLOOKUP($G768,'Zone Coordinates'!$D$2:$F$2058,2)</f>
        <v>34.757771400000003</v>
      </c>
      <c r="I768">
        <f>VLOOKUP($G768,'Zone Coordinates'!$D$2:$F$2058,3)</f>
        <v>136.0710847</v>
      </c>
      <c r="J768">
        <f t="shared" si="12"/>
        <v>2.5898304132039236</v>
      </c>
    </row>
    <row r="769" spans="2:11" x14ac:dyDescent="0.25">
      <c r="B769">
        <v>7</v>
      </c>
      <c r="C769">
        <v>8</v>
      </c>
      <c r="D769">
        <v>16000</v>
      </c>
      <c r="E769">
        <f>VLOOKUP($D769,'Zone Coordinates'!$D$2:$F$2058,2)</f>
        <v>36.766701300000001</v>
      </c>
      <c r="F769">
        <f>VLOOKUP($D769,'Zone Coordinates'!$D$2:$F$2058,3)</f>
        <v>137.70553330000001</v>
      </c>
      <c r="G769">
        <v>30000</v>
      </c>
      <c r="H769">
        <f>VLOOKUP($G769,'Zone Coordinates'!$D$2:$F$2058,2)</f>
        <v>34.315729900000001</v>
      </c>
      <c r="I769">
        <f>VLOOKUP($G769,'Zone Coordinates'!$D$2:$F$2058,3)</f>
        <v>135.31483030000001</v>
      </c>
      <c r="J769">
        <f t="shared" si="12"/>
        <v>3.4238460300993343</v>
      </c>
    </row>
    <row r="770" spans="2:11" x14ac:dyDescent="0.25">
      <c r="B770">
        <v>7</v>
      </c>
      <c r="C770">
        <v>8</v>
      </c>
      <c r="D770">
        <v>17000</v>
      </c>
      <c r="E770">
        <f>VLOOKUP($D770,'Zone Coordinates'!$D$2:$F$2058,2)</f>
        <v>36.674077400000002</v>
      </c>
      <c r="F770">
        <f>VLOOKUP($D770,'Zone Coordinates'!$D$2:$F$2058,3)</f>
        <v>136.8172874</v>
      </c>
      <c r="G770">
        <v>25000</v>
      </c>
      <c r="H770">
        <f>VLOOKUP($G770,'Zone Coordinates'!$D$2:$F$2058,2)</f>
        <v>35.2846878</v>
      </c>
      <c r="I770">
        <f>VLOOKUP($G770,'Zone Coordinates'!$D$2:$F$2058,3)</f>
        <v>136.04535369999999</v>
      </c>
      <c r="J770">
        <f t="shared" si="12"/>
        <v>1.5894291735663661</v>
      </c>
    </row>
    <row r="771" spans="2:11" x14ac:dyDescent="0.25">
      <c r="B771">
        <v>7</v>
      </c>
      <c r="C771">
        <v>8</v>
      </c>
      <c r="D771">
        <v>17000</v>
      </c>
      <c r="E771">
        <f>VLOOKUP($D771,'Zone Coordinates'!$D$2:$F$2058,2)</f>
        <v>36.674077400000002</v>
      </c>
      <c r="F771">
        <f>VLOOKUP($D771,'Zone Coordinates'!$D$2:$F$2058,3)</f>
        <v>136.8172874</v>
      </c>
      <c r="G771">
        <v>26000</v>
      </c>
      <c r="H771">
        <f>VLOOKUP($G771,'Zone Coordinates'!$D$2:$F$2058,2)</f>
        <v>35.3211923</v>
      </c>
      <c r="I771">
        <f>VLOOKUP($G771,'Zone Coordinates'!$D$2:$F$2058,3)</f>
        <v>135.87877889999999</v>
      </c>
      <c r="J771">
        <f t="shared" si="12"/>
        <v>1.6465407065646105</v>
      </c>
    </row>
    <row r="772" spans="2:11" x14ac:dyDescent="0.25">
      <c r="B772">
        <v>7</v>
      </c>
      <c r="C772">
        <v>8</v>
      </c>
      <c r="D772">
        <v>17000</v>
      </c>
      <c r="E772">
        <f>VLOOKUP($D772,'Zone Coordinates'!$D$2:$F$2058,2)</f>
        <v>36.674077400000002</v>
      </c>
      <c r="F772">
        <f>VLOOKUP($D772,'Zone Coordinates'!$D$2:$F$2058,3)</f>
        <v>136.8172874</v>
      </c>
      <c r="G772">
        <v>27000</v>
      </c>
      <c r="H772">
        <f>VLOOKUP($G772,'Zone Coordinates'!$D$2:$F$2058,2)</f>
        <v>34.768754299999998</v>
      </c>
      <c r="I772">
        <f>VLOOKUP($G772,'Zone Coordinates'!$D$2:$F$2058,3)</f>
        <v>135.5991712</v>
      </c>
      <c r="J772">
        <f t="shared" si="12"/>
        <v>2.2614294576873402</v>
      </c>
    </row>
    <row r="773" spans="2:11" x14ac:dyDescent="0.25">
      <c r="B773">
        <v>7</v>
      </c>
      <c r="C773">
        <v>8</v>
      </c>
      <c r="D773">
        <v>17000</v>
      </c>
      <c r="E773">
        <f>VLOOKUP($D773,'Zone Coordinates'!$D$2:$F$2058,2)</f>
        <v>36.674077400000002</v>
      </c>
      <c r="F773">
        <f>VLOOKUP($D773,'Zone Coordinates'!$D$2:$F$2058,3)</f>
        <v>136.8172874</v>
      </c>
      <c r="G773">
        <v>28000</v>
      </c>
      <c r="H773">
        <f>VLOOKUP($G773,'Zone Coordinates'!$D$2:$F$2058,2)</f>
        <v>34.650429600000002</v>
      </c>
      <c r="I773">
        <f>VLOOKUP($G773,'Zone Coordinates'!$D$2:$F$2058,3)</f>
        <v>135.24055480000001</v>
      </c>
      <c r="J773">
        <f t="shared" si="12"/>
        <v>2.5653919993536172</v>
      </c>
    </row>
    <row r="774" spans="2:11" x14ac:dyDescent="0.25">
      <c r="B774">
        <v>7</v>
      </c>
      <c r="C774">
        <v>8</v>
      </c>
      <c r="D774">
        <v>17000</v>
      </c>
      <c r="E774">
        <f>VLOOKUP($D774,'Zone Coordinates'!$D$2:$F$2058,2)</f>
        <v>36.674077400000002</v>
      </c>
      <c r="F774">
        <f>VLOOKUP($D774,'Zone Coordinates'!$D$2:$F$2058,3)</f>
        <v>136.8172874</v>
      </c>
      <c r="G774">
        <v>29000</v>
      </c>
      <c r="H774">
        <f>VLOOKUP($G774,'Zone Coordinates'!$D$2:$F$2058,2)</f>
        <v>34.757771400000003</v>
      </c>
      <c r="I774">
        <f>VLOOKUP($G774,'Zone Coordinates'!$D$2:$F$2058,3)</f>
        <v>136.0710847</v>
      </c>
      <c r="J774">
        <f t="shared" si="12"/>
        <v>2.0564647225574482</v>
      </c>
    </row>
    <row r="775" spans="2:11" x14ac:dyDescent="0.25">
      <c r="B775">
        <v>7</v>
      </c>
      <c r="C775">
        <v>8</v>
      </c>
      <c r="D775">
        <v>17000</v>
      </c>
      <c r="E775">
        <f>VLOOKUP($D775,'Zone Coordinates'!$D$2:$F$2058,2)</f>
        <v>36.674077400000002</v>
      </c>
      <c r="F775">
        <f>VLOOKUP($D775,'Zone Coordinates'!$D$2:$F$2058,3)</f>
        <v>136.8172874</v>
      </c>
      <c r="G775">
        <v>30000</v>
      </c>
      <c r="H775">
        <f>VLOOKUP($G775,'Zone Coordinates'!$D$2:$F$2058,2)</f>
        <v>34.315729900000001</v>
      </c>
      <c r="I775">
        <f>VLOOKUP($G775,'Zone Coordinates'!$D$2:$F$2058,3)</f>
        <v>135.31483030000001</v>
      </c>
      <c r="J775">
        <f t="shared" si="12"/>
        <v>2.7962797192156268</v>
      </c>
    </row>
    <row r="776" spans="2:11" x14ac:dyDescent="0.25">
      <c r="B776">
        <v>7</v>
      </c>
      <c r="C776">
        <v>8</v>
      </c>
      <c r="D776">
        <v>18000</v>
      </c>
      <c r="E776">
        <f>VLOOKUP($D776,'Zone Coordinates'!$D$2:$F$2058,2)</f>
        <v>36.172969399999999</v>
      </c>
      <c r="F776">
        <f>VLOOKUP($D776,'Zone Coordinates'!$D$2:$F$2058,3)</f>
        <v>136.4702456</v>
      </c>
      <c r="G776">
        <v>25000</v>
      </c>
      <c r="H776">
        <f>VLOOKUP($G776,'Zone Coordinates'!$D$2:$F$2058,2)</f>
        <v>35.2846878</v>
      </c>
      <c r="I776">
        <f>VLOOKUP($G776,'Zone Coordinates'!$D$2:$F$2058,3)</f>
        <v>136.04535369999999</v>
      </c>
      <c r="J776">
        <f t="shared" si="12"/>
        <v>0.98467117739079435</v>
      </c>
    </row>
    <row r="777" spans="2:11" x14ac:dyDescent="0.25">
      <c r="B777">
        <v>7</v>
      </c>
      <c r="C777">
        <v>8</v>
      </c>
      <c r="D777">
        <v>18000</v>
      </c>
      <c r="E777">
        <f>VLOOKUP($D777,'Zone Coordinates'!$D$2:$F$2058,2)</f>
        <v>36.172969399999999</v>
      </c>
      <c r="F777">
        <f>VLOOKUP($D777,'Zone Coordinates'!$D$2:$F$2058,3)</f>
        <v>136.4702456</v>
      </c>
      <c r="G777">
        <v>26000</v>
      </c>
      <c r="H777">
        <f>VLOOKUP($G777,'Zone Coordinates'!$D$2:$F$2058,2)</f>
        <v>35.3211923</v>
      </c>
      <c r="I777">
        <f>VLOOKUP($G777,'Zone Coordinates'!$D$2:$F$2058,3)</f>
        <v>135.87877889999999</v>
      </c>
      <c r="J777">
        <f t="shared" si="12"/>
        <v>1.0369942551881923</v>
      </c>
    </row>
    <row r="778" spans="2:11" x14ac:dyDescent="0.25">
      <c r="B778">
        <v>7</v>
      </c>
      <c r="C778">
        <v>8</v>
      </c>
      <c r="D778">
        <v>18000</v>
      </c>
      <c r="E778">
        <f>VLOOKUP($D778,'Zone Coordinates'!$D$2:$F$2058,2)</f>
        <v>36.172969399999999</v>
      </c>
      <c r="F778">
        <f>VLOOKUP($D778,'Zone Coordinates'!$D$2:$F$2058,3)</f>
        <v>136.4702456</v>
      </c>
      <c r="G778">
        <v>27000</v>
      </c>
      <c r="H778">
        <f>VLOOKUP($G778,'Zone Coordinates'!$D$2:$F$2058,2)</f>
        <v>34.768754299999998</v>
      </c>
      <c r="I778">
        <f>VLOOKUP($G778,'Zone Coordinates'!$D$2:$F$2058,3)</f>
        <v>135.5991712</v>
      </c>
      <c r="J778">
        <f t="shared" si="12"/>
        <v>1.6524498955803082</v>
      </c>
    </row>
    <row r="779" spans="2:11" x14ac:dyDescent="0.25">
      <c r="B779">
        <v>7</v>
      </c>
      <c r="C779">
        <v>8</v>
      </c>
      <c r="D779">
        <v>18000</v>
      </c>
      <c r="E779">
        <f>VLOOKUP($D779,'Zone Coordinates'!$D$2:$F$2058,2)</f>
        <v>36.172969399999999</v>
      </c>
      <c r="F779">
        <f>VLOOKUP($D779,'Zone Coordinates'!$D$2:$F$2058,3)</f>
        <v>136.4702456</v>
      </c>
      <c r="G779">
        <v>28000</v>
      </c>
      <c r="H779">
        <f>VLOOKUP($G779,'Zone Coordinates'!$D$2:$F$2058,2)</f>
        <v>34.650429600000002</v>
      </c>
      <c r="I779">
        <f>VLOOKUP($G779,'Zone Coordinates'!$D$2:$F$2058,3)</f>
        <v>135.24055480000001</v>
      </c>
      <c r="J779">
        <f t="shared" si="12"/>
        <v>1.9571067692358115</v>
      </c>
    </row>
    <row r="780" spans="2:11" x14ac:dyDescent="0.25">
      <c r="B780">
        <v>7</v>
      </c>
      <c r="C780">
        <v>8</v>
      </c>
      <c r="D780">
        <v>18000</v>
      </c>
      <c r="E780">
        <f>VLOOKUP($D780,'Zone Coordinates'!$D$2:$F$2058,2)</f>
        <v>36.172969399999999</v>
      </c>
      <c r="F780">
        <f>VLOOKUP($D780,'Zone Coordinates'!$D$2:$F$2058,3)</f>
        <v>136.4702456</v>
      </c>
      <c r="G780">
        <v>29000</v>
      </c>
      <c r="H780">
        <f>VLOOKUP($G780,'Zone Coordinates'!$D$2:$F$2058,2)</f>
        <v>34.757771400000003</v>
      </c>
      <c r="I780">
        <f>VLOOKUP($G780,'Zone Coordinates'!$D$2:$F$2058,3)</f>
        <v>136.0710847</v>
      </c>
      <c r="J780">
        <f t="shared" si="12"/>
        <v>1.4704131403428082</v>
      </c>
    </row>
    <row r="781" spans="2:11" x14ac:dyDescent="0.25">
      <c r="B781">
        <v>7</v>
      </c>
      <c r="C781">
        <v>8</v>
      </c>
      <c r="D781">
        <v>18000</v>
      </c>
      <c r="E781">
        <f>VLOOKUP($D781,'Zone Coordinates'!$D$2:$F$2058,2)</f>
        <v>36.172969399999999</v>
      </c>
      <c r="F781">
        <f>VLOOKUP($D781,'Zone Coordinates'!$D$2:$F$2058,3)</f>
        <v>136.4702456</v>
      </c>
      <c r="G781">
        <v>30000</v>
      </c>
      <c r="H781">
        <f>VLOOKUP($G781,'Zone Coordinates'!$D$2:$F$2058,2)</f>
        <v>34.315729900000001</v>
      </c>
      <c r="I781">
        <f>VLOOKUP($G781,'Zone Coordinates'!$D$2:$F$2058,3)</f>
        <v>135.31483030000001</v>
      </c>
      <c r="J781">
        <f t="shared" si="12"/>
        <v>2.1873095519003032</v>
      </c>
      <c r="K781">
        <f>AVERAGE(J764:J781)</f>
        <v>2.1625046397510737</v>
      </c>
    </row>
    <row r="782" spans="2:11" x14ac:dyDescent="0.25">
      <c r="B782">
        <v>7</v>
      </c>
      <c r="C782">
        <v>9</v>
      </c>
      <c r="D782">
        <v>16000</v>
      </c>
      <c r="E782">
        <f>VLOOKUP($D782,'Zone Coordinates'!$D$2:$F$2058,2)</f>
        <v>36.766701300000001</v>
      </c>
      <c r="F782">
        <f>VLOOKUP($D782,'Zone Coordinates'!$D$2:$F$2058,3)</f>
        <v>137.70553330000001</v>
      </c>
      <c r="G782">
        <v>31000</v>
      </c>
      <c r="H782">
        <f>VLOOKUP($G782,'Zone Coordinates'!$D$2:$F$2058,2)</f>
        <v>35.572866900000001</v>
      </c>
      <c r="I782">
        <f>VLOOKUP($G782,'Zone Coordinates'!$D$2:$F$2058,3)</f>
        <v>134.44080450000001</v>
      </c>
      <c r="J782">
        <f t="shared" ref="J782:J796" si="13">SQRT((I782-F782)^2+(H782-E782)^2)</f>
        <v>3.4761609157478315</v>
      </c>
    </row>
    <row r="783" spans="2:11" x14ac:dyDescent="0.25">
      <c r="B783">
        <v>7</v>
      </c>
      <c r="C783">
        <v>9</v>
      </c>
      <c r="D783">
        <v>16000</v>
      </c>
      <c r="E783">
        <f>VLOOKUP($D783,'Zone Coordinates'!$D$2:$F$2058,2)</f>
        <v>36.766701300000001</v>
      </c>
      <c r="F783">
        <f>VLOOKUP($D783,'Zone Coordinates'!$D$2:$F$2058,3)</f>
        <v>137.70553330000001</v>
      </c>
      <c r="G783">
        <v>32000</v>
      </c>
      <c r="H783">
        <f>VLOOKUP($G783,'Zone Coordinates'!$D$2:$F$2058,2)</f>
        <v>35.363152200000002</v>
      </c>
      <c r="I783">
        <f>VLOOKUP($G783,'Zone Coordinates'!$D$2:$F$2058,3)</f>
        <v>133.59608800000001</v>
      </c>
      <c r="J783">
        <f t="shared" si="13"/>
        <v>4.3425212434486644</v>
      </c>
    </row>
    <row r="784" spans="2:11" x14ac:dyDescent="0.25">
      <c r="B784">
        <v>7</v>
      </c>
      <c r="C784">
        <v>9</v>
      </c>
      <c r="D784">
        <v>16000</v>
      </c>
      <c r="E784">
        <f>VLOOKUP($D784,'Zone Coordinates'!$D$2:$F$2058,2)</f>
        <v>36.766701300000001</v>
      </c>
      <c r="F784">
        <f>VLOOKUP($D784,'Zone Coordinates'!$D$2:$F$2058,3)</f>
        <v>137.70553330000001</v>
      </c>
      <c r="G784">
        <v>33000</v>
      </c>
      <c r="H784">
        <f>VLOOKUP($G784,'Zone Coordinates'!$D$2:$F$2058,2)</f>
        <v>34.948912700000001</v>
      </c>
      <c r="I784">
        <f>VLOOKUP($G784,'Zone Coordinates'!$D$2:$F$2058,3)</f>
        <v>134.12300110000001</v>
      </c>
      <c r="J784">
        <f t="shared" si="13"/>
        <v>4.0173240295409105</v>
      </c>
    </row>
    <row r="785" spans="2:11" x14ac:dyDescent="0.25">
      <c r="B785">
        <v>7</v>
      </c>
      <c r="C785">
        <v>9</v>
      </c>
      <c r="D785">
        <v>16000</v>
      </c>
      <c r="E785">
        <f>VLOOKUP($D785,'Zone Coordinates'!$D$2:$F$2058,2)</f>
        <v>36.766701300000001</v>
      </c>
      <c r="F785">
        <f>VLOOKUP($D785,'Zone Coordinates'!$D$2:$F$2058,3)</f>
        <v>137.70553330000001</v>
      </c>
      <c r="G785">
        <v>34000</v>
      </c>
      <c r="H785">
        <f>VLOOKUP($G785,'Zone Coordinates'!$D$2:$F$2058,2)</f>
        <v>34.615654599999999</v>
      </c>
      <c r="I785">
        <f>VLOOKUP($G785,'Zone Coordinates'!$D$2:$F$2058,3)</f>
        <v>132.69607980000001</v>
      </c>
      <c r="J785">
        <f t="shared" si="13"/>
        <v>5.4517544216741101</v>
      </c>
    </row>
    <row r="786" spans="2:11" x14ac:dyDescent="0.25">
      <c r="B786">
        <v>7</v>
      </c>
      <c r="C786">
        <v>9</v>
      </c>
      <c r="D786">
        <v>16000</v>
      </c>
      <c r="E786">
        <f>VLOOKUP($D786,'Zone Coordinates'!$D$2:$F$2058,2)</f>
        <v>36.766701300000001</v>
      </c>
      <c r="F786">
        <f>VLOOKUP($D786,'Zone Coordinates'!$D$2:$F$2058,3)</f>
        <v>137.70553330000001</v>
      </c>
      <c r="G786">
        <v>35000</v>
      </c>
      <c r="H786">
        <f>VLOOKUP($G786,'Zone Coordinates'!$D$2:$F$2058,2)</f>
        <v>34.373845500000002</v>
      </c>
      <c r="I786">
        <f>VLOOKUP($G786,'Zone Coordinates'!$D$2:$F$2058,3)</f>
        <v>131.17247589999999</v>
      </c>
      <c r="J786">
        <f t="shared" si="13"/>
        <v>6.9574850248698805</v>
      </c>
    </row>
    <row r="787" spans="2:11" x14ac:dyDescent="0.25">
      <c r="B787">
        <v>7</v>
      </c>
      <c r="C787">
        <v>9</v>
      </c>
      <c r="D787">
        <v>17000</v>
      </c>
      <c r="E787">
        <f>VLOOKUP($D787,'Zone Coordinates'!$D$2:$F$2058,2)</f>
        <v>36.674077400000002</v>
      </c>
      <c r="F787">
        <f>VLOOKUP($D787,'Zone Coordinates'!$D$2:$F$2058,3)</f>
        <v>136.8172874</v>
      </c>
      <c r="G787">
        <v>31000</v>
      </c>
      <c r="H787">
        <f>VLOOKUP($G787,'Zone Coordinates'!$D$2:$F$2058,2)</f>
        <v>35.572866900000001</v>
      </c>
      <c r="I787">
        <f>VLOOKUP($G787,'Zone Coordinates'!$D$2:$F$2058,3)</f>
        <v>134.44080450000001</v>
      </c>
      <c r="J787">
        <f t="shared" si="13"/>
        <v>2.6192242247090243</v>
      </c>
    </row>
    <row r="788" spans="2:11" x14ac:dyDescent="0.25">
      <c r="B788">
        <v>7</v>
      </c>
      <c r="C788">
        <v>9</v>
      </c>
      <c r="D788">
        <v>17000</v>
      </c>
      <c r="E788">
        <f>VLOOKUP($D788,'Zone Coordinates'!$D$2:$F$2058,2)</f>
        <v>36.674077400000002</v>
      </c>
      <c r="F788">
        <f>VLOOKUP($D788,'Zone Coordinates'!$D$2:$F$2058,3)</f>
        <v>136.8172874</v>
      </c>
      <c r="G788">
        <v>32000</v>
      </c>
      <c r="H788">
        <f>VLOOKUP($G788,'Zone Coordinates'!$D$2:$F$2058,2)</f>
        <v>35.363152200000002</v>
      </c>
      <c r="I788">
        <f>VLOOKUP($G788,'Zone Coordinates'!$D$2:$F$2058,3)</f>
        <v>133.59608800000001</v>
      </c>
      <c r="J788">
        <f t="shared" si="13"/>
        <v>3.4777363980835765</v>
      </c>
    </row>
    <row r="789" spans="2:11" x14ac:dyDescent="0.25">
      <c r="B789">
        <v>7</v>
      </c>
      <c r="C789">
        <v>9</v>
      </c>
      <c r="D789">
        <v>17000</v>
      </c>
      <c r="E789">
        <f>VLOOKUP($D789,'Zone Coordinates'!$D$2:$F$2058,2)</f>
        <v>36.674077400000002</v>
      </c>
      <c r="F789">
        <f>VLOOKUP($D789,'Zone Coordinates'!$D$2:$F$2058,3)</f>
        <v>136.8172874</v>
      </c>
      <c r="G789">
        <v>33000</v>
      </c>
      <c r="H789">
        <f>VLOOKUP($G789,'Zone Coordinates'!$D$2:$F$2058,2)</f>
        <v>34.948912700000001</v>
      </c>
      <c r="I789">
        <f>VLOOKUP($G789,'Zone Coordinates'!$D$2:$F$2058,3)</f>
        <v>134.12300110000001</v>
      </c>
      <c r="J789">
        <f t="shared" si="13"/>
        <v>3.1992767789757912</v>
      </c>
    </row>
    <row r="790" spans="2:11" x14ac:dyDescent="0.25">
      <c r="B790">
        <v>7</v>
      </c>
      <c r="C790">
        <v>9</v>
      </c>
      <c r="D790">
        <v>17000</v>
      </c>
      <c r="E790">
        <f>VLOOKUP($D790,'Zone Coordinates'!$D$2:$F$2058,2)</f>
        <v>36.674077400000002</v>
      </c>
      <c r="F790">
        <f>VLOOKUP($D790,'Zone Coordinates'!$D$2:$F$2058,3)</f>
        <v>136.8172874</v>
      </c>
      <c r="G790">
        <v>34000</v>
      </c>
      <c r="H790">
        <f>VLOOKUP($G790,'Zone Coordinates'!$D$2:$F$2058,2)</f>
        <v>34.615654599999999</v>
      </c>
      <c r="I790">
        <f>VLOOKUP($G790,'Zone Coordinates'!$D$2:$F$2058,3)</f>
        <v>132.69607980000001</v>
      </c>
      <c r="J790">
        <f t="shared" si="13"/>
        <v>4.6066752116746343</v>
      </c>
    </row>
    <row r="791" spans="2:11" x14ac:dyDescent="0.25">
      <c r="B791">
        <v>7</v>
      </c>
      <c r="C791">
        <v>9</v>
      </c>
      <c r="D791">
        <v>17000</v>
      </c>
      <c r="E791">
        <f>VLOOKUP($D791,'Zone Coordinates'!$D$2:$F$2058,2)</f>
        <v>36.674077400000002</v>
      </c>
      <c r="F791">
        <f>VLOOKUP($D791,'Zone Coordinates'!$D$2:$F$2058,3)</f>
        <v>136.8172874</v>
      </c>
      <c r="G791">
        <v>35000</v>
      </c>
      <c r="H791">
        <f>VLOOKUP($G791,'Zone Coordinates'!$D$2:$F$2058,2)</f>
        <v>34.373845500000002</v>
      </c>
      <c r="I791">
        <f>VLOOKUP($G791,'Zone Coordinates'!$D$2:$F$2058,3)</f>
        <v>131.17247589999999</v>
      </c>
      <c r="J791">
        <f t="shared" si="13"/>
        <v>6.095487155618482</v>
      </c>
    </row>
    <row r="792" spans="2:11" x14ac:dyDescent="0.25">
      <c r="B792">
        <v>7</v>
      </c>
      <c r="C792">
        <v>9</v>
      </c>
      <c r="D792">
        <v>18000</v>
      </c>
      <c r="E792">
        <f>VLOOKUP($D792,'Zone Coordinates'!$D$2:$F$2058,2)</f>
        <v>36.172969399999999</v>
      </c>
      <c r="F792">
        <f>VLOOKUP($D792,'Zone Coordinates'!$D$2:$F$2058,3)</f>
        <v>136.4702456</v>
      </c>
      <c r="G792">
        <v>31000</v>
      </c>
      <c r="H792">
        <f>VLOOKUP($G792,'Zone Coordinates'!$D$2:$F$2058,2)</f>
        <v>35.572866900000001</v>
      </c>
      <c r="I792">
        <f>VLOOKUP($G792,'Zone Coordinates'!$D$2:$F$2058,3)</f>
        <v>134.44080450000001</v>
      </c>
      <c r="J792">
        <f t="shared" si="13"/>
        <v>2.1163067331734782</v>
      </c>
    </row>
    <row r="793" spans="2:11" x14ac:dyDescent="0.25">
      <c r="B793">
        <v>7</v>
      </c>
      <c r="C793">
        <v>9</v>
      </c>
      <c r="D793">
        <v>18000</v>
      </c>
      <c r="E793">
        <f>VLOOKUP($D793,'Zone Coordinates'!$D$2:$F$2058,2)</f>
        <v>36.172969399999999</v>
      </c>
      <c r="F793">
        <f>VLOOKUP($D793,'Zone Coordinates'!$D$2:$F$2058,3)</f>
        <v>136.4702456</v>
      </c>
      <c r="G793">
        <v>32000</v>
      </c>
      <c r="H793">
        <f>VLOOKUP($G793,'Zone Coordinates'!$D$2:$F$2058,2)</f>
        <v>35.363152200000002</v>
      </c>
      <c r="I793">
        <f>VLOOKUP($G793,'Zone Coordinates'!$D$2:$F$2058,3)</f>
        <v>133.59608800000001</v>
      </c>
      <c r="J793">
        <f t="shared" si="13"/>
        <v>2.9860652717336129</v>
      </c>
    </row>
    <row r="794" spans="2:11" x14ac:dyDescent="0.25">
      <c r="B794">
        <v>7</v>
      </c>
      <c r="C794">
        <v>9</v>
      </c>
      <c r="D794">
        <v>18000</v>
      </c>
      <c r="E794">
        <f>VLOOKUP($D794,'Zone Coordinates'!$D$2:$F$2058,2)</f>
        <v>36.172969399999999</v>
      </c>
      <c r="F794">
        <f>VLOOKUP($D794,'Zone Coordinates'!$D$2:$F$2058,3)</f>
        <v>136.4702456</v>
      </c>
      <c r="G794">
        <v>33000</v>
      </c>
      <c r="H794">
        <f>VLOOKUP($G794,'Zone Coordinates'!$D$2:$F$2058,2)</f>
        <v>34.948912700000001</v>
      </c>
      <c r="I794">
        <f>VLOOKUP($G794,'Zone Coordinates'!$D$2:$F$2058,3)</f>
        <v>134.12300110000001</v>
      </c>
      <c r="J794">
        <f t="shared" si="13"/>
        <v>2.6472384757696235</v>
      </c>
    </row>
    <row r="795" spans="2:11" x14ac:dyDescent="0.25">
      <c r="B795">
        <v>7</v>
      </c>
      <c r="C795">
        <v>9</v>
      </c>
      <c r="D795">
        <v>18000</v>
      </c>
      <c r="E795">
        <f>VLOOKUP($D795,'Zone Coordinates'!$D$2:$F$2058,2)</f>
        <v>36.172969399999999</v>
      </c>
      <c r="F795">
        <f>VLOOKUP($D795,'Zone Coordinates'!$D$2:$F$2058,3)</f>
        <v>136.4702456</v>
      </c>
      <c r="G795">
        <v>34000</v>
      </c>
      <c r="H795">
        <f>VLOOKUP($G795,'Zone Coordinates'!$D$2:$F$2058,2)</f>
        <v>34.615654599999999</v>
      </c>
      <c r="I795">
        <f>VLOOKUP($G795,'Zone Coordinates'!$D$2:$F$2058,3)</f>
        <v>132.69607980000001</v>
      </c>
      <c r="J795">
        <f t="shared" si="13"/>
        <v>4.0828368657330181</v>
      </c>
    </row>
    <row r="796" spans="2:11" x14ac:dyDescent="0.25">
      <c r="B796">
        <v>7</v>
      </c>
      <c r="C796">
        <v>9</v>
      </c>
      <c r="D796">
        <v>18000</v>
      </c>
      <c r="E796">
        <f>VLOOKUP($D796,'Zone Coordinates'!$D$2:$F$2058,2)</f>
        <v>36.172969399999999</v>
      </c>
      <c r="F796">
        <f>VLOOKUP($D796,'Zone Coordinates'!$D$2:$F$2058,3)</f>
        <v>136.4702456</v>
      </c>
      <c r="G796">
        <v>35000</v>
      </c>
      <c r="H796">
        <f>VLOOKUP($G796,'Zone Coordinates'!$D$2:$F$2058,2)</f>
        <v>34.373845500000002</v>
      </c>
      <c r="I796">
        <f>VLOOKUP($G796,'Zone Coordinates'!$D$2:$F$2058,3)</f>
        <v>131.17247589999999</v>
      </c>
      <c r="J796">
        <f t="shared" si="13"/>
        <v>5.5949272204193443</v>
      </c>
      <c r="K796">
        <f>AVERAGE(J782:J796)</f>
        <v>4.1114013314114661</v>
      </c>
    </row>
    <row r="797" spans="2:11" x14ac:dyDescent="0.25">
      <c r="B797">
        <v>7</v>
      </c>
      <c r="C797">
        <v>10</v>
      </c>
      <c r="D797">
        <v>16000</v>
      </c>
      <c r="E797">
        <f>VLOOKUP($D797,'Zone Coordinates'!$D$2:$F$2058,2)</f>
        <v>36.766701300000001</v>
      </c>
      <c r="F797">
        <f>VLOOKUP($D797,'Zone Coordinates'!$D$2:$F$2058,3)</f>
        <v>137.70553330000001</v>
      </c>
      <c r="G797">
        <v>36000</v>
      </c>
      <c r="H797">
        <f>VLOOKUP($G797,'Zone Coordinates'!$D$2:$F$2058,2)</f>
        <v>34.129535500000003</v>
      </c>
      <c r="I797">
        <f>VLOOKUP($G797,'Zone Coordinates'!$D$2:$F$2058,3)</f>
        <v>134.60697759999999</v>
      </c>
      <c r="J797">
        <f t="shared" ref="J797:J808" si="14">SQRT((I797-F797)^2+(H797-E797)^2)</f>
        <v>4.0688685015237649</v>
      </c>
    </row>
    <row r="798" spans="2:11" x14ac:dyDescent="0.25">
      <c r="B798">
        <v>7</v>
      </c>
      <c r="C798">
        <v>10</v>
      </c>
      <c r="D798">
        <v>16000</v>
      </c>
      <c r="E798">
        <f>VLOOKUP($D798,'Zone Coordinates'!$D$2:$F$2058,2)</f>
        <v>36.766701300000001</v>
      </c>
      <c r="F798">
        <f>VLOOKUP($D798,'Zone Coordinates'!$D$2:$F$2058,3)</f>
        <v>137.70553330000001</v>
      </c>
      <c r="G798">
        <v>37000</v>
      </c>
      <c r="H798">
        <f>VLOOKUP($G798,'Zone Coordinates'!$D$2:$F$2058,2)</f>
        <v>34.433944599999997</v>
      </c>
      <c r="I798">
        <f>VLOOKUP($G798,'Zone Coordinates'!$D$2:$F$2058,3)</f>
        <v>134.1764488</v>
      </c>
      <c r="J798">
        <f t="shared" si="14"/>
        <v>4.2303890163358773</v>
      </c>
    </row>
    <row r="799" spans="2:11" x14ac:dyDescent="0.25">
      <c r="B799">
        <v>7</v>
      </c>
      <c r="C799">
        <v>10</v>
      </c>
      <c r="D799">
        <v>16000</v>
      </c>
      <c r="E799">
        <f>VLOOKUP($D799,'Zone Coordinates'!$D$2:$F$2058,2)</f>
        <v>36.766701300000001</v>
      </c>
      <c r="F799">
        <f>VLOOKUP($D799,'Zone Coordinates'!$D$2:$F$2058,3)</f>
        <v>137.70553330000001</v>
      </c>
      <c r="G799">
        <v>38000</v>
      </c>
      <c r="H799">
        <f>VLOOKUP($G799,'Zone Coordinates'!$D$2:$F$2058,2)</f>
        <v>34.073728600000003</v>
      </c>
      <c r="I799">
        <f>VLOOKUP($G799,'Zone Coordinates'!$D$2:$F$2058,3)</f>
        <v>132.92667299999999</v>
      </c>
      <c r="J799">
        <f t="shared" si="14"/>
        <v>5.4853995050371269</v>
      </c>
    </row>
    <row r="800" spans="2:11" x14ac:dyDescent="0.25">
      <c r="B800">
        <v>7</v>
      </c>
      <c r="C800">
        <v>10</v>
      </c>
      <c r="D800">
        <v>16000</v>
      </c>
      <c r="E800">
        <f>VLOOKUP($D800,'Zone Coordinates'!$D$2:$F$2058,2)</f>
        <v>36.766701300000001</v>
      </c>
      <c r="F800">
        <f>VLOOKUP($D800,'Zone Coordinates'!$D$2:$F$2058,3)</f>
        <v>137.70553330000001</v>
      </c>
      <c r="G800">
        <v>39000</v>
      </c>
      <c r="H800">
        <f>VLOOKUP($G800,'Zone Coordinates'!$D$2:$F$2058,2)</f>
        <v>33.681375099999997</v>
      </c>
      <c r="I800">
        <f>VLOOKUP($G800,'Zone Coordinates'!$D$2:$F$2058,3)</f>
        <v>133.62549580000001</v>
      </c>
      <c r="J800">
        <f t="shared" si="14"/>
        <v>5.1152657567141846</v>
      </c>
    </row>
    <row r="801" spans="2:11" x14ac:dyDescent="0.25">
      <c r="B801">
        <v>7</v>
      </c>
      <c r="C801">
        <v>10</v>
      </c>
      <c r="D801">
        <v>17000</v>
      </c>
      <c r="E801">
        <f>VLOOKUP($D801,'Zone Coordinates'!$D$2:$F$2058,2)</f>
        <v>36.674077400000002</v>
      </c>
      <c r="F801">
        <f>VLOOKUP($D801,'Zone Coordinates'!$D$2:$F$2058,3)</f>
        <v>136.8172874</v>
      </c>
      <c r="G801">
        <v>36000</v>
      </c>
      <c r="H801">
        <f>VLOOKUP($G801,'Zone Coordinates'!$D$2:$F$2058,2)</f>
        <v>34.129535500000003</v>
      </c>
      <c r="I801">
        <f>VLOOKUP($G801,'Zone Coordinates'!$D$2:$F$2058,3)</f>
        <v>134.60697759999999</v>
      </c>
      <c r="J801">
        <f t="shared" si="14"/>
        <v>3.370484073962027</v>
      </c>
    </row>
    <row r="802" spans="2:11" x14ac:dyDescent="0.25">
      <c r="B802">
        <v>7</v>
      </c>
      <c r="C802">
        <v>10</v>
      </c>
      <c r="D802">
        <v>17000</v>
      </c>
      <c r="E802">
        <f>VLOOKUP($D802,'Zone Coordinates'!$D$2:$F$2058,2)</f>
        <v>36.674077400000002</v>
      </c>
      <c r="F802">
        <f>VLOOKUP($D802,'Zone Coordinates'!$D$2:$F$2058,3)</f>
        <v>136.8172874</v>
      </c>
      <c r="G802">
        <v>37000</v>
      </c>
      <c r="H802">
        <f>VLOOKUP($G802,'Zone Coordinates'!$D$2:$F$2058,2)</f>
        <v>34.433944599999997</v>
      </c>
      <c r="I802">
        <f>VLOOKUP($G802,'Zone Coordinates'!$D$2:$F$2058,3)</f>
        <v>134.1764488</v>
      </c>
      <c r="J802">
        <f t="shared" si="14"/>
        <v>3.462978988224704</v>
      </c>
    </row>
    <row r="803" spans="2:11" x14ac:dyDescent="0.25">
      <c r="B803">
        <v>7</v>
      </c>
      <c r="C803">
        <v>10</v>
      </c>
      <c r="D803">
        <v>17000</v>
      </c>
      <c r="E803">
        <f>VLOOKUP($D803,'Zone Coordinates'!$D$2:$F$2058,2)</f>
        <v>36.674077400000002</v>
      </c>
      <c r="F803">
        <f>VLOOKUP($D803,'Zone Coordinates'!$D$2:$F$2058,3)</f>
        <v>136.8172874</v>
      </c>
      <c r="G803">
        <v>38000</v>
      </c>
      <c r="H803">
        <f>VLOOKUP($G803,'Zone Coordinates'!$D$2:$F$2058,2)</f>
        <v>34.073728600000003</v>
      </c>
      <c r="I803">
        <f>VLOOKUP($G803,'Zone Coordinates'!$D$2:$F$2058,3)</f>
        <v>132.92667299999999</v>
      </c>
      <c r="J803">
        <f t="shared" si="14"/>
        <v>4.6796040741871341</v>
      </c>
    </row>
    <row r="804" spans="2:11" x14ac:dyDescent="0.25">
      <c r="B804">
        <v>7</v>
      </c>
      <c r="C804">
        <v>10</v>
      </c>
      <c r="D804">
        <v>17000</v>
      </c>
      <c r="E804">
        <f>VLOOKUP($D804,'Zone Coordinates'!$D$2:$F$2058,2)</f>
        <v>36.674077400000002</v>
      </c>
      <c r="F804">
        <f>VLOOKUP($D804,'Zone Coordinates'!$D$2:$F$2058,3)</f>
        <v>136.8172874</v>
      </c>
      <c r="G804">
        <v>39000</v>
      </c>
      <c r="H804">
        <f>VLOOKUP($G804,'Zone Coordinates'!$D$2:$F$2058,2)</f>
        <v>33.681375099999997</v>
      </c>
      <c r="I804">
        <f>VLOOKUP($G804,'Zone Coordinates'!$D$2:$F$2058,3)</f>
        <v>133.62549580000001</v>
      </c>
      <c r="J804">
        <f t="shared" si="14"/>
        <v>4.3753629191480563</v>
      </c>
    </row>
    <row r="805" spans="2:11" x14ac:dyDescent="0.25">
      <c r="B805">
        <v>7</v>
      </c>
      <c r="C805">
        <v>10</v>
      </c>
      <c r="D805">
        <v>18000</v>
      </c>
      <c r="E805">
        <f>VLOOKUP($D805,'Zone Coordinates'!$D$2:$F$2058,2)</f>
        <v>36.172969399999999</v>
      </c>
      <c r="F805">
        <f>VLOOKUP($D805,'Zone Coordinates'!$D$2:$F$2058,3)</f>
        <v>136.4702456</v>
      </c>
      <c r="G805">
        <v>36000</v>
      </c>
      <c r="H805">
        <f>VLOOKUP($G805,'Zone Coordinates'!$D$2:$F$2058,2)</f>
        <v>34.129535500000003</v>
      </c>
      <c r="I805">
        <f>VLOOKUP($G805,'Zone Coordinates'!$D$2:$F$2058,3)</f>
        <v>134.60697759999999</v>
      </c>
      <c r="J805">
        <f t="shared" si="14"/>
        <v>2.7653914268134292</v>
      </c>
    </row>
    <row r="806" spans="2:11" x14ac:dyDescent="0.25">
      <c r="B806">
        <v>7</v>
      </c>
      <c r="C806">
        <v>10</v>
      </c>
      <c r="D806">
        <v>18000</v>
      </c>
      <c r="E806">
        <f>VLOOKUP($D806,'Zone Coordinates'!$D$2:$F$2058,2)</f>
        <v>36.172969399999999</v>
      </c>
      <c r="F806">
        <f>VLOOKUP($D806,'Zone Coordinates'!$D$2:$F$2058,3)</f>
        <v>136.4702456</v>
      </c>
      <c r="G806">
        <v>37000</v>
      </c>
      <c r="H806">
        <f>VLOOKUP($G806,'Zone Coordinates'!$D$2:$F$2058,2)</f>
        <v>34.433944599999997</v>
      </c>
      <c r="I806">
        <f>VLOOKUP($G806,'Zone Coordinates'!$D$2:$F$2058,3)</f>
        <v>134.1764488</v>
      </c>
      <c r="J806">
        <f t="shared" si="14"/>
        <v>2.8784911003345606</v>
      </c>
    </row>
    <row r="807" spans="2:11" x14ac:dyDescent="0.25">
      <c r="B807">
        <v>7</v>
      </c>
      <c r="C807">
        <v>10</v>
      </c>
      <c r="D807">
        <v>18000</v>
      </c>
      <c r="E807">
        <f>VLOOKUP($D807,'Zone Coordinates'!$D$2:$F$2058,2)</f>
        <v>36.172969399999999</v>
      </c>
      <c r="F807">
        <f>VLOOKUP($D807,'Zone Coordinates'!$D$2:$F$2058,3)</f>
        <v>136.4702456</v>
      </c>
      <c r="G807">
        <v>38000</v>
      </c>
      <c r="H807">
        <f>VLOOKUP($G807,'Zone Coordinates'!$D$2:$F$2058,2)</f>
        <v>34.073728600000003</v>
      </c>
      <c r="I807">
        <f>VLOOKUP($G807,'Zone Coordinates'!$D$2:$F$2058,3)</f>
        <v>132.92667299999999</v>
      </c>
      <c r="J807">
        <f t="shared" si="14"/>
        <v>4.1187035226944193</v>
      </c>
    </row>
    <row r="808" spans="2:11" x14ac:dyDescent="0.25">
      <c r="B808">
        <v>7</v>
      </c>
      <c r="C808">
        <v>10</v>
      </c>
      <c r="D808">
        <v>18000</v>
      </c>
      <c r="E808">
        <f>VLOOKUP($D808,'Zone Coordinates'!$D$2:$F$2058,2)</f>
        <v>36.172969399999999</v>
      </c>
      <c r="F808">
        <f>VLOOKUP($D808,'Zone Coordinates'!$D$2:$F$2058,3)</f>
        <v>136.4702456</v>
      </c>
      <c r="G808">
        <v>39000</v>
      </c>
      <c r="H808">
        <f>VLOOKUP($G808,'Zone Coordinates'!$D$2:$F$2058,2)</f>
        <v>33.681375099999997</v>
      </c>
      <c r="I808">
        <f>VLOOKUP($G808,'Zone Coordinates'!$D$2:$F$2058,3)</f>
        <v>133.62549580000001</v>
      </c>
      <c r="J808">
        <f t="shared" si="14"/>
        <v>3.781619174426806</v>
      </c>
      <c r="K808">
        <f>AVERAGE(J797:J808)</f>
        <v>4.0277131716168411</v>
      </c>
    </row>
    <row r="809" spans="2:11" x14ac:dyDescent="0.25">
      <c r="B809">
        <v>7</v>
      </c>
      <c r="C809">
        <v>11</v>
      </c>
      <c r="D809">
        <v>16000</v>
      </c>
      <c r="E809">
        <f>VLOOKUP($D809,'Zone Coordinates'!$D$2:$F$2058,2)</f>
        <v>36.766701300000001</v>
      </c>
      <c r="F809">
        <f>VLOOKUP($D809,'Zone Coordinates'!$D$2:$F$2058,3)</f>
        <v>137.70553330000001</v>
      </c>
      <c r="G809">
        <v>40000</v>
      </c>
      <c r="H809">
        <f>VLOOKUP($G809,'Zone Coordinates'!$D$2:$F$2058,2)</f>
        <v>33.883628700000003</v>
      </c>
      <c r="I809">
        <f>VLOOKUP($G809,'Zone Coordinates'!$D$2:$F$2058,3)</f>
        <v>130.87550780000001</v>
      </c>
      <c r="J809">
        <f t="shared" ref="J809:J829" si="15">SQRT((I809-F809)^2+(H809-E809)^2)</f>
        <v>7.4135926478004626</v>
      </c>
    </row>
    <row r="810" spans="2:11" x14ac:dyDescent="0.25">
      <c r="B810">
        <v>7</v>
      </c>
      <c r="C810">
        <v>11</v>
      </c>
      <c r="D810">
        <v>16000</v>
      </c>
      <c r="E810">
        <f>VLOOKUP($D810,'Zone Coordinates'!$D$2:$F$2058,2)</f>
        <v>36.766701300000001</v>
      </c>
      <c r="F810">
        <f>VLOOKUP($D810,'Zone Coordinates'!$D$2:$F$2058,3)</f>
        <v>137.70553330000001</v>
      </c>
      <c r="G810">
        <v>41000</v>
      </c>
      <c r="H810">
        <f>VLOOKUP($G810,'Zone Coordinates'!$D$2:$F$2058,2)</f>
        <v>33.481946200000003</v>
      </c>
      <c r="I810">
        <f>VLOOKUP($G810,'Zone Coordinates'!$D$2:$F$2058,3)</f>
        <v>130.37912349999999</v>
      </c>
      <c r="J810">
        <f t="shared" si="15"/>
        <v>8.0290657379618189</v>
      </c>
    </row>
    <row r="811" spans="2:11" x14ac:dyDescent="0.25">
      <c r="B811">
        <v>7</v>
      </c>
      <c r="C811">
        <v>11</v>
      </c>
      <c r="D811">
        <v>16000</v>
      </c>
      <c r="E811">
        <f>VLOOKUP($D811,'Zone Coordinates'!$D$2:$F$2058,2)</f>
        <v>36.766701300000001</v>
      </c>
      <c r="F811">
        <f>VLOOKUP($D811,'Zone Coordinates'!$D$2:$F$2058,3)</f>
        <v>137.70553330000001</v>
      </c>
      <c r="G811">
        <v>42000</v>
      </c>
      <c r="H811">
        <f>VLOOKUP($G811,'Zone Coordinates'!$D$2:$F$2058,2)</f>
        <v>32.968646800000002</v>
      </c>
      <c r="I811">
        <f>VLOOKUP($G811,'Zone Coordinates'!$D$2:$F$2058,3)</f>
        <v>129.99381729999999</v>
      </c>
      <c r="J811">
        <f t="shared" si="15"/>
        <v>8.5962655641636978</v>
      </c>
    </row>
    <row r="812" spans="2:11" x14ac:dyDescent="0.25">
      <c r="B812">
        <v>7</v>
      </c>
      <c r="C812">
        <v>11</v>
      </c>
      <c r="D812">
        <v>16000</v>
      </c>
      <c r="E812">
        <f>VLOOKUP($D812,'Zone Coordinates'!$D$2:$F$2058,2)</f>
        <v>36.766701300000001</v>
      </c>
      <c r="F812">
        <f>VLOOKUP($D812,'Zone Coordinates'!$D$2:$F$2058,3)</f>
        <v>137.70553330000001</v>
      </c>
      <c r="G812">
        <v>43000</v>
      </c>
      <c r="H812">
        <f>VLOOKUP($G812,'Zone Coordinates'!$D$2:$F$2058,2)</f>
        <v>32.979978099999997</v>
      </c>
      <c r="I812">
        <f>VLOOKUP($G812,'Zone Coordinates'!$D$2:$F$2058,3)</f>
        <v>130.82897299999999</v>
      </c>
      <c r="J812">
        <f t="shared" si="15"/>
        <v>7.8502454836109852</v>
      </c>
    </row>
    <row r="813" spans="2:11" x14ac:dyDescent="0.25">
      <c r="B813">
        <v>7</v>
      </c>
      <c r="C813">
        <v>11</v>
      </c>
      <c r="D813">
        <v>16000</v>
      </c>
      <c r="E813">
        <f>VLOOKUP($D813,'Zone Coordinates'!$D$2:$F$2058,2)</f>
        <v>36.766701300000001</v>
      </c>
      <c r="F813">
        <f>VLOOKUP($D813,'Zone Coordinates'!$D$2:$F$2058,3)</f>
        <v>137.70553330000001</v>
      </c>
      <c r="G813">
        <v>44000</v>
      </c>
      <c r="H813">
        <f>VLOOKUP($G813,'Zone Coordinates'!$D$2:$F$2058,2)</f>
        <v>33.280513499999998</v>
      </c>
      <c r="I813">
        <f>VLOOKUP($G813,'Zone Coordinates'!$D$2:$F$2058,3)</f>
        <v>131.9568313</v>
      </c>
      <c r="J813">
        <f t="shared" si="15"/>
        <v>6.7231748498512935</v>
      </c>
    </row>
    <row r="814" spans="2:11" x14ac:dyDescent="0.25">
      <c r="B814">
        <v>7</v>
      </c>
      <c r="C814">
        <v>11</v>
      </c>
      <c r="D814">
        <v>16000</v>
      </c>
      <c r="E814">
        <f>VLOOKUP($D814,'Zone Coordinates'!$D$2:$F$2058,2)</f>
        <v>36.766701300000001</v>
      </c>
      <c r="F814">
        <f>VLOOKUP($D814,'Zone Coordinates'!$D$2:$F$2058,3)</f>
        <v>137.70553330000001</v>
      </c>
      <c r="G814">
        <v>45000</v>
      </c>
      <c r="H814">
        <f>VLOOKUP($G814,'Zone Coordinates'!$D$2:$F$2058,2)</f>
        <v>32.065932799999999</v>
      </c>
      <c r="I814">
        <f>VLOOKUP($G814,'Zone Coordinates'!$D$2:$F$2058,3)</f>
        <v>131.50577569999999</v>
      </c>
      <c r="J814">
        <f t="shared" si="15"/>
        <v>7.7803739491974522</v>
      </c>
    </row>
    <row r="815" spans="2:11" x14ac:dyDescent="0.25">
      <c r="B815">
        <v>7</v>
      </c>
      <c r="C815">
        <v>11</v>
      </c>
      <c r="D815">
        <v>16000</v>
      </c>
      <c r="E815">
        <f>VLOOKUP($D815,'Zone Coordinates'!$D$2:$F$2058,2)</f>
        <v>36.766701300000001</v>
      </c>
      <c r="F815">
        <f>VLOOKUP($D815,'Zone Coordinates'!$D$2:$F$2058,3)</f>
        <v>137.70553330000001</v>
      </c>
      <c r="G815">
        <v>46000</v>
      </c>
      <c r="H815">
        <f>VLOOKUP($G815,'Zone Coordinates'!$D$2:$F$2058,2)</f>
        <v>31.752732000000002</v>
      </c>
      <c r="I815">
        <f>VLOOKUP($G815,'Zone Coordinates'!$D$2:$F$2058,3)</f>
        <v>130.7248898</v>
      </c>
      <c r="J815">
        <f t="shared" si="15"/>
        <v>8.5947234868513913</v>
      </c>
    </row>
    <row r="816" spans="2:11" x14ac:dyDescent="0.25">
      <c r="B816">
        <v>7</v>
      </c>
      <c r="C816">
        <v>11</v>
      </c>
      <c r="D816">
        <v>17000</v>
      </c>
      <c r="E816">
        <f>VLOOKUP($D816,'Zone Coordinates'!$D$2:$F$2058,2)</f>
        <v>36.674077400000002</v>
      </c>
      <c r="F816">
        <f>VLOOKUP($D816,'Zone Coordinates'!$D$2:$F$2058,3)</f>
        <v>136.8172874</v>
      </c>
      <c r="G816">
        <v>40000</v>
      </c>
      <c r="H816">
        <f>VLOOKUP($G816,'Zone Coordinates'!$D$2:$F$2058,2)</f>
        <v>33.883628700000003</v>
      </c>
      <c r="I816">
        <f>VLOOKUP($G816,'Zone Coordinates'!$D$2:$F$2058,3)</f>
        <v>130.87550780000001</v>
      </c>
      <c r="J816">
        <f t="shared" si="15"/>
        <v>6.5644001068115676</v>
      </c>
    </row>
    <row r="817" spans="2:11" x14ac:dyDescent="0.25">
      <c r="B817">
        <v>7</v>
      </c>
      <c r="C817">
        <v>11</v>
      </c>
      <c r="D817">
        <v>17000</v>
      </c>
      <c r="E817">
        <f>VLOOKUP($D817,'Zone Coordinates'!$D$2:$F$2058,2)</f>
        <v>36.674077400000002</v>
      </c>
      <c r="F817">
        <f>VLOOKUP($D817,'Zone Coordinates'!$D$2:$F$2058,3)</f>
        <v>136.8172874</v>
      </c>
      <c r="G817">
        <v>41000</v>
      </c>
      <c r="H817">
        <f>VLOOKUP($G817,'Zone Coordinates'!$D$2:$F$2058,2)</f>
        <v>33.481946200000003</v>
      </c>
      <c r="I817">
        <f>VLOOKUP($G817,'Zone Coordinates'!$D$2:$F$2058,3)</f>
        <v>130.37912349999999</v>
      </c>
      <c r="J817">
        <f t="shared" si="15"/>
        <v>7.1860737542330249</v>
      </c>
    </row>
    <row r="818" spans="2:11" x14ac:dyDescent="0.25">
      <c r="B818">
        <v>7</v>
      </c>
      <c r="C818">
        <v>11</v>
      </c>
      <c r="D818">
        <v>17000</v>
      </c>
      <c r="E818">
        <f>VLOOKUP($D818,'Zone Coordinates'!$D$2:$F$2058,2)</f>
        <v>36.674077400000002</v>
      </c>
      <c r="F818">
        <f>VLOOKUP($D818,'Zone Coordinates'!$D$2:$F$2058,3)</f>
        <v>136.8172874</v>
      </c>
      <c r="G818">
        <v>42000</v>
      </c>
      <c r="H818">
        <f>VLOOKUP($G818,'Zone Coordinates'!$D$2:$F$2058,2)</f>
        <v>32.968646800000002</v>
      </c>
      <c r="I818">
        <f>VLOOKUP($G818,'Zone Coordinates'!$D$2:$F$2058,3)</f>
        <v>129.99381729999999</v>
      </c>
      <c r="J818">
        <f t="shared" si="15"/>
        <v>7.764660980172315</v>
      </c>
    </row>
    <row r="819" spans="2:11" x14ac:dyDescent="0.25">
      <c r="B819">
        <v>7</v>
      </c>
      <c r="C819">
        <v>11</v>
      </c>
      <c r="D819">
        <v>17000</v>
      </c>
      <c r="E819">
        <f>VLOOKUP($D819,'Zone Coordinates'!$D$2:$F$2058,2)</f>
        <v>36.674077400000002</v>
      </c>
      <c r="F819">
        <f>VLOOKUP($D819,'Zone Coordinates'!$D$2:$F$2058,3)</f>
        <v>136.8172874</v>
      </c>
      <c r="G819">
        <v>43000</v>
      </c>
      <c r="H819">
        <f>VLOOKUP($G819,'Zone Coordinates'!$D$2:$F$2058,2)</f>
        <v>32.979978099999997</v>
      </c>
      <c r="I819">
        <f>VLOOKUP($G819,'Zone Coordinates'!$D$2:$F$2058,3)</f>
        <v>130.82897299999999</v>
      </c>
      <c r="J819">
        <f t="shared" si="15"/>
        <v>7.0360698540810391</v>
      </c>
    </row>
    <row r="820" spans="2:11" x14ac:dyDescent="0.25">
      <c r="B820">
        <v>7</v>
      </c>
      <c r="C820">
        <v>11</v>
      </c>
      <c r="D820">
        <v>17000</v>
      </c>
      <c r="E820">
        <f>VLOOKUP($D820,'Zone Coordinates'!$D$2:$F$2058,2)</f>
        <v>36.674077400000002</v>
      </c>
      <c r="F820">
        <f>VLOOKUP($D820,'Zone Coordinates'!$D$2:$F$2058,3)</f>
        <v>136.8172874</v>
      </c>
      <c r="G820">
        <v>44000</v>
      </c>
      <c r="H820">
        <f>VLOOKUP($G820,'Zone Coordinates'!$D$2:$F$2058,2)</f>
        <v>33.280513499999998</v>
      </c>
      <c r="I820">
        <f>VLOOKUP($G820,'Zone Coordinates'!$D$2:$F$2058,3)</f>
        <v>131.9568313</v>
      </c>
      <c r="J820">
        <f t="shared" si="15"/>
        <v>5.9279262346465122</v>
      </c>
    </row>
    <row r="821" spans="2:11" x14ac:dyDescent="0.25">
      <c r="B821">
        <v>7</v>
      </c>
      <c r="C821">
        <v>11</v>
      </c>
      <c r="D821">
        <v>17000</v>
      </c>
      <c r="E821">
        <f>VLOOKUP($D821,'Zone Coordinates'!$D$2:$F$2058,2)</f>
        <v>36.674077400000002</v>
      </c>
      <c r="F821">
        <f>VLOOKUP($D821,'Zone Coordinates'!$D$2:$F$2058,3)</f>
        <v>136.8172874</v>
      </c>
      <c r="G821">
        <v>45000</v>
      </c>
      <c r="H821">
        <f>VLOOKUP($G821,'Zone Coordinates'!$D$2:$F$2058,2)</f>
        <v>32.065932799999999</v>
      </c>
      <c r="I821">
        <f>VLOOKUP($G821,'Zone Coordinates'!$D$2:$F$2058,3)</f>
        <v>131.50577569999999</v>
      </c>
      <c r="J821">
        <f t="shared" si="15"/>
        <v>7.0318669778193463</v>
      </c>
    </row>
    <row r="822" spans="2:11" x14ac:dyDescent="0.25">
      <c r="B822">
        <v>7</v>
      </c>
      <c r="C822">
        <v>11</v>
      </c>
      <c r="D822">
        <v>17000</v>
      </c>
      <c r="E822">
        <f>VLOOKUP($D822,'Zone Coordinates'!$D$2:$F$2058,2)</f>
        <v>36.674077400000002</v>
      </c>
      <c r="F822">
        <f>VLOOKUP($D822,'Zone Coordinates'!$D$2:$F$2058,3)</f>
        <v>136.8172874</v>
      </c>
      <c r="G822">
        <v>46000</v>
      </c>
      <c r="H822">
        <f>VLOOKUP($G822,'Zone Coordinates'!$D$2:$F$2058,2)</f>
        <v>31.752732000000002</v>
      </c>
      <c r="I822">
        <f>VLOOKUP($G822,'Zone Coordinates'!$D$2:$F$2058,3)</f>
        <v>130.7248898</v>
      </c>
      <c r="J822">
        <f t="shared" si="15"/>
        <v>7.8317909230639513</v>
      </c>
    </row>
    <row r="823" spans="2:11" x14ac:dyDescent="0.25">
      <c r="B823">
        <v>7</v>
      </c>
      <c r="C823">
        <v>11</v>
      </c>
      <c r="D823">
        <v>18000</v>
      </c>
      <c r="E823">
        <f>VLOOKUP($D823,'Zone Coordinates'!$D$2:$F$2058,2)</f>
        <v>36.172969399999999</v>
      </c>
      <c r="F823">
        <f>VLOOKUP($D823,'Zone Coordinates'!$D$2:$F$2058,3)</f>
        <v>136.4702456</v>
      </c>
      <c r="G823">
        <v>40000</v>
      </c>
      <c r="H823">
        <f>VLOOKUP($G823,'Zone Coordinates'!$D$2:$F$2058,2)</f>
        <v>33.883628700000003</v>
      </c>
      <c r="I823">
        <f>VLOOKUP($G823,'Zone Coordinates'!$D$2:$F$2058,3)</f>
        <v>130.87550780000001</v>
      </c>
      <c r="J823">
        <f t="shared" si="15"/>
        <v>6.045012149816178</v>
      </c>
    </row>
    <row r="824" spans="2:11" x14ac:dyDescent="0.25">
      <c r="B824">
        <v>7</v>
      </c>
      <c r="C824">
        <v>11</v>
      </c>
      <c r="D824">
        <v>18000</v>
      </c>
      <c r="E824">
        <f>VLOOKUP($D824,'Zone Coordinates'!$D$2:$F$2058,2)</f>
        <v>36.172969399999999</v>
      </c>
      <c r="F824">
        <f>VLOOKUP($D824,'Zone Coordinates'!$D$2:$F$2058,3)</f>
        <v>136.4702456</v>
      </c>
      <c r="G824">
        <v>41000</v>
      </c>
      <c r="H824">
        <f>VLOOKUP($G824,'Zone Coordinates'!$D$2:$F$2058,2)</f>
        <v>33.481946200000003</v>
      </c>
      <c r="I824">
        <f>VLOOKUP($G824,'Zone Coordinates'!$D$2:$F$2058,3)</f>
        <v>130.37912349999999</v>
      </c>
      <c r="J824">
        <f t="shared" si="15"/>
        <v>6.6590820914031923</v>
      </c>
    </row>
    <row r="825" spans="2:11" x14ac:dyDescent="0.25">
      <c r="B825">
        <v>7</v>
      </c>
      <c r="C825">
        <v>11</v>
      </c>
      <c r="D825">
        <v>18000</v>
      </c>
      <c r="E825">
        <f>VLOOKUP($D825,'Zone Coordinates'!$D$2:$F$2058,2)</f>
        <v>36.172969399999999</v>
      </c>
      <c r="F825">
        <f>VLOOKUP($D825,'Zone Coordinates'!$D$2:$F$2058,3)</f>
        <v>136.4702456</v>
      </c>
      <c r="G825">
        <v>42000</v>
      </c>
      <c r="H825">
        <f>VLOOKUP($G825,'Zone Coordinates'!$D$2:$F$2058,2)</f>
        <v>32.968646800000002</v>
      </c>
      <c r="I825">
        <f>VLOOKUP($G825,'Zone Coordinates'!$D$2:$F$2058,3)</f>
        <v>129.99381729999999</v>
      </c>
      <c r="J825">
        <f t="shared" si="15"/>
        <v>7.2257737890077731</v>
      </c>
    </row>
    <row r="826" spans="2:11" x14ac:dyDescent="0.25">
      <c r="B826">
        <v>7</v>
      </c>
      <c r="C826">
        <v>11</v>
      </c>
      <c r="D826">
        <v>18000</v>
      </c>
      <c r="E826">
        <f>VLOOKUP($D826,'Zone Coordinates'!$D$2:$F$2058,2)</f>
        <v>36.172969399999999</v>
      </c>
      <c r="F826">
        <f>VLOOKUP($D826,'Zone Coordinates'!$D$2:$F$2058,3)</f>
        <v>136.4702456</v>
      </c>
      <c r="G826">
        <v>43000</v>
      </c>
      <c r="H826">
        <f>VLOOKUP($G826,'Zone Coordinates'!$D$2:$F$2058,2)</f>
        <v>32.979978099999997</v>
      </c>
      <c r="I826">
        <f>VLOOKUP($G826,'Zone Coordinates'!$D$2:$F$2058,3)</f>
        <v>130.82897299999999</v>
      </c>
      <c r="J826">
        <f t="shared" si="15"/>
        <v>6.482217983791239</v>
      </c>
    </row>
    <row r="827" spans="2:11" x14ac:dyDescent="0.25">
      <c r="B827">
        <v>7</v>
      </c>
      <c r="C827">
        <v>11</v>
      </c>
      <c r="D827">
        <v>18000</v>
      </c>
      <c r="E827">
        <f>VLOOKUP($D827,'Zone Coordinates'!$D$2:$F$2058,2)</f>
        <v>36.172969399999999</v>
      </c>
      <c r="F827">
        <f>VLOOKUP($D827,'Zone Coordinates'!$D$2:$F$2058,3)</f>
        <v>136.4702456</v>
      </c>
      <c r="G827">
        <v>44000</v>
      </c>
      <c r="H827">
        <f>VLOOKUP($G827,'Zone Coordinates'!$D$2:$F$2058,2)</f>
        <v>33.280513499999998</v>
      </c>
      <c r="I827">
        <f>VLOOKUP($G827,'Zone Coordinates'!$D$2:$F$2058,3)</f>
        <v>131.9568313</v>
      </c>
      <c r="J827">
        <f t="shared" si="15"/>
        <v>5.3607098202466856</v>
      </c>
    </row>
    <row r="828" spans="2:11" x14ac:dyDescent="0.25">
      <c r="B828">
        <v>7</v>
      </c>
      <c r="C828">
        <v>11</v>
      </c>
      <c r="D828">
        <v>18000</v>
      </c>
      <c r="E828">
        <f>VLOOKUP($D828,'Zone Coordinates'!$D$2:$F$2058,2)</f>
        <v>36.172969399999999</v>
      </c>
      <c r="F828">
        <f>VLOOKUP($D828,'Zone Coordinates'!$D$2:$F$2058,3)</f>
        <v>136.4702456</v>
      </c>
      <c r="G828">
        <v>45000</v>
      </c>
      <c r="H828">
        <f>VLOOKUP($G828,'Zone Coordinates'!$D$2:$F$2058,2)</f>
        <v>32.065932799999999</v>
      </c>
      <c r="I828">
        <f>VLOOKUP($G828,'Zone Coordinates'!$D$2:$F$2058,3)</f>
        <v>131.50577569999999</v>
      </c>
      <c r="J828">
        <f t="shared" si="15"/>
        <v>6.44311345715297</v>
      </c>
    </row>
    <row r="829" spans="2:11" x14ac:dyDescent="0.25">
      <c r="B829">
        <v>7</v>
      </c>
      <c r="C829">
        <v>11</v>
      </c>
      <c r="D829">
        <v>18000</v>
      </c>
      <c r="E829">
        <f>VLOOKUP($D829,'Zone Coordinates'!$D$2:$F$2058,2)</f>
        <v>36.172969399999999</v>
      </c>
      <c r="F829">
        <f>VLOOKUP($D829,'Zone Coordinates'!$D$2:$F$2058,3)</f>
        <v>136.4702456</v>
      </c>
      <c r="G829">
        <v>46000</v>
      </c>
      <c r="H829">
        <f>VLOOKUP($G829,'Zone Coordinates'!$D$2:$F$2058,2)</f>
        <v>31.752732000000002</v>
      </c>
      <c r="I829">
        <f>VLOOKUP($G829,'Zone Coordinates'!$D$2:$F$2058,3)</f>
        <v>130.7248898</v>
      </c>
      <c r="J829">
        <f t="shared" si="15"/>
        <v>7.2489731645904421</v>
      </c>
      <c r="K829">
        <f>AVERAGE(J809:J829)</f>
        <v>7.1331006193463482</v>
      </c>
    </row>
    <row r="830" spans="2:11" x14ac:dyDescent="0.25">
      <c r="B830">
        <v>8</v>
      </c>
      <c r="C830">
        <v>8</v>
      </c>
      <c r="D830">
        <v>25000</v>
      </c>
      <c r="E830">
        <f>VLOOKUP($D830,'Zone Coordinates'!$D$2:$F$2058,2)</f>
        <v>35.2846878</v>
      </c>
      <c r="F830">
        <f>VLOOKUP($D830,'Zone Coordinates'!$D$2:$F$2058,3)</f>
        <v>136.04535369999999</v>
      </c>
      <c r="G830">
        <v>26000</v>
      </c>
      <c r="H830">
        <f>VLOOKUP($G830,'Zone Coordinates'!$D$2:$F$2058,2)</f>
        <v>35.3211923</v>
      </c>
      <c r="I830">
        <f>VLOOKUP($G830,'Zone Coordinates'!$D$2:$F$2058,3)</f>
        <v>135.87877889999999</v>
      </c>
      <c r="J830">
        <f t="shared" ref="J830:J859" si="16">SQRT((I830-F830)^2+(H830-E830)^2)</f>
        <v>0.17052783501614074</v>
      </c>
    </row>
    <row r="831" spans="2:11" x14ac:dyDescent="0.25">
      <c r="B831">
        <v>8</v>
      </c>
      <c r="C831">
        <v>8</v>
      </c>
      <c r="D831">
        <v>25000</v>
      </c>
      <c r="E831">
        <f>VLOOKUP($D831,'Zone Coordinates'!$D$2:$F$2058,2)</f>
        <v>35.2846878</v>
      </c>
      <c r="F831">
        <f>VLOOKUP($D831,'Zone Coordinates'!$D$2:$F$2058,3)</f>
        <v>136.04535369999999</v>
      </c>
      <c r="G831">
        <v>27000</v>
      </c>
      <c r="H831">
        <f>VLOOKUP($G831,'Zone Coordinates'!$D$2:$F$2058,2)</f>
        <v>34.768754299999998</v>
      </c>
      <c r="I831">
        <f>VLOOKUP($G831,'Zone Coordinates'!$D$2:$F$2058,3)</f>
        <v>135.5991712</v>
      </c>
      <c r="J831">
        <f t="shared" si="16"/>
        <v>0.68210424403348757</v>
      </c>
    </row>
    <row r="832" spans="2:11" x14ac:dyDescent="0.25">
      <c r="B832">
        <v>8</v>
      </c>
      <c r="C832">
        <v>8</v>
      </c>
      <c r="D832">
        <v>25000</v>
      </c>
      <c r="E832">
        <f>VLOOKUP($D832,'Zone Coordinates'!$D$2:$F$2058,2)</f>
        <v>35.2846878</v>
      </c>
      <c r="F832">
        <f>VLOOKUP($D832,'Zone Coordinates'!$D$2:$F$2058,3)</f>
        <v>136.04535369999999</v>
      </c>
      <c r="G832">
        <v>28000</v>
      </c>
      <c r="H832">
        <f>VLOOKUP($G832,'Zone Coordinates'!$D$2:$F$2058,2)</f>
        <v>34.650429600000002</v>
      </c>
      <c r="I832">
        <f>VLOOKUP($G832,'Zone Coordinates'!$D$2:$F$2058,3)</f>
        <v>135.24055480000001</v>
      </c>
      <c r="J832">
        <f t="shared" si="16"/>
        <v>1.0246876273813477</v>
      </c>
    </row>
    <row r="833" spans="2:10" x14ac:dyDescent="0.25">
      <c r="B833">
        <v>8</v>
      </c>
      <c r="C833">
        <v>8</v>
      </c>
      <c r="D833">
        <v>25000</v>
      </c>
      <c r="E833">
        <f>VLOOKUP($D833,'Zone Coordinates'!$D$2:$F$2058,2)</f>
        <v>35.2846878</v>
      </c>
      <c r="F833">
        <f>VLOOKUP($D833,'Zone Coordinates'!$D$2:$F$2058,3)</f>
        <v>136.04535369999999</v>
      </c>
      <c r="G833">
        <v>29000</v>
      </c>
      <c r="H833">
        <f>VLOOKUP($G833,'Zone Coordinates'!$D$2:$F$2058,2)</f>
        <v>34.757771400000003</v>
      </c>
      <c r="I833">
        <f>VLOOKUP($G833,'Zone Coordinates'!$D$2:$F$2058,3)</f>
        <v>136.0710847</v>
      </c>
      <c r="J833">
        <f t="shared" si="16"/>
        <v>0.52754428908856343</v>
      </c>
    </row>
    <row r="834" spans="2:10" x14ac:dyDescent="0.25">
      <c r="B834">
        <v>8</v>
      </c>
      <c r="C834">
        <v>8</v>
      </c>
      <c r="D834">
        <v>25000</v>
      </c>
      <c r="E834">
        <f>VLOOKUP($D834,'Zone Coordinates'!$D$2:$F$2058,2)</f>
        <v>35.2846878</v>
      </c>
      <c r="F834">
        <f>VLOOKUP($D834,'Zone Coordinates'!$D$2:$F$2058,3)</f>
        <v>136.04535369999999</v>
      </c>
      <c r="G834">
        <v>30000</v>
      </c>
      <c r="H834">
        <f>VLOOKUP($G834,'Zone Coordinates'!$D$2:$F$2058,2)</f>
        <v>34.315729900000001</v>
      </c>
      <c r="I834">
        <f>VLOOKUP($G834,'Zone Coordinates'!$D$2:$F$2058,3)</f>
        <v>135.31483030000001</v>
      </c>
      <c r="J834">
        <f t="shared" si="16"/>
        <v>1.2134841778613934</v>
      </c>
    </row>
    <row r="835" spans="2:10" x14ac:dyDescent="0.25">
      <c r="B835">
        <v>8</v>
      </c>
      <c r="C835">
        <v>8</v>
      </c>
      <c r="D835">
        <v>26000</v>
      </c>
      <c r="E835">
        <f>VLOOKUP($D835,'Zone Coordinates'!$D$2:$F$2058,2)</f>
        <v>35.3211923</v>
      </c>
      <c r="F835">
        <f>VLOOKUP($D835,'Zone Coordinates'!$D$2:$F$2058,3)</f>
        <v>135.87877889999999</v>
      </c>
      <c r="G835">
        <v>25000</v>
      </c>
      <c r="H835">
        <f>VLOOKUP($G835,'Zone Coordinates'!$D$2:$F$2058,2)</f>
        <v>35.2846878</v>
      </c>
      <c r="I835">
        <f>VLOOKUP($G835,'Zone Coordinates'!$D$2:$F$2058,3)</f>
        <v>136.04535369999999</v>
      </c>
      <c r="J835">
        <f t="shared" si="16"/>
        <v>0.17052783501614074</v>
      </c>
    </row>
    <row r="836" spans="2:10" x14ac:dyDescent="0.25">
      <c r="B836">
        <v>8</v>
      </c>
      <c r="C836">
        <v>8</v>
      </c>
      <c r="D836">
        <v>26000</v>
      </c>
      <c r="E836">
        <f>VLOOKUP($D836,'Zone Coordinates'!$D$2:$F$2058,2)</f>
        <v>35.3211923</v>
      </c>
      <c r="F836">
        <f>VLOOKUP($D836,'Zone Coordinates'!$D$2:$F$2058,3)</f>
        <v>135.87877889999999</v>
      </c>
      <c r="G836">
        <v>27000</v>
      </c>
      <c r="H836">
        <f>VLOOKUP($G836,'Zone Coordinates'!$D$2:$F$2058,2)</f>
        <v>34.768754299999998</v>
      </c>
      <c r="I836">
        <f>VLOOKUP($G836,'Zone Coordinates'!$D$2:$F$2058,3)</f>
        <v>135.5991712</v>
      </c>
      <c r="J836">
        <f t="shared" si="16"/>
        <v>0.61916735196817696</v>
      </c>
    </row>
    <row r="837" spans="2:10" x14ac:dyDescent="0.25">
      <c r="B837">
        <v>8</v>
      </c>
      <c r="C837">
        <v>8</v>
      </c>
      <c r="D837">
        <v>26000</v>
      </c>
      <c r="E837">
        <f>VLOOKUP($D837,'Zone Coordinates'!$D$2:$F$2058,2)</f>
        <v>35.3211923</v>
      </c>
      <c r="F837">
        <f>VLOOKUP($D837,'Zone Coordinates'!$D$2:$F$2058,3)</f>
        <v>135.87877889999999</v>
      </c>
      <c r="G837">
        <v>28000</v>
      </c>
      <c r="H837">
        <f>VLOOKUP($G837,'Zone Coordinates'!$D$2:$F$2058,2)</f>
        <v>34.650429600000002</v>
      </c>
      <c r="I837">
        <f>VLOOKUP($G837,'Zone Coordinates'!$D$2:$F$2058,3)</f>
        <v>135.24055480000001</v>
      </c>
      <c r="J837">
        <f t="shared" si="16"/>
        <v>0.92587936661968173</v>
      </c>
    </row>
    <row r="838" spans="2:10" x14ac:dyDescent="0.25">
      <c r="B838">
        <v>8</v>
      </c>
      <c r="C838">
        <v>8</v>
      </c>
      <c r="D838">
        <v>26000</v>
      </c>
      <c r="E838">
        <f>VLOOKUP($D838,'Zone Coordinates'!$D$2:$F$2058,2)</f>
        <v>35.3211923</v>
      </c>
      <c r="F838">
        <f>VLOOKUP($D838,'Zone Coordinates'!$D$2:$F$2058,3)</f>
        <v>135.87877889999999</v>
      </c>
      <c r="G838">
        <v>29000</v>
      </c>
      <c r="H838">
        <f>VLOOKUP($G838,'Zone Coordinates'!$D$2:$F$2058,2)</f>
        <v>34.757771400000003</v>
      </c>
      <c r="I838">
        <f>VLOOKUP($G838,'Zone Coordinates'!$D$2:$F$2058,3)</f>
        <v>136.0710847</v>
      </c>
      <c r="J838">
        <f t="shared" si="16"/>
        <v>0.59533572987890793</v>
      </c>
    </row>
    <row r="839" spans="2:10" x14ac:dyDescent="0.25">
      <c r="B839">
        <v>8</v>
      </c>
      <c r="C839">
        <v>8</v>
      </c>
      <c r="D839">
        <v>26000</v>
      </c>
      <c r="E839">
        <f>VLOOKUP($D839,'Zone Coordinates'!$D$2:$F$2058,2)</f>
        <v>35.3211923</v>
      </c>
      <c r="F839">
        <f>VLOOKUP($D839,'Zone Coordinates'!$D$2:$F$2058,3)</f>
        <v>135.87877889999999</v>
      </c>
      <c r="G839">
        <v>30000</v>
      </c>
      <c r="H839">
        <f>VLOOKUP($G839,'Zone Coordinates'!$D$2:$F$2058,2)</f>
        <v>34.315729900000001</v>
      </c>
      <c r="I839">
        <f>VLOOKUP($G839,'Zone Coordinates'!$D$2:$F$2058,3)</f>
        <v>135.31483030000001</v>
      </c>
      <c r="J839">
        <f t="shared" si="16"/>
        <v>1.152819440005975</v>
      </c>
    </row>
    <row r="840" spans="2:10" x14ac:dyDescent="0.25">
      <c r="B840">
        <v>8</v>
      </c>
      <c r="C840">
        <v>8</v>
      </c>
      <c r="D840">
        <v>27000</v>
      </c>
      <c r="E840">
        <f>VLOOKUP($D840,'Zone Coordinates'!$D$2:$F$2058,2)</f>
        <v>34.768754299999998</v>
      </c>
      <c r="F840">
        <f>VLOOKUP($D840,'Zone Coordinates'!$D$2:$F$2058,3)</f>
        <v>135.5991712</v>
      </c>
      <c r="G840">
        <v>25000</v>
      </c>
      <c r="H840">
        <f>VLOOKUP($G840,'Zone Coordinates'!$D$2:$F$2058,2)</f>
        <v>35.2846878</v>
      </c>
      <c r="I840">
        <f>VLOOKUP($G840,'Zone Coordinates'!$D$2:$F$2058,3)</f>
        <v>136.04535369999999</v>
      </c>
      <c r="J840">
        <f t="shared" si="16"/>
        <v>0.68210424403348757</v>
      </c>
    </row>
    <row r="841" spans="2:10" x14ac:dyDescent="0.25">
      <c r="B841">
        <v>8</v>
      </c>
      <c r="C841">
        <v>8</v>
      </c>
      <c r="D841">
        <v>27000</v>
      </c>
      <c r="E841">
        <f>VLOOKUP($D841,'Zone Coordinates'!$D$2:$F$2058,2)</f>
        <v>34.768754299999998</v>
      </c>
      <c r="F841">
        <f>VLOOKUP($D841,'Zone Coordinates'!$D$2:$F$2058,3)</f>
        <v>135.5991712</v>
      </c>
      <c r="G841">
        <v>26000</v>
      </c>
      <c r="H841">
        <f>VLOOKUP($G841,'Zone Coordinates'!$D$2:$F$2058,2)</f>
        <v>35.3211923</v>
      </c>
      <c r="I841">
        <f>VLOOKUP($G841,'Zone Coordinates'!$D$2:$F$2058,3)</f>
        <v>135.87877889999999</v>
      </c>
      <c r="J841">
        <f t="shared" si="16"/>
        <v>0.61916735196817696</v>
      </c>
    </row>
    <row r="842" spans="2:10" x14ac:dyDescent="0.25">
      <c r="B842">
        <v>8</v>
      </c>
      <c r="C842">
        <v>8</v>
      </c>
      <c r="D842">
        <v>27000</v>
      </c>
      <c r="E842">
        <f>VLOOKUP($D842,'Zone Coordinates'!$D$2:$F$2058,2)</f>
        <v>34.768754299999998</v>
      </c>
      <c r="F842">
        <f>VLOOKUP($D842,'Zone Coordinates'!$D$2:$F$2058,3)</f>
        <v>135.5991712</v>
      </c>
      <c r="G842">
        <v>28000</v>
      </c>
      <c r="H842">
        <f>VLOOKUP($G842,'Zone Coordinates'!$D$2:$F$2058,2)</f>
        <v>34.650429600000002</v>
      </c>
      <c r="I842">
        <f>VLOOKUP($G842,'Zone Coordinates'!$D$2:$F$2058,3)</f>
        <v>135.24055480000001</v>
      </c>
      <c r="J842">
        <f t="shared" si="16"/>
        <v>0.37763270115158254</v>
      </c>
    </row>
    <row r="843" spans="2:10" x14ac:dyDescent="0.25">
      <c r="B843">
        <v>8</v>
      </c>
      <c r="C843">
        <v>8</v>
      </c>
      <c r="D843">
        <v>27000</v>
      </c>
      <c r="E843">
        <f>VLOOKUP($D843,'Zone Coordinates'!$D$2:$F$2058,2)</f>
        <v>34.768754299999998</v>
      </c>
      <c r="F843">
        <f>VLOOKUP($D843,'Zone Coordinates'!$D$2:$F$2058,3)</f>
        <v>135.5991712</v>
      </c>
      <c r="G843">
        <v>29000</v>
      </c>
      <c r="H843">
        <f>VLOOKUP($G843,'Zone Coordinates'!$D$2:$F$2058,2)</f>
        <v>34.757771400000003</v>
      </c>
      <c r="I843">
        <f>VLOOKUP($G843,'Zone Coordinates'!$D$2:$F$2058,3)</f>
        <v>136.0710847</v>
      </c>
      <c r="J843">
        <f t="shared" si="16"/>
        <v>0.47204128587938082</v>
      </c>
    </row>
    <row r="844" spans="2:10" x14ac:dyDescent="0.25">
      <c r="B844">
        <v>8</v>
      </c>
      <c r="C844">
        <v>8</v>
      </c>
      <c r="D844">
        <v>27000</v>
      </c>
      <c r="E844">
        <f>VLOOKUP($D844,'Zone Coordinates'!$D$2:$F$2058,2)</f>
        <v>34.768754299999998</v>
      </c>
      <c r="F844">
        <f>VLOOKUP($D844,'Zone Coordinates'!$D$2:$F$2058,3)</f>
        <v>135.5991712</v>
      </c>
      <c r="G844">
        <v>30000</v>
      </c>
      <c r="H844">
        <f>VLOOKUP($G844,'Zone Coordinates'!$D$2:$F$2058,2)</f>
        <v>34.315729900000001</v>
      </c>
      <c r="I844">
        <f>VLOOKUP($G844,'Zone Coordinates'!$D$2:$F$2058,3)</f>
        <v>135.31483030000001</v>
      </c>
      <c r="J844">
        <f t="shared" si="16"/>
        <v>0.53486526752833852</v>
      </c>
    </row>
    <row r="845" spans="2:10" x14ac:dyDescent="0.25">
      <c r="B845">
        <v>8</v>
      </c>
      <c r="C845">
        <v>8</v>
      </c>
      <c r="D845">
        <v>28000</v>
      </c>
      <c r="E845">
        <f>VLOOKUP($D845,'Zone Coordinates'!$D$2:$F$2058,2)</f>
        <v>34.650429600000002</v>
      </c>
      <c r="F845">
        <f>VLOOKUP($D845,'Zone Coordinates'!$D$2:$F$2058,3)</f>
        <v>135.24055480000001</v>
      </c>
      <c r="G845">
        <v>25000</v>
      </c>
      <c r="H845">
        <f>VLOOKUP($G845,'Zone Coordinates'!$D$2:$F$2058,2)</f>
        <v>35.2846878</v>
      </c>
      <c r="I845">
        <f>VLOOKUP($G845,'Zone Coordinates'!$D$2:$F$2058,3)</f>
        <v>136.04535369999999</v>
      </c>
      <c r="J845">
        <f t="shared" si="16"/>
        <v>1.0246876273813477</v>
      </c>
    </row>
    <row r="846" spans="2:10" x14ac:dyDescent="0.25">
      <c r="B846">
        <v>8</v>
      </c>
      <c r="C846">
        <v>8</v>
      </c>
      <c r="D846">
        <v>28000</v>
      </c>
      <c r="E846">
        <f>VLOOKUP($D846,'Zone Coordinates'!$D$2:$F$2058,2)</f>
        <v>34.650429600000002</v>
      </c>
      <c r="F846">
        <f>VLOOKUP($D846,'Zone Coordinates'!$D$2:$F$2058,3)</f>
        <v>135.24055480000001</v>
      </c>
      <c r="G846">
        <v>26000</v>
      </c>
      <c r="H846">
        <f>VLOOKUP($G846,'Zone Coordinates'!$D$2:$F$2058,2)</f>
        <v>35.3211923</v>
      </c>
      <c r="I846">
        <f>VLOOKUP($G846,'Zone Coordinates'!$D$2:$F$2058,3)</f>
        <v>135.87877889999999</v>
      </c>
      <c r="J846">
        <f t="shared" si="16"/>
        <v>0.92587936661968173</v>
      </c>
    </row>
    <row r="847" spans="2:10" x14ac:dyDescent="0.25">
      <c r="B847">
        <v>8</v>
      </c>
      <c r="C847">
        <v>8</v>
      </c>
      <c r="D847">
        <v>28000</v>
      </c>
      <c r="E847">
        <f>VLOOKUP($D847,'Zone Coordinates'!$D$2:$F$2058,2)</f>
        <v>34.650429600000002</v>
      </c>
      <c r="F847">
        <f>VLOOKUP($D847,'Zone Coordinates'!$D$2:$F$2058,3)</f>
        <v>135.24055480000001</v>
      </c>
      <c r="G847">
        <v>27000</v>
      </c>
      <c r="H847">
        <f>VLOOKUP($G847,'Zone Coordinates'!$D$2:$F$2058,2)</f>
        <v>34.768754299999998</v>
      </c>
      <c r="I847">
        <f>VLOOKUP($G847,'Zone Coordinates'!$D$2:$F$2058,3)</f>
        <v>135.5991712</v>
      </c>
      <c r="J847">
        <f t="shared" si="16"/>
        <v>0.37763270115158254</v>
      </c>
    </row>
    <row r="848" spans="2:10" x14ac:dyDescent="0.25">
      <c r="B848">
        <v>8</v>
      </c>
      <c r="C848">
        <v>8</v>
      </c>
      <c r="D848">
        <v>28000</v>
      </c>
      <c r="E848">
        <f>VLOOKUP($D848,'Zone Coordinates'!$D$2:$F$2058,2)</f>
        <v>34.650429600000002</v>
      </c>
      <c r="F848">
        <f>VLOOKUP($D848,'Zone Coordinates'!$D$2:$F$2058,3)</f>
        <v>135.24055480000001</v>
      </c>
      <c r="G848">
        <v>29000</v>
      </c>
      <c r="H848">
        <f>VLOOKUP($G848,'Zone Coordinates'!$D$2:$F$2058,2)</f>
        <v>34.757771400000003</v>
      </c>
      <c r="I848">
        <f>VLOOKUP($G848,'Zone Coordinates'!$D$2:$F$2058,3)</f>
        <v>136.0710847</v>
      </c>
      <c r="J848">
        <f t="shared" si="16"/>
        <v>0.83743786445397228</v>
      </c>
    </row>
    <row r="849" spans="2:11" x14ac:dyDescent="0.25">
      <c r="B849">
        <v>8</v>
      </c>
      <c r="C849">
        <v>8</v>
      </c>
      <c r="D849">
        <v>28000</v>
      </c>
      <c r="E849">
        <f>VLOOKUP($D849,'Zone Coordinates'!$D$2:$F$2058,2)</f>
        <v>34.650429600000002</v>
      </c>
      <c r="F849">
        <f>VLOOKUP($D849,'Zone Coordinates'!$D$2:$F$2058,3)</f>
        <v>135.24055480000001</v>
      </c>
      <c r="G849">
        <v>30000</v>
      </c>
      <c r="H849">
        <f>VLOOKUP($G849,'Zone Coordinates'!$D$2:$F$2058,2)</f>
        <v>34.315729900000001</v>
      </c>
      <c r="I849">
        <f>VLOOKUP($G849,'Zone Coordinates'!$D$2:$F$2058,3)</f>
        <v>135.31483030000001</v>
      </c>
      <c r="J849">
        <f t="shared" si="16"/>
        <v>0.34284214892620901</v>
      </c>
    </row>
    <row r="850" spans="2:11" x14ac:dyDescent="0.25">
      <c r="B850">
        <v>8</v>
      </c>
      <c r="C850">
        <v>8</v>
      </c>
      <c r="D850">
        <v>29000</v>
      </c>
      <c r="E850">
        <f>VLOOKUP($D850,'Zone Coordinates'!$D$2:$F$2058,2)</f>
        <v>34.757771400000003</v>
      </c>
      <c r="F850">
        <f>VLOOKUP($D850,'Zone Coordinates'!$D$2:$F$2058,3)</f>
        <v>136.0710847</v>
      </c>
      <c r="G850">
        <v>25000</v>
      </c>
      <c r="H850">
        <f>VLOOKUP($G850,'Zone Coordinates'!$D$2:$F$2058,2)</f>
        <v>35.2846878</v>
      </c>
      <c r="I850">
        <f>VLOOKUP($G850,'Zone Coordinates'!$D$2:$F$2058,3)</f>
        <v>136.04535369999999</v>
      </c>
      <c r="J850">
        <f t="shared" si="16"/>
        <v>0.52754428908856343</v>
      </c>
    </row>
    <row r="851" spans="2:11" x14ac:dyDescent="0.25">
      <c r="B851">
        <v>8</v>
      </c>
      <c r="C851">
        <v>8</v>
      </c>
      <c r="D851">
        <v>29000</v>
      </c>
      <c r="E851">
        <f>VLOOKUP($D851,'Zone Coordinates'!$D$2:$F$2058,2)</f>
        <v>34.757771400000003</v>
      </c>
      <c r="F851">
        <f>VLOOKUP($D851,'Zone Coordinates'!$D$2:$F$2058,3)</f>
        <v>136.0710847</v>
      </c>
      <c r="G851">
        <v>26000</v>
      </c>
      <c r="H851">
        <f>VLOOKUP($G851,'Zone Coordinates'!$D$2:$F$2058,2)</f>
        <v>35.3211923</v>
      </c>
      <c r="I851">
        <f>VLOOKUP($G851,'Zone Coordinates'!$D$2:$F$2058,3)</f>
        <v>135.87877889999999</v>
      </c>
      <c r="J851">
        <f t="shared" si="16"/>
        <v>0.59533572987890793</v>
      </c>
    </row>
    <row r="852" spans="2:11" x14ac:dyDescent="0.25">
      <c r="B852">
        <v>8</v>
      </c>
      <c r="C852">
        <v>8</v>
      </c>
      <c r="D852">
        <v>29000</v>
      </c>
      <c r="E852">
        <f>VLOOKUP($D852,'Zone Coordinates'!$D$2:$F$2058,2)</f>
        <v>34.757771400000003</v>
      </c>
      <c r="F852">
        <f>VLOOKUP($D852,'Zone Coordinates'!$D$2:$F$2058,3)</f>
        <v>136.0710847</v>
      </c>
      <c r="G852">
        <v>27000</v>
      </c>
      <c r="H852">
        <f>VLOOKUP($G852,'Zone Coordinates'!$D$2:$F$2058,2)</f>
        <v>34.768754299999998</v>
      </c>
      <c r="I852">
        <f>VLOOKUP($G852,'Zone Coordinates'!$D$2:$F$2058,3)</f>
        <v>135.5991712</v>
      </c>
      <c r="J852">
        <f t="shared" si="16"/>
        <v>0.47204128587938082</v>
      </c>
    </row>
    <row r="853" spans="2:11" x14ac:dyDescent="0.25">
      <c r="B853">
        <v>8</v>
      </c>
      <c r="C853">
        <v>8</v>
      </c>
      <c r="D853">
        <v>29000</v>
      </c>
      <c r="E853">
        <f>VLOOKUP($D853,'Zone Coordinates'!$D$2:$F$2058,2)</f>
        <v>34.757771400000003</v>
      </c>
      <c r="F853">
        <f>VLOOKUP($D853,'Zone Coordinates'!$D$2:$F$2058,3)</f>
        <v>136.0710847</v>
      </c>
      <c r="G853">
        <v>28000</v>
      </c>
      <c r="H853">
        <f>VLOOKUP($G853,'Zone Coordinates'!$D$2:$F$2058,2)</f>
        <v>34.650429600000002</v>
      </c>
      <c r="I853">
        <f>VLOOKUP($G853,'Zone Coordinates'!$D$2:$F$2058,3)</f>
        <v>135.24055480000001</v>
      </c>
      <c r="J853">
        <f t="shared" si="16"/>
        <v>0.83743786445397228</v>
      </c>
    </row>
    <row r="854" spans="2:11" x14ac:dyDescent="0.25">
      <c r="B854">
        <v>8</v>
      </c>
      <c r="C854">
        <v>8</v>
      </c>
      <c r="D854">
        <v>29000</v>
      </c>
      <c r="E854">
        <f>VLOOKUP($D854,'Zone Coordinates'!$D$2:$F$2058,2)</f>
        <v>34.757771400000003</v>
      </c>
      <c r="F854">
        <f>VLOOKUP($D854,'Zone Coordinates'!$D$2:$F$2058,3)</f>
        <v>136.0710847</v>
      </c>
      <c r="G854">
        <v>30000</v>
      </c>
      <c r="H854">
        <f>VLOOKUP($G854,'Zone Coordinates'!$D$2:$F$2058,2)</f>
        <v>34.315729900000001</v>
      </c>
      <c r="I854">
        <f>VLOOKUP($G854,'Zone Coordinates'!$D$2:$F$2058,3)</f>
        <v>135.31483030000001</v>
      </c>
      <c r="J854">
        <f t="shared" si="16"/>
        <v>0.87596883805395431</v>
      </c>
    </row>
    <row r="855" spans="2:11" x14ac:dyDescent="0.25">
      <c r="B855">
        <v>8</v>
      </c>
      <c r="C855">
        <v>8</v>
      </c>
      <c r="D855">
        <v>30000</v>
      </c>
      <c r="E855">
        <f>VLOOKUP($D855,'Zone Coordinates'!$D$2:$F$2058,2)</f>
        <v>34.315729900000001</v>
      </c>
      <c r="F855">
        <f>VLOOKUP($D855,'Zone Coordinates'!$D$2:$F$2058,3)</f>
        <v>135.31483030000001</v>
      </c>
      <c r="G855">
        <v>25000</v>
      </c>
      <c r="H855">
        <f>VLOOKUP($G855,'Zone Coordinates'!$D$2:$F$2058,2)</f>
        <v>35.2846878</v>
      </c>
      <c r="I855">
        <f>VLOOKUP($G855,'Zone Coordinates'!$D$2:$F$2058,3)</f>
        <v>136.04535369999999</v>
      </c>
      <c r="J855">
        <f t="shared" si="16"/>
        <v>1.2134841778613934</v>
      </c>
    </row>
    <row r="856" spans="2:11" x14ac:dyDescent="0.25">
      <c r="B856">
        <v>8</v>
      </c>
      <c r="C856">
        <v>8</v>
      </c>
      <c r="D856">
        <v>30000</v>
      </c>
      <c r="E856">
        <f>VLOOKUP($D856,'Zone Coordinates'!$D$2:$F$2058,2)</f>
        <v>34.315729900000001</v>
      </c>
      <c r="F856">
        <f>VLOOKUP($D856,'Zone Coordinates'!$D$2:$F$2058,3)</f>
        <v>135.31483030000001</v>
      </c>
      <c r="G856">
        <v>26000</v>
      </c>
      <c r="H856">
        <f>VLOOKUP($G856,'Zone Coordinates'!$D$2:$F$2058,2)</f>
        <v>35.3211923</v>
      </c>
      <c r="I856">
        <f>VLOOKUP($G856,'Zone Coordinates'!$D$2:$F$2058,3)</f>
        <v>135.87877889999999</v>
      </c>
      <c r="J856">
        <f t="shared" si="16"/>
        <v>1.152819440005975</v>
      </c>
    </row>
    <row r="857" spans="2:11" x14ac:dyDescent="0.25">
      <c r="B857">
        <v>8</v>
      </c>
      <c r="C857">
        <v>8</v>
      </c>
      <c r="D857">
        <v>30000</v>
      </c>
      <c r="E857">
        <f>VLOOKUP($D857,'Zone Coordinates'!$D$2:$F$2058,2)</f>
        <v>34.315729900000001</v>
      </c>
      <c r="F857">
        <f>VLOOKUP($D857,'Zone Coordinates'!$D$2:$F$2058,3)</f>
        <v>135.31483030000001</v>
      </c>
      <c r="G857">
        <v>27000</v>
      </c>
      <c r="H857">
        <f>VLOOKUP($G857,'Zone Coordinates'!$D$2:$F$2058,2)</f>
        <v>34.768754299999998</v>
      </c>
      <c r="I857">
        <f>VLOOKUP($G857,'Zone Coordinates'!$D$2:$F$2058,3)</f>
        <v>135.5991712</v>
      </c>
      <c r="J857">
        <f t="shared" si="16"/>
        <v>0.53486526752833852</v>
      </c>
    </row>
    <row r="858" spans="2:11" x14ac:dyDescent="0.25">
      <c r="B858">
        <v>8</v>
      </c>
      <c r="C858">
        <v>8</v>
      </c>
      <c r="D858">
        <v>30000</v>
      </c>
      <c r="E858">
        <f>VLOOKUP($D858,'Zone Coordinates'!$D$2:$F$2058,2)</f>
        <v>34.315729900000001</v>
      </c>
      <c r="F858">
        <f>VLOOKUP($D858,'Zone Coordinates'!$D$2:$F$2058,3)</f>
        <v>135.31483030000001</v>
      </c>
      <c r="G858">
        <v>28000</v>
      </c>
      <c r="H858">
        <f>VLOOKUP($G858,'Zone Coordinates'!$D$2:$F$2058,2)</f>
        <v>34.650429600000002</v>
      </c>
      <c r="I858">
        <f>VLOOKUP($G858,'Zone Coordinates'!$D$2:$F$2058,3)</f>
        <v>135.24055480000001</v>
      </c>
      <c r="J858">
        <f t="shared" si="16"/>
        <v>0.34284214892620901</v>
      </c>
    </row>
    <row r="859" spans="2:11" x14ac:dyDescent="0.25">
      <c r="B859">
        <v>8</v>
      </c>
      <c r="C859">
        <v>8</v>
      </c>
      <c r="D859">
        <v>30000</v>
      </c>
      <c r="E859">
        <f>VLOOKUP($D859,'Zone Coordinates'!$D$2:$F$2058,2)</f>
        <v>34.315729900000001</v>
      </c>
      <c r="F859">
        <f>VLOOKUP($D859,'Zone Coordinates'!$D$2:$F$2058,3)</f>
        <v>135.31483030000001</v>
      </c>
      <c r="G859">
        <v>29000</v>
      </c>
      <c r="H859">
        <f>VLOOKUP($G859,'Zone Coordinates'!$D$2:$F$2058,2)</f>
        <v>34.757771400000003</v>
      </c>
      <c r="I859">
        <f>VLOOKUP($G859,'Zone Coordinates'!$D$2:$F$2058,3)</f>
        <v>136.0710847</v>
      </c>
      <c r="J859">
        <f t="shared" si="16"/>
        <v>0.87596883805395431</v>
      </c>
      <c r="K859">
        <f>AVERAGE(J830:J859)</f>
        <v>0.69015587785647425</v>
      </c>
    </row>
    <row r="860" spans="2:11" x14ac:dyDescent="0.25">
      <c r="B860">
        <v>8</v>
      </c>
      <c r="C860">
        <v>9</v>
      </c>
      <c r="D860">
        <v>25000</v>
      </c>
      <c r="E860">
        <f>VLOOKUP($D860,'Zone Coordinates'!$D$2:$F$2058,2)</f>
        <v>35.2846878</v>
      </c>
      <c r="F860">
        <f>VLOOKUP($D860,'Zone Coordinates'!$D$2:$F$2058,3)</f>
        <v>136.04535369999999</v>
      </c>
      <c r="G860">
        <v>31000</v>
      </c>
      <c r="H860">
        <f>VLOOKUP($G860,'Zone Coordinates'!$D$2:$F$2058,2)</f>
        <v>35.572866900000001</v>
      </c>
      <c r="I860">
        <f>VLOOKUP($G860,'Zone Coordinates'!$D$2:$F$2058,3)</f>
        <v>134.44080450000001</v>
      </c>
      <c r="J860">
        <f t="shared" ref="J860:J889" si="17">SQRT((I860-F860)^2+(H860-E860)^2)</f>
        <v>1.6302224783437951</v>
      </c>
    </row>
    <row r="861" spans="2:11" x14ac:dyDescent="0.25">
      <c r="B861">
        <v>8</v>
      </c>
      <c r="C861">
        <v>9</v>
      </c>
      <c r="D861">
        <v>25000</v>
      </c>
      <c r="E861">
        <f>VLOOKUP($D861,'Zone Coordinates'!$D$2:$F$2058,2)</f>
        <v>35.2846878</v>
      </c>
      <c r="F861">
        <f>VLOOKUP($D861,'Zone Coordinates'!$D$2:$F$2058,3)</f>
        <v>136.04535369999999</v>
      </c>
      <c r="G861">
        <v>32000</v>
      </c>
      <c r="H861">
        <f>VLOOKUP($G861,'Zone Coordinates'!$D$2:$F$2058,2)</f>
        <v>35.363152200000002</v>
      </c>
      <c r="I861">
        <f>VLOOKUP($G861,'Zone Coordinates'!$D$2:$F$2058,3)</f>
        <v>133.59608800000001</v>
      </c>
      <c r="J861">
        <f t="shared" si="17"/>
        <v>2.4505222160314668</v>
      </c>
    </row>
    <row r="862" spans="2:11" x14ac:dyDescent="0.25">
      <c r="B862">
        <v>8</v>
      </c>
      <c r="C862">
        <v>9</v>
      </c>
      <c r="D862">
        <v>25000</v>
      </c>
      <c r="E862">
        <f>VLOOKUP($D862,'Zone Coordinates'!$D$2:$F$2058,2)</f>
        <v>35.2846878</v>
      </c>
      <c r="F862">
        <f>VLOOKUP($D862,'Zone Coordinates'!$D$2:$F$2058,3)</f>
        <v>136.04535369999999</v>
      </c>
      <c r="G862">
        <v>33000</v>
      </c>
      <c r="H862">
        <f>VLOOKUP($G862,'Zone Coordinates'!$D$2:$F$2058,2)</f>
        <v>34.948912700000001</v>
      </c>
      <c r="I862">
        <f>VLOOKUP($G862,'Zone Coordinates'!$D$2:$F$2058,3)</f>
        <v>134.12300110000001</v>
      </c>
      <c r="J862">
        <f t="shared" si="17"/>
        <v>1.9514570034993601</v>
      </c>
    </row>
    <row r="863" spans="2:11" x14ac:dyDescent="0.25">
      <c r="B863">
        <v>8</v>
      </c>
      <c r="C863">
        <v>9</v>
      </c>
      <c r="D863">
        <v>25000</v>
      </c>
      <c r="E863">
        <f>VLOOKUP($D863,'Zone Coordinates'!$D$2:$F$2058,2)</f>
        <v>35.2846878</v>
      </c>
      <c r="F863">
        <f>VLOOKUP($D863,'Zone Coordinates'!$D$2:$F$2058,3)</f>
        <v>136.04535369999999</v>
      </c>
      <c r="G863">
        <v>34000</v>
      </c>
      <c r="H863">
        <f>VLOOKUP($G863,'Zone Coordinates'!$D$2:$F$2058,2)</f>
        <v>34.615654599999999</v>
      </c>
      <c r="I863">
        <f>VLOOKUP($G863,'Zone Coordinates'!$D$2:$F$2058,3)</f>
        <v>132.69607980000001</v>
      </c>
      <c r="J863">
        <f t="shared" si="17"/>
        <v>3.415441564413503</v>
      </c>
    </row>
    <row r="864" spans="2:11" x14ac:dyDescent="0.25">
      <c r="B864">
        <v>8</v>
      </c>
      <c r="C864">
        <v>9</v>
      </c>
      <c r="D864">
        <v>25000</v>
      </c>
      <c r="E864">
        <f>VLOOKUP($D864,'Zone Coordinates'!$D$2:$F$2058,2)</f>
        <v>35.2846878</v>
      </c>
      <c r="F864">
        <f>VLOOKUP($D864,'Zone Coordinates'!$D$2:$F$2058,3)</f>
        <v>136.04535369999999</v>
      </c>
      <c r="G864">
        <v>35000</v>
      </c>
      <c r="H864">
        <f>VLOOKUP($G864,'Zone Coordinates'!$D$2:$F$2058,2)</f>
        <v>34.373845500000002</v>
      </c>
      <c r="I864">
        <f>VLOOKUP($G864,'Zone Coordinates'!$D$2:$F$2058,3)</f>
        <v>131.17247589999999</v>
      </c>
      <c r="J864">
        <f t="shared" si="17"/>
        <v>4.9572746291891177</v>
      </c>
    </row>
    <row r="865" spans="2:10" x14ac:dyDescent="0.25">
      <c r="B865">
        <v>8</v>
      </c>
      <c r="C865">
        <v>9</v>
      </c>
      <c r="D865">
        <v>26000</v>
      </c>
      <c r="E865">
        <f>VLOOKUP($D865,'Zone Coordinates'!$D$2:$F$2058,2)</f>
        <v>35.3211923</v>
      </c>
      <c r="F865">
        <f>VLOOKUP($D865,'Zone Coordinates'!$D$2:$F$2058,3)</f>
        <v>135.87877889999999</v>
      </c>
      <c r="G865">
        <v>31000</v>
      </c>
      <c r="H865">
        <f>VLOOKUP($G865,'Zone Coordinates'!$D$2:$F$2058,2)</f>
        <v>35.572866900000001</v>
      </c>
      <c r="I865">
        <f>VLOOKUP($G865,'Zone Coordinates'!$D$2:$F$2058,3)</f>
        <v>134.44080450000001</v>
      </c>
      <c r="J865">
        <f t="shared" si="17"/>
        <v>1.4598323463125633</v>
      </c>
    </row>
    <row r="866" spans="2:10" x14ac:dyDescent="0.25">
      <c r="B866">
        <v>8</v>
      </c>
      <c r="C866">
        <v>9</v>
      </c>
      <c r="D866">
        <v>26000</v>
      </c>
      <c r="E866">
        <f>VLOOKUP($D866,'Zone Coordinates'!$D$2:$F$2058,2)</f>
        <v>35.3211923</v>
      </c>
      <c r="F866">
        <f>VLOOKUP($D866,'Zone Coordinates'!$D$2:$F$2058,3)</f>
        <v>135.87877889999999</v>
      </c>
      <c r="G866">
        <v>32000</v>
      </c>
      <c r="H866">
        <f>VLOOKUP($G866,'Zone Coordinates'!$D$2:$F$2058,2)</f>
        <v>35.363152200000002</v>
      </c>
      <c r="I866">
        <f>VLOOKUP($G866,'Zone Coordinates'!$D$2:$F$2058,3)</f>
        <v>133.59608800000001</v>
      </c>
      <c r="J866">
        <f t="shared" si="17"/>
        <v>2.2830765160525646</v>
      </c>
    </row>
    <row r="867" spans="2:10" x14ac:dyDescent="0.25">
      <c r="B867">
        <v>8</v>
      </c>
      <c r="C867">
        <v>9</v>
      </c>
      <c r="D867">
        <v>26000</v>
      </c>
      <c r="E867">
        <f>VLOOKUP($D867,'Zone Coordinates'!$D$2:$F$2058,2)</f>
        <v>35.3211923</v>
      </c>
      <c r="F867">
        <f>VLOOKUP($D867,'Zone Coordinates'!$D$2:$F$2058,3)</f>
        <v>135.87877889999999</v>
      </c>
      <c r="G867">
        <v>33000</v>
      </c>
      <c r="H867">
        <f>VLOOKUP($G867,'Zone Coordinates'!$D$2:$F$2058,2)</f>
        <v>34.948912700000001</v>
      </c>
      <c r="I867">
        <f>VLOOKUP($G867,'Zone Coordinates'!$D$2:$F$2058,3)</f>
        <v>134.12300110000001</v>
      </c>
      <c r="J867">
        <f t="shared" si="17"/>
        <v>1.7948113504067535</v>
      </c>
    </row>
    <row r="868" spans="2:10" x14ac:dyDescent="0.25">
      <c r="B868">
        <v>8</v>
      </c>
      <c r="C868">
        <v>9</v>
      </c>
      <c r="D868">
        <v>26000</v>
      </c>
      <c r="E868">
        <f>VLOOKUP($D868,'Zone Coordinates'!$D$2:$F$2058,2)</f>
        <v>35.3211923</v>
      </c>
      <c r="F868">
        <f>VLOOKUP($D868,'Zone Coordinates'!$D$2:$F$2058,3)</f>
        <v>135.87877889999999</v>
      </c>
      <c r="G868">
        <v>34000</v>
      </c>
      <c r="H868">
        <f>VLOOKUP($G868,'Zone Coordinates'!$D$2:$F$2058,2)</f>
        <v>34.615654599999999</v>
      </c>
      <c r="I868">
        <f>VLOOKUP($G868,'Zone Coordinates'!$D$2:$F$2058,3)</f>
        <v>132.69607980000001</v>
      </c>
      <c r="J868">
        <f t="shared" si="17"/>
        <v>3.2599627309621151</v>
      </c>
    </row>
    <row r="869" spans="2:10" x14ac:dyDescent="0.25">
      <c r="B869">
        <v>8</v>
      </c>
      <c r="C869">
        <v>9</v>
      </c>
      <c r="D869">
        <v>26000</v>
      </c>
      <c r="E869">
        <f>VLOOKUP($D869,'Zone Coordinates'!$D$2:$F$2058,2)</f>
        <v>35.3211923</v>
      </c>
      <c r="F869">
        <f>VLOOKUP($D869,'Zone Coordinates'!$D$2:$F$2058,3)</f>
        <v>135.87877889999999</v>
      </c>
      <c r="G869">
        <v>35000</v>
      </c>
      <c r="H869">
        <f>VLOOKUP($G869,'Zone Coordinates'!$D$2:$F$2058,2)</f>
        <v>34.373845500000002</v>
      </c>
      <c r="I869">
        <f>VLOOKUP($G869,'Zone Coordinates'!$D$2:$F$2058,3)</f>
        <v>131.17247589999999</v>
      </c>
      <c r="J869">
        <f t="shared" si="17"/>
        <v>4.8007034783747216</v>
      </c>
    </row>
    <row r="870" spans="2:10" x14ac:dyDescent="0.25">
      <c r="B870">
        <v>8</v>
      </c>
      <c r="C870">
        <v>9</v>
      </c>
      <c r="D870">
        <v>27000</v>
      </c>
      <c r="E870">
        <f>VLOOKUP($D870,'Zone Coordinates'!$D$2:$F$2058,2)</f>
        <v>34.768754299999998</v>
      </c>
      <c r="F870">
        <f>VLOOKUP($D870,'Zone Coordinates'!$D$2:$F$2058,3)</f>
        <v>135.5991712</v>
      </c>
      <c r="G870">
        <v>31000</v>
      </c>
      <c r="H870">
        <f>VLOOKUP($G870,'Zone Coordinates'!$D$2:$F$2058,2)</f>
        <v>35.572866900000001</v>
      </c>
      <c r="I870">
        <f>VLOOKUP($G870,'Zone Coordinates'!$D$2:$F$2058,3)</f>
        <v>134.44080450000001</v>
      </c>
      <c r="J870">
        <f t="shared" si="17"/>
        <v>1.4101100968178431</v>
      </c>
    </row>
    <row r="871" spans="2:10" x14ac:dyDescent="0.25">
      <c r="B871">
        <v>8</v>
      </c>
      <c r="C871">
        <v>9</v>
      </c>
      <c r="D871">
        <v>27000</v>
      </c>
      <c r="E871">
        <f>VLOOKUP($D871,'Zone Coordinates'!$D$2:$F$2058,2)</f>
        <v>34.768754299999998</v>
      </c>
      <c r="F871">
        <f>VLOOKUP($D871,'Zone Coordinates'!$D$2:$F$2058,3)</f>
        <v>135.5991712</v>
      </c>
      <c r="G871">
        <v>32000</v>
      </c>
      <c r="H871">
        <f>VLOOKUP($G871,'Zone Coordinates'!$D$2:$F$2058,2)</f>
        <v>35.363152200000002</v>
      </c>
      <c r="I871">
        <f>VLOOKUP($G871,'Zone Coordinates'!$D$2:$F$2058,3)</f>
        <v>133.59608800000001</v>
      </c>
      <c r="J871">
        <f t="shared" si="17"/>
        <v>2.0894140732862461</v>
      </c>
    </row>
    <row r="872" spans="2:10" x14ac:dyDescent="0.25">
      <c r="B872">
        <v>8</v>
      </c>
      <c r="C872">
        <v>9</v>
      </c>
      <c r="D872">
        <v>27000</v>
      </c>
      <c r="E872">
        <f>VLOOKUP($D872,'Zone Coordinates'!$D$2:$F$2058,2)</f>
        <v>34.768754299999998</v>
      </c>
      <c r="F872">
        <f>VLOOKUP($D872,'Zone Coordinates'!$D$2:$F$2058,3)</f>
        <v>135.5991712</v>
      </c>
      <c r="G872">
        <v>33000</v>
      </c>
      <c r="H872">
        <f>VLOOKUP($G872,'Zone Coordinates'!$D$2:$F$2058,2)</f>
        <v>34.948912700000001</v>
      </c>
      <c r="I872">
        <f>VLOOKUP($G872,'Zone Coordinates'!$D$2:$F$2058,3)</f>
        <v>134.12300110000001</v>
      </c>
      <c r="J872">
        <f t="shared" si="17"/>
        <v>1.4871231331751056</v>
      </c>
    </row>
    <row r="873" spans="2:10" x14ac:dyDescent="0.25">
      <c r="B873">
        <v>8</v>
      </c>
      <c r="C873">
        <v>9</v>
      </c>
      <c r="D873">
        <v>27000</v>
      </c>
      <c r="E873">
        <f>VLOOKUP($D873,'Zone Coordinates'!$D$2:$F$2058,2)</f>
        <v>34.768754299999998</v>
      </c>
      <c r="F873">
        <f>VLOOKUP($D873,'Zone Coordinates'!$D$2:$F$2058,3)</f>
        <v>135.5991712</v>
      </c>
      <c r="G873">
        <v>34000</v>
      </c>
      <c r="H873">
        <f>VLOOKUP($G873,'Zone Coordinates'!$D$2:$F$2058,2)</f>
        <v>34.615654599999999</v>
      </c>
      <c r="I873">
        <f>VLOOKUP($G873,'Zone Coordinates'!$D$2:$F$2058,3)</f>
        <v>132.69607980000001</v>
      </c>
      <c r="J873">
        <f t="shared" si="17"/>
        <v>2.9071255898041306</v>
      </c>
    </row>
    <row r="874" spans="2:10" x14ac:dyDescent="0.25">
      <c r="B874">
        <v>8</v>
      </c>
      <c r="C874">
        <v>9</v>
      </c>
      <c r="D874">
        <v>27000</v>
      </c>
      <c r="E874">
        <f>VLOOKUP($D874,'Zone Coordinates'!$D$2:$F$2058,2)</f>
        <v>34.768754299999998</v>
      </c>
      <c r="F874">
        <f>VLOOKUP($D874,'Zone Coordinates'!$D$2:$F$2058,3)</f>
        <v>135.5991712</v>
      </c>
      <c r="G874">
        <v>35000</v>
      </c>
      <c r="H874">
        <f>VLOOKUP($G874,'Zone Coordinates'!$D$2:$F$2058,2)</f>
        <v>34.373845500000002</v>
      </c>
      <c r="I874">
        <f>VLOOKUP($G874,'Zone Coordinates'!$D$2:$F$2058,3)</f>
        <v>131.17247589999999</v>
      </c>
      <c r="J874">
        <f t="shared" si="17"/>
        <v>4.4442754459371185</v>
      </c>
    </row>
    <row r="875" spans="2:10" x14ac:dyDescent="0.25">
      <c r="B875">
        <v>8</v>
      </c>
      <c r="C875">
        <v>9</v>
      </c>
      <c r="D875">
        <v>28000</v>
      </c>
      <c r="E875">
        <f>VLOOKUP($D875,'Zone Coordinates'!$D$2:$F$2058,2)</f>
        <v>34.650429600000002</v>
      </c>
      <c r="F875">
        <f>VLOOKUP($D875,'Zone Coordinates'!$D$2:$F$2058,3)</f>
        <v>135.24055480000001</v>
      </c>
      <c r="G875">
        <v>31000</v>
      </c>
      <c r="H875">
        <f>VLOOKUP($G875,'Zone Coordinates'!$D$2:$F$2058,2)</f>
        <v>35.572866900000001</v>
      </c>
      <c r="I875">
        <f>VLOOKUP($G875,'Zone Coordinates'!$D$2:$F$2058,3)</f>
        <v>134.44080450000001</v>
      </c>
      <c r="J875">
        <f t="shared" si="17"/>
        <v>1.2208567134522283</v>
      </c>
    </row>
    <row r="876" spans="2:10" x14ac:dyDescent="0.25">
      <c r="B876">
        <v>8</v>
      </c>
      <c r="C876">
        <v>9</v>
      </c>
      <c r="D876">
        <v>28000</v>
      </c>
      <c r="E876">
        <f>VLOOKUP($D876,'Zone Coordinates'!$D$2:$F$2058,2)</f>
        <v>34.650429600000002</v>
      </c>
      <c r="F876">
        <f>VLOOKUP($D876,'Zone Coordinates'!$D$2:$F$2058,3)</f>
        <v>135.24055480000001</v>
      </c>
      <c r="G876">
        <v>32000</v>
      </c>
      <c r="H876">
        <f>VLOOKUP($G876,'Zone Coordinates'!$D$2:$F$2058,2)</f>
        <v>35.363152200000002</v>
      </c>
      <c r="I876">
        <f>VLOOKUP($G876,'Zone Coordinates'!$D$2:$F$2058,3)</f>
        <v>133.59608800000001</v>
      </c>
      <c r="J876">
        <f t="shared" si="17"/>
        <v>1.7922735731056827</v>
      </c>
    </row>
    <row r="877" spans="2:10" x14ac:dyDescent="0.25">
      <c r="B877">
        <v>8</v>
      </c>
      <c r="C877">
        <v>9</v>
      </c>
      <c r="D877">
        <v>28000</v>
      </c>
      <c r="E877">
        <f>VLOOKUP($D877,'Zone Coordinates'!$D$2:$F$2058,2)</f>
        <v>34.650429600000002</v>
      </c>
      <c r="F877">
        <f>VLOOKUP($D877,'Zone Coordinates'!$D$2:$F$2058,3)</f>
        <v>135.24055480000001</v>
      </c>
      <c r="G877">
        <v>33000</v>
      </c>
      <c r="H877">
        <f>VLOOKUP($G877,'Zone Coordinates'!$D$2:$F$2058,2)</f>
        <v>34.948912700000001</v>
      </c>
      <c r="I877">
        <f>VLOOKUP($G877,'Zone Coordinates'!$D$2:$F$2058,3)</f>
        <v>134.12300110000001</v>
      </c>
      <c r="J877">
        <f t="shared" si="17"/>
        <v>1.1567274671975694</v>
      </c>
    </row>
    <row r="878" spans="2:10" x14ac:dyDescent="0.25">
      <c r="B878">
        <v>8</v>
      </c>
      <c r="C878">
        <v>9</v>
      </c>
      <c r="D878">
        <v>28000</v>
      </c>
      <c r="E878">
        <f>VLOOKUP($D878,'Zone Coordinates'!$D$2:$F$2058,2)</f>
        <v>34.650429600000002</v>
      </c>
      <c r="F878">
        <f>VLOOKUP($D878,'Zone Coordinates'!$D$2:$F$2058,3)</f>
        <v>135.24055480000001</v>
      </c>
      <c r="G878">
        <v>34000</v>
      </c>
      <c r="H878">
        <f>VLOOKUP($G878,'Zone Coordinates'!$D$2:$F$2058,2)</f>
        <v>34.615654599999999</v>
      </c>
      <c r="I878">
        <f>VLOOKUP($G878,'Zone Coordinates'!$D$2:$F$2058,3)</f>
        <v>132.69607980000001</v>
      </c>
      <c r="J878">
        <f t="shared" si="17"/>
        <v>2.5447126215449218</v>
      </c>
    </row>
    <row r="879" spans="2:10" x14ac:dyDescent="0.25">
      <c r="B879">
        <v>8</v>
      </c>
      <c r="C879">
        <v>9</v>
      </c>
      <c r="D879">
        <v>28000</v>
      </c>
      <c r="E879">
        <f>VLOOKUP($D879,'Zone Coordinates'!$D$2:$F$2058,2)</f>
        <v>34.650429600000002</v>
      </c>
      <c r="F879">
        <f>VLOOKUP($D879,'Zone Coordinates'!$D$2:$F$2058,3)</f>
        <v>135.24055480000001</v>
      </c>
      <c r="G879">
        <v>35000</v>
      </c>
      <c r="H879">
        <f>VLOOKUP($G879,'Zone Coordinates'!$D$2:$F$2058,2)</f>
        <v>34.373845500000002</v>
      </c>
      <c r="I879">
        <f>VLOOKUP($G879,'Zone Coordinates'!$D$2:$F$2058,3)</f>
        <v>131.17247589999999</v>
      </c>
      <c r="J879">
        <f t="shared" si="17"/>
        <v>4.0774703801497028</v>
      </c>
    </row>
    <row r="880" spans="2:10" x14ac:dyDescent="0.25">
      <c r="B880">
        <v>8</v>
      </c>
      <c r="C880">
        <v>9</v>
      </c>
      <c r="D880">
        <v>29000</v>
      </c>
      <c r="E880">
        <f>VLOOKUP($D880,'Zone Coordinates'!$D$2:$F$2058,2)</f>
        <v>34.757771400000003</v>
      </c>
      <c r="F880">
        <f>VLOOKUP($D880,'Zone Coordinates'!$D$2:$F$2058,3)</f>
        <v>136.0710847</v>
      </c>
      <c r="G880">
        <v>31000</v>
      </c>
      <c r="H880">
        <f>VLOOKUP($G880,'Zone Coordinates'!$D$2:$F$2058,2)</f>
        <v>35.572866900000001</v>
      </c>
      <c r="I880">
        <f>VLOOKUP($G880,'Zone Coordinates'!$D$2:$F$2058,3)</f>
        <v>134.44080450000001</v>
      </c>
      <c r="J880">
        <f t="shared" si="17"/>
        <v>1.822688729496138</v>
      </c>
    </row>
    <row r="881" spans="2:11" x14ac:dyDescent="0.25">
      <c r="B881">
        <v>8</v>
      </c>
      <c r="C881">
        <v>9</v>
      </c>
      <c r="D881">
        <v>29000</v>
      </c>
      <c r="E881">
        <f>VLOOKUP($D881,'Zone Coordinates'!$D$2:$F$2058,2)</f>
        <v>34.757771400000003</v>
      </c>
      <c r="F881">
        <f>VLOOKUP($D881,'Zone Coordinates'!$D$2:$F$2058,3)</f>
        <v>136.0710847</v>
      </c>
      <c r="G881">
        <v>32000</v>
      </c>
      <c r="H881">
        <f>VLOOKUP($G881,'Zone Coordinates'!$D$2:$F$2058,2)</f>
        <v>35.363152200000002</v>
      </c>
      <c r="I881">
        <f>VLOOKUP($G881,'Zone Coordinates'!$D$2:$F$2058,3)</f>
        <v>133.59608800000001</v>
      </c>
      <c r="J881">
        <f t="shared" si="17"/>
        <v>2.5479589043034987</v>
      </c>
    </row>
    <row r="882" spans="2:11" x14ac:dyDescent="0.25">
      <c r="B882">
        <v>8</v>
      </c>
      <c r="C882">
        <v>9</v>
      </c>
      <c r="D882">
        <v>29000</v>
      </c>
      <c r="E882">
        <f>VLOOKUP($D882,'Zone Coordinates'!$D$2:$F$2058,2)</f>
        <v>34.757771400000003</v>
      </c>
      <c r="F882">
        <f>VLOOKUP($D882,'Zone Coordinates'!$D$2:$F$2058,3)</f>
        <v>136.0710847</v>
      </c>
      <c r="G882">
        <v>33000</v>
      </c>
      <c r="H882">
        <f>VLOOKUP($G882,'Zone Coordinates'!$D$2:$F$2058,2)</f>
        <v>34.948912700000001</v>
      </c>
      <c r="I882">
        <f>VLOOKUP($G882,'Zone Coordinates'!$D$2:$F$2058,3)</f>
        <v>134.12300110000001</v>
      </c>
      <c r="J882">
        <f t="shared" si="17"/>
        <v>1.9574383027708968</v>
      </c>
    </row>
    <row r="883" spans="2:11" x14ac:dyDescent="0.25">
      <c r="B883">
        <v>8</v>
      </c>
      <c r="C883">
        <v>9</v>
      </c>
      <c r="D883">
        <v>29000</v>
      </c>
      <c r="E883">
        <f>VLOOKUP($D883,'Zone Coordinates'!$D$2:$F$2058,2)</f>
        <v>34.757771400000003</v>
      </c>
      <c r="F883">
        <f>VLOOKUP($D883,'Zone Coordinates'!$D$2:$F$2058,3)</f>
        <v>136.0710847</v>
      </c>
      <c r="G883">
        <v>34000</v>
      </c>
      <c r="H883">
        <f>VLOOKUP($G883,'Zone Coordinates'!$D$2:$F$2058,2)</f>
        <v>34.615654599999999</v>
      </c>
      <c r="I883">
        <f>VLOOKUP($G883,'Zone Coordinates'!$D$2:$F$2058,3)</f>
        <v>132.69607980000001</v>
      </c>
      <c r="J883">
        <f t="shared" si="17"/>
        <v>3.3779957459810697</v>
      </c>
    </row>
    <row r="884" spans="2:11" x14ac:dyDescent="0.25">
      <c r="B884">
        <v>8</v>
      </c>
      <c r="C884">
        <v>9</v>
      </c>
      <c r="D884">
        <v>29000</v>
      </c>
      <c r="E884">
        <f>VLOOKUP($D884,'Zone Coordinates'!$D$2:$F$2058,2)</f>
        <v>34.757771400000003</v>
      </c>
      <c r="F884">
        <f>VLOOKUP($D884,'Zone Coordinates'!$D$2:$F$2058,3)</f>
        <v>136.0710847</v>
      </c>
      <c r="G884">
        <v>35000</v>
      </c>
      <c r="H884">
        <f>VLOOKUP($G884,'Zone Coordinates'!$D$2:$F$2058,2)</f>
        <v>34.373845500000002</v>
      </c>
      <c r="I884">
        <f>VLOOKUP($G884,'Zone Coordinates'!$D$2:$F$2058,3)</f>
        <v>131.17247589999999</v>
      </c>
      <c r="J884">
        <f t="shared" si="17"/>
        <v>4.9136307626976112</v>
      </c>
    </row>
    <row r="885" spans="2:11" x14ac:dyDescent="0.25">
      <c r="B885">
        <v>8</v>
      </c>
      <c r="C885">
        <v>9</v>
      </c>
      <c r="D885">
        <v>30000</v>
      </c>
      <c r="E885">
        <f>VLOOKUP($D885,'Zone Coordinates'!$D$2:$F$2058,2)</f>
        <v>34.315729900000001</v>
      </c>
      <c r="F885">
        <f>VLOOKUP($D885,'Zone Coordinates'!$D$2:$F$2058,3)</f>
        <v>135.31483030000001</v>
      </c>
      <c r="G885">
        <v>31000</v>
      </c>
      <c r="H885">
        <f>VLOOKUP($G885,'Zone Coordinates'!$D$2:$F$2058,2)</f>
        <v>35.572866900000001</v>
      </c>
      <c r="I885">
        <f>VLOOKUP($G885,'Zone Coordinates'!$D$2:$F$2058,3)</f>
        <v>134.44080450000001</v>
      </c>
      <c r="J885">
        <f t="shared" si="17"/>
        <v>1.5311154547697039</v>
      </c>
    </row>
    <row r="886" spans="2:11" x14ac:dyDescent="0.25">
      <c r="B886">
        <v>8</v>
      </c>
      <c r="C886">
        <v>9</v>
      </c>
      <c r="D886">
        <v>30000</v>
      </c>
      <c r="E886">
        <f>VLOOKUP($D886,'Zone Coordinates'!$D$2:$F$2058,2)</f>
        <v>34.315729900000001</v>
      </c>
      <c r="F886">
        <f>VLOOKUP($D886,'Zone Coordinates'!$D$2:$F$2058,3)</f>
        <v>135.31483030000001</v>
      </c>
      <c r="G886">
        <v>32000</v>
      </c>
      <c r="H886">
        <f>VLOOKUP($G886,'Zone Coordinates'!$D$2:$F$2058,2)</f>
        <v>35.363152200000002</v>
      </c>
      <c r="I886">
        <f>VLOOKUP($G886,'Zone Coordinates'!$D$2:$F$2058,3)</f>
        <v>133.59608800000001</v>
      </c>
      <c r="J886">
        <f t="shared" si="17"/>
        <v>2.0127514919499103</v>
      </c>
    </row>
    <row r="887" spans="2:11" x14ac:dyDescent="0.25">
      <c r="B887">
        <v>8</v>
      </c>
      <c r="C887">
        <v>9</v>
      </c>
      <c r="D887">
        <v>30000</v>
      </c>
      <c r="E887">
        <f>VLOOKUP($D887,'Zone Coordinates'!$D$2:$F$2058,2)</f>
        <v>34.315729900000001</v>
      </c>
      <c r="F887">
        <f>VLOOKUP($D887,'Zone Coordinates'!$D$2:$F$2058,3)</f>
        <v>135.31483030000001</v>
      </c>
      <c r="G887">
        <v>33000</v>
      </c>
      <c r="H887">
        <f>VLOOKUP($G887,'Zone Coordinates'!$D$2:$F$2058,2)</f>
        <v>34.948912700000001</v>
      </c>
      <c r="I887">
        <f>VLOOKUP($G887,'Zone Coordinates'!$D$2:$F$2058,3)</f>
        <v>134.12300110000001</v>
      </c>
      <c r="J887">
        <f t="shared" si="17"/>
        <v>1.3495841211975199</v>
      </c>
    </row>
    <row r="888" spans="2:11" x14ac:dyDescent="0.25">
      <c r="B888">
        <v>8</v>
      </c>
      <c r="C888">
        <v>9</v>
      </c>
      <c r="D888">
        <v>30000</v>
      </c>
      <c r="E888">
        <f>VLOOKUP($D888,'Zone Coordinates'!$D$2:$F$2058,2)</f>
        <v>34.315729900000001</v>
      </c>
      <c r="F888">
        <f>VLOOKUP($D888,'Zone Coordinates'!$D$2:$F$2058,3)</f>
        <v>135.31483030000001</v>
      </c>
      <c r="G888">
        <v>34000</v>
      </c>
      <c r="H888">
        <f>VLOOKUP($G888,'Zone Coordinates'!$D$2:$F$2058,2)</f>
        <v>34.615654599999999</v>
      </c>
      <c r="I888">
        <f>VLOOKUP($G888,'Zone Coordinates'!$D$2:$F$2058,3)</f>
        <v>132.69607980000001</v>
      </c>
      <c r="J888">
        <f t="shared" si="17"/>
        <v>2.6358696870142051</v>
      </c>
    </row>
    <row r="889" spans="2:11" x14ac:dyDescent="0.25">
      <c r="B889">
        <v>8</v>
      </c>
      <c r="C889">
        <v>9</v>
      </c>
      <c r="D889">
        <v>30000</v>
      </c>
      <c r="E889">
        <f>VLOOKUP($D889,'Zone Coordinates'!$D$2:$F$2058,2)</f>
        <v>34.315729900000001</v>
      </c>
      <c r="F889">
        <f>VLOOKUP($D889,'Zone Coordinates'!$D$2:$F$2058,3)</f>
        <v>135.31483030000001</v>
      </c>
      <c r="G889">
        <v>35000</v>
      </c>
      <c r="H889">
        <f>VLOOKUP($G889,'Zone Coordinates'!$D$2:$F$2058,2)</f>
        <v>34.373845500000002</v>
      </c>
      <c r="I889">
        <f>VLOOKUP($G889,'Zone Coordinates'!$D$2:$F$2058,3)</f>
        <v>131.17247589999999</v>
      </c>
      <c r="J889">
        <f t="shared" si="17"/>
        <v>4.1427620494258246</v>
      </c>
      <c r="K889">
        <f>AVERAGE(J860:J889)</f>
        <v>2.5808396219220966</v>
      </c>
    </row>
    <row r="890" spans="2:11" x14ac:dyDescent="0.25">
      <c r="B890">
        <v>8</v>
      </c>
      <c r="C890">
        <v>10</v>
      </c>
      <c r="D890">
        <v>25000</v>
      </c>
      <c r="E890">
        <f>VLOOKUP($D890,'Zone Coordinates'!$D$2:$F$2058,2)</f>
        <v>35.2846878</v>
      </c>
      <c r="F890">
        <f>VLOOKUP($D890,'Zone Coordinates'!$D$2:$F$2058,3)</f>
        <v>136.04535369999999</v>
      </c>
      <c r="G890">
        <v>36000</v>
      </c>
      <c r="H890">
        <f>VLOOKUP($G890,'Zone Coordinates'!$D$2:$F$2058,2)</f>
        <v>34.129535500000003</v>
      </c>
      <c r="I890">
        <f>VLOOKUP($G890,'Zone Coordinates'!$D$2:$F$2058,3)</f>
        <v>134.60697759999999</v>
      </c>
      <c r="J890">
        <f t="shared" ref="J890:J913" si="18">SQRT((I890-F890)^2+(H890-E890)^2)</f>
        <v>1.8448042284336006</v>
      </c>
    </row>
    <row r="891" spans="2:11" x14ac:dyDescent="0.25">
      <c r="B891">
        <v>8</v>
      </c>
      <c r="C891">
        <v>10</v>
      </c>
      <c r="D891">
        <v>25000</v>
      </c>
      <c r="E891">
        <f>VLOOKUP($D891,'Zone Coordinates'!$D$2:$F$2058,2)</f>
        <v>35.2846878</v>
      </c>
      <c r="F891">
        <f>VLOOKUP($D891,'Zone Coordinates'!$D$2:$F$2058,3)</f>
        <v>136.04535369999999</v>
      </c>
      <c r="G891">
        <v>37000</v>
      </c>
      <c r="H891">
        <f>VLOOKUP($G891,'Zone Coordinates'!$D$2:$F$2058,2)</f>
        <v>34.433944599999997</v>
      </c>
      <c r="I891">
        <f>VLOOKUP($G891,'Zone Coordinates'!$D$2:$F$2058,3)</f>
        <v>134.1764488</v>
      </c>
      <c r="J891">
        <f t="shared" si="18"/>
        <v>2.0534287223057484</v>
      </c>
    </row>
    <row r="892" spans="2:11" x14ac:dyDescent="0.25">
      <c r="B892">
        <v>8</v>
      </c>
      <c r="C892">
        <v>10</v>
      </c>
      <c r="D892">
        <v>25000</v>
      </c>
      <c r="E892">
        <f>VLOOKUP($D892,'Zone Coordinates'!$D$2:$F$2058,2)</f>
        <v>35.2846878</v>
      </c>
      <c r="F892">
        <f>VLOOKUP($D892,'Zone Coordinates'!$D$2:$F$2058,3)</f>
        <v>136.04535369999999</v>
      </c>
      <c r="G892">
        <v>38000</v>
      </c>
      <c r="H892">
        <f>VLOOKUP($G892,'Zone Coordinates'!$D$2:$F$2058,2)</f>
        <v>34.073728600000003</v>
      </c>
      <c r="I892">
        <f>VLOOKUP($G892,'Zone Coordinates'!$D$2:$F$2058,3)</f>
        <v>132.92667299999999</v>
      </c>
      <c r="J892">
        <f t="shared" si="18"/>
        <v>3.3455330655393496</v>
      </c>
    </row>
    <row r="893" spans="2:11" x14ac:dyDescent="0.25">
      <c r="B893">
        <v>8</v>
      </c>
      <c r="C893">
        <v>10</v>
      </c>
      <c r="D893">
        <v>25000</v>
      </c>
      <c r="E893">
        <f>VLOOKUP($D893,'Zone Coordinates'!$D$2:$F$2058,2)</f>
        <v>35.2846878</v>
      </c>
      <c r="F893">
        <f>VLOOKUP($D893,'Zone Coordinates'!$D$2:$F$2058,3)</f>
        <v>136.04535369999999</v>
      </c>
      <c r="G893">
        <v>39000</v>
      </c>
      <c r="H893">
        <f>VLOOKUP($G893,'Zone Coordinates'!$D$2:$F$2058,2)</f>
        <v>33.681375099999997</v>
      </c>
      <c r="I893">
        <f>VLOOKUP($G893,'Zone Coordinates'!$D$2:$F$2058,3)</f>
        <v>133.62549580000001</v>
      </c>
      <c r="J893">
        <f t="shared" si="18"/>
        <v>2.902813095976664</v>
      </c>
    </row>
    <row r="894" spans="2:11" x14ac:dyDescent="0.25">
      <c r="B894">
        <v>8</v>
      </c>
      <c r="C894">
        <v>10</v>
      </c>
      <c r="D894">
        <v>26000</v>
      </c>
      <c r="E894">
        <f>VLOOKUP($D894,'Zone Coordinates'!$D$2:$F$2058,2)</f>
        <v>35.3211923</v>
      </c>
      <c r="F894">
        <f>VLOOKUP($D894,'Zone Coordinates'!$D$2:$F$2058,3)</f>
        <v>135.87877889999999</v>
      </c>
      <c r="G894">
        <v>36000</v>
      </c>
      <c r="H894">
        <f>VLOOKUP($G894,'Zone Coordinates'!$D$2:$F$2058,2)</f>
        <v>34.129535500000003</v>
      </c>
      <c r="I894">
        <f>VLOOKUP($G894,'Zone Coordinates'!$D$2:$F$2058,3)</f>
        <v>134.60697759999999</v>
      </c>
      <c r="J894">
        <f t="shared" si="18"/>
        <v>1.7428495275461691</v>
      </c>
    </row>
    <row r="895" spans="2:11" x14ac:dyDescent="0.25">
      <c r="B895">
        <v>8</v>
      </c>
      <c r="C895">
        <v>10</v>
      </c>
      <c r="D895">
        <v>26000</v>
      </c>
      <c r="E895">
        <f>VLOOKUP($D895,'Zone Coordinates'!$D$2:$F$2058,2)</f>
        <v>35.3211923</v>
      </c>
      <c r="F895">
        <f>VLOOKUP($D895,'Zone Coordinates'!$D$2:$F$2058,3)</f>
        <v>135.87877889999999</v>
      </c>
      <c r="G895">
        <v>37000</v>
      </c>
      <c r="H895">
        <f>VLOOKUP($G895,'Zone Coordinates'!$D$2:$F$2058,2)</f>
        <v>34.433944599999997</v>
      </c>
      <c r="I895">
        <f>VLOOKUP($G895,'Zone Coordinates'!$D$2:$F$2058,3)</f>
        <v>134.1764488</v>
      </c>
      <c r="J895">
        <f t="shared" si="18"/>
        <v>1.9196708703632634</v>
      </c>
    </row>
    <row r="896" spans="2:11" x14ac:dyDescent="0.25">
      <c r="B896">
        <v>8</v>
      </c>
      <c r="C896">
        <v>10</v>
      </c>
      <c r="D896">
        <v>26000</v>
      </c>
      <c r="E896">
        <f>VLOOKUP($D896,'Zone Coordinates'!$D$2:$F$2058,2)</f>
        <v>35.3211923</v>
      </c>
      <c r="F896">
        <f>VLOOKUP($D896,'Zone Coordinates'!$D$2:$F$2058,3)</f>
        <v>135.87877889999999</v>
      </c>
      <c r="G896">
        <v>38000</v>
      </c>
      <c r="H896">
        <f>VLOOKUP($G896,'Zone Coordinates'!$D$2:$F$2058,2)</f>
        <v>34.073728600000003</v>
      </c>
      <c r="I896">
        <f>VLOOKUP($G896,'Zone Coordinates'!$D$2:$F$2058,3)</f>
        <v>132.92667299999999</v>
      </c>
      <c r="J896">
        <f t="shared" si="18"/>
        <v>3.2048548996222039</v>
      </c>
    </row>
    <row r="897" spans="2:10" x14ac:dyDescent="0.25">
      <c r="B897">
        <v>8</v>
      </c>
      <c r="C897">
        <v>10</v>
      </c>
      <c r="D897">
        <v>26000</v>
      </c>
      <c r="E897">
        <f>VLOOKUP($D897,'Zone Coordinates'!$D$2:$F$2058,2)</f>
        <v>35.3211923</v>
      </c>
      <c r="F897">
        <f>VLOOKUP($D897,'Zone Coordinates'!$D$2:$F$2058,3)</f>
        <v>135.87877889999999</v>
      </c>
      <c r="G897">
        <v>39000</v>
      </c>
      <c r="H897">
        <f>VLOOKUP($G897,'Zone Coordinates'!$D$2:$F$2058,2)</f>
        <v>33.681375099999997</v>
      </c>
      <c r="I897">
        <f>VLOOKUP($G897,'Zone Coordinates'!$D$2:$F$2058,3)</f>
        <v>133.62549580000001</v>
      </c>
      <c r="J897">
        <f t="shared" si="18"/>
        <v>2.7868055508343872</v>
      </c>
    </row>
    <row r="898" spans="2:10" x14ac:dyDescent="0.25">
      <c r="B898">
        <v>8</v>
      </c>
      <c r="C898">
        <v>10</v>
      </c>
      <c r="D898">
        <v>27000</v>
      </c>
      <c r="E898">
        <f>VLOOKUP($D898,'Zone Coordinates'!$D$2:$F$2058,2)</f>
        <v>34.768754299999998</v>
      </c>
      <c r="F898">
        <f>VLOOKUP($D898,'Zone Coordinates'!$D$2:$F$2058,3)</f>
        <v>135.5991712</v>
      </c>
      <c r="G898">
        <v>36000</v>
      </c>
      <c r="H898">
        <f>VLOOKUP($G898,'Zone Coordinates'!$D$2:$F$2058,2)</f>
        <v>34.129535500000003</v>
      </c>
      <c r="I898">
        <f>VLOOKUP($G898,'Zone Coordinates'!$D$2:$F$2058,3)</f>
        <v>134.60697759999999</v>
      </c>
      <c r="J898">
        <f t="shared" si="18"/>
        <v>1.1802748892331854</v>
      </c>
    </row>
    <row r="899" spans="2:10" x14ac:dyDescent="0.25">
      <c r="B899">
        <v>8</v>
      </c>
      <c r="C899">
        <v>10</v>
      </c>
      <c r="D899">
        <v>27000</v>
      </c>
      <c r="E899">
        <f>VLOOKUP($D899,'Zone Coordinates'!$D$2:$F$2058,2)</f>
        <v>34.768754299999998</v>
      </c>
      <c r="F899">
        <f>VLOOKUP($D899,'Zone Coordinates'!$D$2:$F$2058,3)</f>
        <v>135.5991712</v>
      </c>
      <c r="G899">
        <v>37000</v>
      </c>
      <c r="H899">
        <f>VLOOKUP($G899,'Zone Coordinates'!$D$2:$F$2058,2)</f>
        <v>34.433944599999997</v>
      </c>
      <c r="I899">
        <f>VLOOKUP($G899,'Zone Coordinates'!$D$2:$F$2058,3)</f>
        <v>134.1764488</v>
      </c>
      <c r="J899">
        <f t="shared" si="18"/>
        <v>1.4615870014049264</v>
      </c>
    </row>
    <row r="900" spans="2:10" x14ac:dyDescent="0.25">
      <c r="B900">
        <v>8</v>
      </c>
      <c r="C900">
        <v>10</v>
      </c>
      <c r="D900">
        <v>27000</v>
      </c>
      <c r="E900">
        <f>VLOOKUP($D900,'Zone Coordinates'!$D$2:$F$2058,2)</f>
        <v>34.768754299999998</v>
      </c>
      <c r="F900">
        <f>VLOOKUP($D900,'Zone Coordinates'!$D$2:$F$2058,3)</f>
        <v>135.5991712</v>
      </c>
      <c r="G900">
        <v>38000</v>
      </c>
      <c r="H900">
        <f>VLOOKUP($G900,'Zone Coordinates'!$D$2:$F$2058,2)</f>
        <v>34.073728600000003</v>
      </c>
      <c r="I900">
        <f>VLOOKUP($G900,'Zone Coordinates'!$D$2:$F$2058,3)</f>
        <v>132.92667299999999</v>
      </c>
      <c r="J900">
        <f t="shared" si="18"/>
        <v>2.7613959065414289</v>
      </c>
    </row>
    <row r="901" spans="2:10" x14ac:dyDescent="0.25">
      <c r="B901">
        <v>8</v>
      </c>
      <c r="C901">
        <v>10</v>
      </c>
      <c r="D901">
        <v>27000</v>
      </c>
      <c r="E901">
        <f>VLOOKUP($D901,'Zone Coordinates'!$D$2:$F$2058,2)</f>
        <v>34.768754299999998</v>
      </c>
      <c r="F901">
        <f>VLOOKUP($D901,'Zone Coordinates'!$D$2:$F$2058,3)</f>
        <v>135.5991712</v>
      </c>
      <c r="G901">
        <v>39000</v>
      </c>
      <c r="H901">
        <f>VLOOKUP($G901,'Zone Coordinates'!$D$2:$F$2058,2)</f>
        <v>33.681375099999997</v>
      </c>
      <c r="I901">
        <f>VLOOKUP($G901,'Zone Coordinates'!$D$2:$F$2058,3)</f>
        <v>133.62549580000001</v>
      </c>
      <c r="J901">
        <f t="shared" si="18"/>
        <v>2.2533947965586867</v>
      </c>
    </row>
    <row r="902" spans="2:10" x14ac:dyDescent="0.25">
      <c r="B902">
        <v>8</v>
      </c>
      <c r="C902">
        <v>10</v>
      </c>
      <c r="D902">
        <v>28000</v>
      </c>
      <c r="E902">
        <f>VLOOKUP($D902,'Zone Coordinates'!$D$2:$F$2058,2)</f>
        <v>34.650429600000002</v>
      </c>
      <c r="F902">
        <f>VLOOKUP($D902,'Zone Coordinates'!$D$2:$F$2058,3)</f>
        <v>135.24055480000001</v>
      </c>
      <c r="G902">
        <v>36000</v>
      </c>
      <c r="H902">
        <f>VLOOKUP($G902,'Zone Coordinates'!$D$2:$F$2058,2)</f>
        <v>34.129535500000003</v>
      </c>
      <c r="I902">
        <f>VLOOKUP($G902,'Zone Coordinates'!$D$2:$F$2058,3)</f>
        <v>134.60697759999999</v>
      </c>
      <c r="J902">
        <f t="shared" si="18"/>
        <v>0.82021383295740247</v>
      </c>
    </row>
    <row r="903" spans="2:10" x14ac:dyDescent="0.25">
      <c r="B903">
        <v>8</v>
      </c>
      <c r="C903">
        <v>10</v>
      </c>
      <c r="D903">
        <v>28000</v>
      </c>
      <c r="E903">
        <f>VLOOKUP($D903,'Zone Coordinates'!$D$2:$F$2058,2)</f>
        <v>34.650429600000002</v>
      </c>
      <c r="F903">
        <f>VLOOKUP($D903,'Zone Coordinates'!$D$2:$F$2058,3)</f>
        <v>135.24055480000001</v>
      </c>
      <c r="G903">
        <v>37000</v>
      </c>
      <c r="H903">
        <f>VLOOKUP($G903,'Zone Coordinates'!$D$2:$F$2058,2)</f>
        <v>34.433944599999997</v>
      </c>
      <c r="I903">
        <f>VLOOKUP($G903,'Zone Coordinates'!$D$2:$F$2058,3)</f>
        <v>134.1764488</v>
      </c>
      <c r="J903">
        <f t="shared" si="18"/>
        <v>1.0859039250601421</v>
      </c>
    </row>
    <row r="904" spans="2:10" x14ac:dyDescent="0.25">
      <c r="B904">
        <v>8</v>
      </c>
      <c r="C904">
        <v>10</v>
      </c>
      <c r="D904">
        <v>28000</v>
      </c>
      <c r="E904">
        <f>VLOOKUP($D904,'Zone Coordinates'!$D$2:$F$2058,2)</f>
        <v>34.650429600000002</v>
      </c>
      <c r="F904">
        <f>VLOOKUP($D904,'Zone Coordinates'!$D$2:$F$2058,3)</f>
        <v>135.24055480000001</v>
      </c>
      <c r="G904">
        <v>38000</v>
      </c>
      <c r="H904">
        <f>VLOOKUP($G904,'Zone Coordinates'!$D$2:$F$2058,2)</f>
        <v>34.073728600000003</v>
      </c>
      <c r="I904">
        <f>VLOOKUP($G904,'Zone Coordinates'!$D$2:$F$2058,3)</f>
        <v>132.92667299999999</v>
      </c>
      <c r="J904">
        <f t="shared" si="18"/>
        <v>2.3846662298469203</v>
      </c>
    </row>
    <row r="905" spans="2:10" x14ac:dyDescent="0.25">
      <c r="B905">
        <v>8</v>
      </c>
      <c r="C905">
        <v>10</v>
      </c>
      <c r="D905">
        <v>28000</v>
      </c>
      <c r="E905">
        <f>VLOOKUP($D905,'Zone Coordinates'!$D$2:$F$2058,2)</f>
        <v>34.650429600000002</v>
      </c>
      <c r="F905">
        <f>VLOOKUP($D905,'Zone Coordinates'!$D$2:$F$2058,3)</f>
        <v>135.24055480000001</v>
      </c>
      <c r="G905">
        <v>39000</v>
      </c>
      <c r="H905">
        <f>VLOOKUP($G905,'Zone Coordinates'!$D$2:$F$2058,2)</f>
        <v>33.681375099999997</v>
      </c>
      <c r="I905">
        <f>VLOOKUP($G905,'Zone Coordinates'!$D$2:$F$2058,3)</f>
        <v>133.62549580000001</v>
      </c>
      <c r="J905">
        <f t="shared" si="18"/>
        <v>1.8834760942075341</v>
      </c>
    </row>
    <row r="906" spans="2:10" x14ac:dyDescent="0.25">
      <c r="B906">
        <v>8</v>
      </c>
      <c r="C906">
        <v>10</v>
      </c>
      <c r="D906">
        <v>29000</v>
      </c>
      <c r="E906">
        <f>VLOOKUP($D906,'Zone Coordinates'!$D$2:$F$2058,2)</f>
        <v>34.757771400000003</v>
      </c>
      <c r="F906">
        <f>VLOOKUP($D906,'Zone Coordinates'!$D$2:$F$2058,3)</f>
        <v>136.0710847</v>
      </c>
      <c r="G906">
        <v>36000</v>
      </c>
      <c r="H906">
        <f>VLOOKUP($G906,'Zone Coordinates'!$D$2:$F$2058,2)</f>
        <v>34.129535500000003</v>
      </c>
      <c r="I906">
        <f>VLOOKUP($G906,'Zone Coordinates'!$D$2:$F$2058,3)</f>
        <v>134.60697759999999</v>
      </c>
      <c r="J906">
        <f t="shared" si="18"/>
        <v>1.5932011631678027</v>
      </c>
    </row>
    <row r="907" spans="2:10" x14ac:dyDescent="0.25">
      <c r="B907">
        <v>8</v>
      </c>
      <c r="C907">
        <v>10</v>
      </c>
      <c r="D907">
        <v>29000</v>
      </c>
      <c r="E907">
        <f>VLOOKUP($D907,'Zone Coordinates'!$D$2:$F$2058,2)</f>
        <v>34.757771400000003</v>
      </c>
      <c r="F907">
        <f>VLOOKUP($D907,'Zone Coordinates'!$D$2:$F$2058,3)</f>
        <v>136.0710847</v>
      </c>
      <c r="G907">
        <v>37000</v>
      </c>
      <c r="H907">
        <f>VLOOKUP($G907,'Zone Coordinates'!$D$2:$F$2058,2)</f>
        <v>34.433944599999997</v>
      </c>
      <c r="I907">
        <f>VLOOKUP($G907,'Zone Coordinates'!$D$2:$F$2058,3)</f>
        <v>134.1764488</v>
      </c>
      <c r="J907">
        <f t="shared" si="18"/>
        <v>1.9221105561249705</v>
      </c>
    </row>
    <row r="908" spans="2:10" x14ac:dyDescent="0.25">
      <c r="B908">
        <v>8</v>
      </c>
      <c r="C908">
        <v>10</v>
      </c>
      <c r="D908">
        <v>29000</v>
      </c>
      <c r="E908">
        <f>VLOOKUP($D908,'Zone Coordinates'!$D$2:$F$2058,2)</f>
        <v>34.757771400000003</v>
      </c>
      <c r="F908">
        <f>VLOOKUP($D908,'Zone Coordinates'!$D$2:$F$2058,3)</f>
        <v>136.0710847</v>
      </c>
      <c r="G908">
        <v>38000</v>
      </c>
      <c r="H908">
        <f>VLOOKUP($G908,'Zone Coordinates'!$D$2:$F$2058,2)</f>
        <v>34.073728600000003</v>
      </c>
      <c r="I908">
        <f>VLOOKUP($G908,'Zone Coordinates'!$D$2:$F$2058,3)</f>
        <v>132.92667299999999</v>
      </c>
      <c r="J908">
        <f t="shared" si="18"/>
        <v>3.2179557938742369</v>
      </c>
    </row>
    <row r="909" spans="2:10" x14ac:dyDescent="0.25">
      <c r="B909">
        <v>8</v>
      </c>
      <c r="C909">
        <v>10</v>
      </c>
      <c r="D909">
        <v>29000</v>
      </c>
      <c r="E909">
        <f>VLOOKUP($D909,'Zone Coordinates'!$D$2:$F$2058,2)</f>
        <v>34.757771400000003</v>
      </c>
      <c r="F909">
        <f>VLOOKUP($D909,'Zone Coordinates'!$D$2:$F$2058,3)</f>
        <v>136.0710847</v>
      </c>
      <c r="G909">
        <v>39000</v>
      </c>
      <c r="H909">
        <f>VLOOKUP($G909,'Zone Coordinates'!$D$2:$F$2058,2)</f>
        <v>33.681375099999997</v>
      </c>
      <c r="I909">
        <f>VLOOKUP($G909,'Zone Coordinates'!$D$2:$F$2058,3)</f>
        <v>133.62549580000001</v>
      </c>
      <c r="J909">
        <f t="shared" si="18"/>
        <v>2.6719906553835222</v>
      </c>
    </row>
    <row r="910" spans="2:10" x14ac:dyDescent="0.25">
      <c r="B910">
        <v>8</v>
      </c>
      <c r="C910">
        <v>10</v>
      </c>
      <c r="D910">
        <v>30000</v>
      </c>
      <c r="E910">
        <f>VLOOKUP($D910,'Zone Coordinates'!$D$2:$F$2058,2)</f>
        <v>34.315729900000001</v>
      </c>
      <c r="F910">
        <f>VLOOKUP($D910,'Zone Coordinates'!$D$2:$F$2058,3)</f>
        <v>135.31483030000001</v>
      </c>
      <c r="G910">
        <v>36000</v>
      </c>
      <c r="H910">
        <f>VLOOKUP($G910,'Zone Coordinates'!$D$2:$F$2058,2)</f>
        <v>34.129535500000003</v>
      </c>
      <c r="I910">
        <f>VLOOKUP($G910,'Zone Coordinates'!$D$2:$F$2058,3)</f>
        <v>134.60697759999999</v>
      </c>
      <c r="J910">
        <f t="shared" si="18"/>
        <v>0.73193155382772956</v>
      </c>
    </row>
    <row r="911" spans="2:10" x14ac:dyDescent="0.25">
      <c r="B911">
        <v>8</v>
      </c>
      <c r="C911">
        <v>10</v>
      </c>
      <c r="D911">
        <v>30000</v>
      </c>
      <c r="E911">
        <f>VLOOKUP($D911,'Zone Coordinates'!$D$2:$F$2058,2)</f>
        <v>34.315729900000001</v>
      </c>
      <c r="F911">
        <f>VLOOKUP($D911,'Zone Coordinates'!$D$2:$F$2058,3)</f>
        <v>135.31483030000001</v>
      </c>
      <c r="G911">
        <v>37000</v>
      </c>
      <c r="H911">
        <f>VLOOKUP($G911,'Zone Coordinates'!$D$2:$F$2058,2)</f>
        <v>34.433944599999997</v>
      </c>
      <c r="I911">
        <f>VLOOKUP($G911,'Zone Coordinates'!$D$2:$F$2058,3)</f>
        <v>134.1764488</v>
      </c>
      <c r="J911">
        <f t="shared" si="18"/>
        <v>1.1445030165265437</v>
      </c>
    </row>
    <row r="912" spans="2:10" x14ac:dyDescent="0.25">
      <c r="B912">
        <v>8</v>
      </c>
      <c r="C912">
        <v>10</v>
      </c>
      <c r="D912">
        <v>30000</v>
      </c>
      <c r="E912">
        <f>VLOOKUP($D912,'Zone Coordinates'!$D$2:$F$2058,2)</f>
        <v>34.315729900000001</v>
      </c>
      <c r="F912">
        <f>VLOOKUP($D912,'Zone Coordinates'!$D$2:$F$2058,3)</f>
        <v>135.31483030000001</v>
      </c>
      <c r="G912">
        <v>38000</v>
      </c>
      <c r="H912">
        <f>VLOOKUP($G912,'Zone Coordinates'!$D$2:$F$2058,2)</f>
        <v>34.073728600000003</v>
      </c>
      <c r="I912">
        <f>VLOOKUP($G912,'Zone Coordinates'!$D$2:$F$2058,3)</f>
        <v>132.92667299999999</v>
      </c>
      <c r="J912">
        <f t="shared" si="18"/>
        <v>2.4003874517971182</v>
      </c>
    </row>
    <row r="913" spans="2:11" x14ac:dyDescent="0.25">
      <c r="B913">
        <v>8</v>
      </c>
      <c r="C913">
        <v>10</v>
      </c>
      <c r="D913">
        <v>30000</v>
      </c>
      <c r="E913">
        <f>VLOOKUP($D913,'Zone Coordinates'!$D$2:$F$2058,2)</f>
        <v>34.315729900000001</v>
      </c>
      <c r="F913">
        <f>VLOOKUP($D913,'Zone Coordinates'!$D$2:$F$2058,3)</f>
        <v>135.31483030000001</v>
      </c>
      <c r="G913">
        <v>39000</v>
      </c>
      <c r="H913">
        <f>VLOOKUP($G913,'Zone Coordinates'!$D$2:$F$2058,2)</f>
        <v>33.681375099999997</v>
      </c>
      <c r="I913">
        <f>VLOOKUP($G913,'Zone Coordinates'!$D$2:$F$2058,3)</f>
        <v>133.62549580000001</v>
      </c>
      <c r="J913">
        <f t="shared" si="18"/>
        <v>1.8045102009058578</v>
      </c>
      <c r="K913">
        <f>AVERAGE(J890:J913)</f>
        <v>2.0465942928349752</v>
      </c>
    </row>
    <row r="914" spans="2:11" x14ac:dyDescent="0.25">
      <c r="B914">
        <v>8</v>
      </c>
      <c r="C914">
        <v>11</v>
      </c>
      <c r="D914">
        <v>25000</v>
      </c>
      <c r="E914">
        <f>VLOOKUP($D914,'Zone Coordinates'!$D$2:$F$2058,2)</f>
        <v>35.2846878</v>
      </c>
      <c r="F914">
        <f>VLOOKUP($D914,'Zone Coordinates'!$D$2:$F$2058,3)</f>
        <v>136.04535369999999</v>
      </c>
      <c r="G914">
        <v>40000</v>
      </c>
      <c r="H914">
        <f>VLOOKUP($G914,'Zone Coordinates'!$D$2:$F$2058,2)</f>
        <v>33.883628700000003</v>
      </c>
      <c r="I914">
        <f>VLOOKUP($G914,'Zone Coordinates'!$D$2:$F$2058,3)</f>
        <v>130.87550780000001</v>
      </c>
      <c r="J914">
        <f t="shared" ref="J914:J955" si="19">SQRT((I914-F914)^2+(H914-E914)^2)</f>
        <v>5.3563302018676415</v>
      </c>
    </row>
    <row r="915" spans="2:11" x14ac:dyDescent="0.25">
      <c r="B915">
        <v>8</v>
      </c>
      <c r="C915">
        <v>11</v>
      </c>
      <c r="D915">
        <v>25000</v>
      </c>
      <c r="E915">
        <f>VLOOKUP($D915,'Zone Coordinates'!$D$2:$F$2058,2)</f>
        <v>35.2846878</v>
      </c>
      <c r="F915">
        <f>VLOOKUP($D915,'Zone Coordinates'!$D$2:$F$2058,3)</f>
        <v>136.04535369999999</v>
      </c>
      <c r="G915">
        <v>41000</v>
      </c>
      <c r="H915">
        <f>VLOOKUP($G915,'Zone Coordinates'!$D$2:$F$2058,2)</f>
        <v>33.481946200000003</v>
      </c>
      <c r="I915">
        <f>VLOOKUP($G915,'Zone Coordinates'!$D$2:$F$2058,3)</f>
        <v>130.37912349999999</v>
      </c>
      <c r="J915">
        <f t="shared" si="19"/>
        <v>5.9460946810291038</v>
      </c>
    </row>
    <row r="916" spans="2:11" x14ac:dyDescent="0.25">
      <c r="B916">
        <v>8</v>
      </c>
      <c r="C916">
        <v>11</v>
      </c>
      <c r="D916">
        <v>25000</v>
      </c>
      <c r="E916">
        <f>VLOOKUP($D916,'Zone Coordinates'!$D$2:$F$2058,2)</f>
        <v>35.2846878</v>
      </c>
      <c r="F916">
        <f>VLOOKUP($D916,'Zone Coordinates'!$D$2:$F$2058,3)</f>
        <v>136.04535369999999</v>
      </c>
      <c r="G916">
        <v>42000</v>
      </c>
      <c r="H916">
        <f>VLOOKUP($G916,'Zone Coordinates'!$D$2:$F$2058,2)</f>
        <v>32.968646800000002</v>
      </c>
      <c r="I916">
        <f>VLOOKUP($G916,'Zone Coordinates'!$D$2:$F$2058,3)</f>
        <v>129.99381729999999</v>
      </c>
      <c r="J916">
        <f t="shared" si="19"/>
        <v>6.4795940238726368</v>
      </c>
    </row>
    <row r="917" spans="2:11" x14ac:dyDescent="0.25">
      <c r="B917">
        <v>8</v>
      </c>
      <c r="C917">
        <v>11</v>
      </c>
      <c r="D917">
        <v>25000</v>
      </c>
      <c r="E917">
        <f>VLOOKUP($D917,'Zone Coordinates'!$D$2:$F$2058,2)</f>
        <v>35.2846878</v>
      </c>
      <c r="F917">
        <f>VLOOKUP($D917,'Zone Coordinates'!$D$2:$F$2058,3)</f>
        <v>136.04535369999999</v>
      </c>
      <c r="G917">
        <v>43000</v>
      </c>
      <c r="H917">
        <f>VLOOKUP($G917,'Zone Coordinates'!$D$2:$F$2058,2)</f>
        <v>32.979978099999997</v>
      </c>
      <c r="I917">
        <f>VLOOKUP($G917,'Zone Coordinates'!$D$2:$F$2058,3)</f>
        <v>130.82897299999999</v>
      </c>
      <c r="J917">
        <f t="shared" si="19"/>
        <v>5.7028338927770479</v>
      </c>
    </row>
    <row r="918" spans="2:11" x14ac:dyDescent="0.25">
      <c r="B918">
        <v>8</v>
      </c>
      <c r="C918">
        <v>11</v>
      </c>
      <c r="D918">
        <v>25000</v>
      </c>
      <c r="E918">
        <f>VLOOKUP($D918,'Zone Coordinates'!$D$2:$F$2058,2)</f>
        <v>35.2846878</v>
      </c>
      <c r="F918">
        <f>VLOOKUP($D918,'Zone Coordinates'!$D$2:$F$2058,3)</f>
        <v>136.04535369999999</v>
      </c>
      <c r="G918">
        <v>44000</v>
      </c>
      <c r="H918">
        <f>VLOOKUP($G918,'Zone Coordinates'!$D$2:$F$2058,2)</f>
        <v>33.280513499999998</v>
      </c>
      <c r="I918">
        <f>VLOOKUP($G918,'Zone Coordinates'!$D$2:$F$2058,3)</f>
        <v>131.9568313</v>
      </c>
      <c r="J918">
        <f t="shared" si="19"/>
        <v>4.5533207706115064</v>
      </c>
    </row>
    <row r="919" spans="2:11" x14ac:dyDescent="0.25">
      <c r="B919">
        <v>8</v>
      </c>
      <c r="C919">
        <v>11</v>
      </c>
      <c r="D919">
        <v>25000</v>
      </c>
      <c r="E919">
        <f>VLOOKUP($D919,'Zone Coordinates'!$D$2:$F$2058,2)</f>
        <v>35.2846878</v>
      </c>
      <c r="F919">
        <f>VLOOKUP($D919,'Zone Coordinates'!$D$2:$F$2058,3)</f>
        <v>136.04535369999999</v>
      </c>
      <c r="G919">
        <v>45000</v>
      </c>
      <c r="H919">
        <f>VLOOKUP($G919,'Zone Coordinates'!$D$2:$F$2058,2)</f>
        <v>32.065932799999999</v>
      </c>
      <c r="I919">
        <f>VLOOKUP($G919,'Zone Coordinates'!$D$2:$F$2058,3)</f>
        <v>131.50577569999999</v>
      </c>
      <c r="J919">
        <f t="shared" si="19"/>
        <v>5.5649036081597192</v>
      </c>
    </row>
    <row r="920" spans="2:11" x14ac:dyDescent="0.25">
      <c r="B920">
        <v>8</v>
      </c>
      <c r="C920">
        <v>11</v>
      </c>
      <c r="D920">
        <v>25000</v>
      </c>
      <c r="E920">
        <f>VLOOKUP($D920,'Zone Coordinates'!$D$2:$F$2058,2)</f>
        <v>35.2846878</v>
      </c>
      <c r="F920">
        <f>VLOOKUP($D920,'Zone Coordinates'!$D$2:$F$2058,3)</f>
        <v>136.04535369999999</v>
      </c>
      <c r="G920">
        <v>46000</v>
      </c>
      <c r="H920">
        <f>VLOOKUP($G920,'Zone Coordinates'!$D$2:$F$2058,2)</f>
        <v>31.752732000000002</v>
      </c>
      <c r="I920">
        <f>VLOOKUP($G920,'Zone Coordinates'!$D$2:$F$2058,3)</f>
        <v>130.7248898</v>
      </c>
      <c r="J920">
        <f t="shared" si="19"/>
        <v>6.386082358093792</v>
      </c>
    </row>
    <row r="921" spans="2:11" x14ac:dyDescent="0.25">
      <c r="B921">
        <v>8</v>
      </c>
      <c r="C921">
        <v>11</v>
      </c>
      <c r="D921">
        <v>26000</v>
      </c>
      <c r="E921">
        <f>VLOOKUP($D921,'Zone Coordinates'!$D$2:$F$2058,2)</f>
        <v>35.3211923</v>
      </c>
      <c r="F921">
        <f>VLOOKUP($D921,'Zone Coordinates'!$D$2:$F$2058,3)</f>
        <v>135.87877889999999</v>
      </c>
      <c r="G921">
        <v>40000</v>
      </c>
      <c r="H921">
        <f>VLOOKUP($G921,'Zone Coordinates'!$D$2:$F$2058,2)</f>
        <v>33.883628700000003</v>
      </c>
      <c r="I921">
        <f>VLOOKUP($G921,'Zone Coordinates'!$D$2:$F$2058,3)</f>
        <v>130.87550780000001</v>
      </c>
      <c r="J921">
        <f t="shared" si="19"/>
        <v>5.2056998380755628</v>
      </c>
    </row>
    <row r="922" spans="2:11" x14ac:dyDescent="0.25">
      <c r="B922">
        <v>8</v>
      </c>
      <c r="C922">
        <v>11</v>
      </c>
      <c r="D922">
        <v>26000</v>
      </c>
      <c r="E922">
        <f>VLOOKUP($D922,'Zone Coordinates'!$D$2:$F$2058,2)</f>
        <v>35.3211923</v>
      </c>
      <c r="F922">
        <f>VLOOKUP($D922,'Zone Coordinates'!$D$2:$F$2058,3)</f>
        <v>135.87877889999999</v>
      </c>
      <c r="G922">
        <v>41000</v>
      </c>
      <c r="H922">
        <f>VLOOKUP($G922,'Zone Coordinates'!$D$2:$F$2058,2)</f>
        <v>33.481946200000003</v>
      </c>
      <c r="I922">
        <f>VLOOKUP($G922,'Zone Coordinates'!$D$2:$F$2058,3)</f>
        <v>130.37912349999999</v>
      </c>
      <c r="J922">
        <f t="shared" si="19"/>
        <v>5.7990547277219502</v>
      </c>
    </row>
    <row r="923" spans="2:11" x14ac:dyDescent="0.25">
      <c r="B923">
        <v>8</v>
      </c>
      <c r="C923">
        <v>11</v>
      </c>
      <c r="D923">
        <v>26000</v>
      </c>
      <c r="E923">
        <f>VLOOKUP($D923,'Zone Coordinates'!$D$2:$F$2058,2)</f>
        <v>35.3211923</v>
      </c>
      <c r="F923">
        <f>VLOOKUP($D923,'Zone Coordinates'!$D$2:$F$2058,3)</f>
        <v>135.87877889999999</v>
      </c>
      <c r="G923">
        <v>42000</v>
      </c>
      <c r="H923">
        <f>VLOOKUP($G923,'Zone Coordinates'!$D$2:$F$2058,2)</f>
        <v>32.968646800000002</v>
      </c>
      <c r="I923">
        <f>VLOOKUP($G923,'Zone Coordinates'!$D$2:$F$2058,3)</f>
        <v>129.99381729999999</v>
      </c>
      <c r="J923">
        <f t="shared" si="19"/>
        <v>6.3377632776118071</v>
      </c>
    </row>
    <row r="924" spans="2:11" x14ac:dyDescent="0.25">
      <c r="B924">
        <v>8</v>
      </c>
      <c r="C924">
        <v>11</v>
      </c>
      <c r="D924">
        <v>26000</v>
      </c>
      <c r="E924">
        <f>VLOOKUP($D924,'Zone Coordinates'!$D$2:$F$2058,2)</f>
        <v>35.3211923</v>
      </c>
      <c r="F924">
        <f>VLOOKUP($D924,'Zone Coordinates'!$D$2:$F$2058,3)</f>
        <v>135.87877889999999</v>
      </c>
      <c r="G924">
        <v>43000</v>
      </c>
      <c r="H924">
        <f>VLOOKUP($G924,'Zone Coordinates'!$D$2:$F$2058,2)</f>
        <v>32.979978099999997</v>
      </c>
      <c r="I924">
        <f>VLOOKUP($G924,'Zone Coordinates'!$D$2:$F$2058,3)</f>
        <v>130.82897299999999</v>
      </c>
      <c r="J924">
        <f t="shared" si="19"/>
        <v>5.5661318308100123</v>
      </c>
    </row>
    <row r="925" spans="2:11" x14ac:dyDescent="0.25">
      <c r="B925">
        <v>8</v>
      </c>
      <c r="C925">
        <v>11</v>
      </c>
      <c r="D925">
        <v>26000</v>
      </c>
      <c r="E925">
        <f>VLOOKUP($D925,'Zone Coordinates'!$D$2:$F$2058,2)</f>
        <v>35.3211923</v>
      </c>
      <c r="F925">
        <f>VLOOKUP($D925,'Zone Coordinates'!$D$2:$F$2058,3)</f>
        <v>135.87877889999999</v>
      </c>
      <c r="G925">
        <v>44000</v>
      </c>
      <c r="H925">
        <f>VLOOKUP($G925,'Zone Coordinates'!$D$2:$F$2058,2)</f>
        <v>33.280513499999998</v>
      </c>
      <c r="I925">
        <f>VLOOKUP($G925,'Zone Coordinates'!$D$2:$F$2058,3)</f>
        <v>131.9568313</v>
      </c>
      <c r="J925">
        <f t="shared" si="19"/>
        <v>4.4210906959612428</v>
      </c>
    </row>
    <row r="926" spans="2:11" x14ac:dyDescent="0.25">
      <c r="B926">
        <v>8</v>
      </c>
      <c r="C926">
        <v>11</v>
      </c>
      <c r="D926">
        <v>26000</v>
      </c>
      <c r="E926">
        <f>VLOOKUP($D926,'Zone Coordinates'!$D$2:$F$2058,2)</f>
        <v>35.3211923</v>
      </c>
      <c r="F926">
        <f>VLOOKUP($D926,'Zone Coordinates'!$D$2:$F$2058,3)</f>
        <v>135.87877889999999</v>
      </c>
      <c r="G926">
        <v>45000</v>
      </c>
      <c r="H926">
        <f>VLOOKUP($G926,'Zone Coordinates'!$D$2:$F$2058,2)</f>
        <v>32.065932799999999</v>
      </c>
      <c r="I926">
        <f>VLOOKUP($G926,'Zone Coordinates'!$D$2:$F$2058,3)</f>
        <v>131.50577569999999</v>
      </c>
      <c r="J926">
        <f t="shared" si="19"/>
        <v>5.4515934734305427</v>
      </c>
    </row>
    <row r="927" spans="2:11" x14ac:dyDescent="0.25">
      <c r="B927">
        <v>8</v>
      </c>
      <c r="C927">
        <v>11</v>
      </c>
      <c r="D927">
        <v>26000</v>
      </c>
      <c r="E927">
        <f>VLOOKUP($D927,'Zone Coordinates'!$D$2:$F$2058,2)</f>
        <v>35.3211923</v>
      </c>
      <c r="F927">
        <f>VLOOKUP($D927,'Zone Coordinates'!$D$2:$F$2058,3)</f>
        <v>135.87877889999999</v>
      </c>
      <c r="G927">
        <v>46000</v>
      </c>
      <c r="H927">
        <f>VLOOKUP($G927,'Zone Coordinates'!$D$2:$F$2058,2)</f>
        <v>31.752732000000002</v>
      </c>
      <c r="I927">
        <f>VLOOKUP($G927,'Zone Coordinates'!$D$2:$F$2058,3)</f>
        <v>130.7248898</v>
      </c>
      <c r="J927">
        <f t="shared" si="19"/>
        <v>6.2686905943565883</v>
      </c>
    </row>
    <row r="928" spans="2:11" x14ac:dyDescent="0.25">
      <c r="B928">
        <v>8</v>
      </c>
      <c r="C928">
        <v>11</v>
      </c>
      <c r="D928">
        <v>27000</v>
      </c>
      <c r="E928">
        <f>VLOOKUP($D928,'Zone Coordinates'!$D$2:$F$2058,2)</f>
        <v>34.768754299999998</v>
      </c>
      <c r="F928">
        <f>VLOOKUP($D928,'Zone Coordinates'!$D$2:$F$2058,3)</f>
        <v>135.5991712</v>
      </c>
      <c r="G928">
        <v>40000</v>
      </c>
      <c r="H928">
        <f>VLOOKUP($G928,'Zone Coordinates'!$D$2:$F$2058,2)</f>
        <v>33.883628700000003</v>
      </c>
      <c r="I928">
        <f>VLOOKUP($G928,'Zone Coordinates'!$D$2:$F$2058,3)</f>
        <v>130.87550780000001</v>
      </c>
      <c r="J928">
        <f t="shared" si="19"/>
        <v>4.8058759081227684</v>
      </c>
    </row>
    <row r="929" spans="2:10" x14ac:dyDescent="0.25">
      <c r="B929">
        <v>8</v>
      </c>
      <c r="C929">
        <v>11</v>
      </c>
      <c r="D929">
        <v>27000</v>
      </c>
      <c r="E929">
        <f>VLOOKUP($D929,'Zone Coordinates'!$D$2:$F$2058,2)</f>
        <v>34.768754299999998</v>
      </c>
      <c r="F929">
        <f>VLOOKUP($D929,'Zone Coordinates'!$D$2:$F$2058,3)</f>
        <v>135.5991712</v>
      </c>
      <c r="G929">
        <v>41000</v>
      </c>
      <c r="H929">
        <f>VLOOKUP($G929,'Zone Coordinates'!$D$2:$F$2058,2)</f>
        <v>33.481946200000003</v>
      </c>
      <c r="I929">
        <f>VLOOKUP($G929,'Zone Coordinates'!$D$2:$F$2058,3)</f>
        <v>130.37912349999999</v>
      </c>
      <c r="J929">
        <f t="shared" si="19"/>
        <v>5.3763159390516648</v>
      </c>
    </row>
    <row r="930" spans="2:10" x14ac:dyDescent="0.25">
      <c r="B930">
        <v>8</v>
      </c>
      <c r="C930">
        <v>11</v>
      </c>
      <c r="D930">
        <v>27000</v>
      </c>
      <c r="E930">
        <f>VLOOKUP($D930,'Zone Coordinates'!$D$2:$F$2058,2)</f>
        <v>34.768754299999998</v>
      </c>
      <c r="F930">
        <f>VLOOKUP($D930,'Zone Coordinates'!$D$2:$F$2058,3)</f>
        <v>135.5991712</v>
      </c>
      <c r="G930">
        <v>42000</v>
      </c>
      <c r="H930">
        <f>VLOOKUP($G930,'Zone Coordinates'!$D$2:$F$2058,2)</f>
        <v>32.968646800000002</v>
      </c>
      <c r="I930">
        <f>VLOOKUP($G930,'Zone Coordinates'!$D$2:$F$2058,3)</f>
        <v>129.99381729999999</v>
      </c>
      <c r="J930">
        <f t="shared" si="19"/>
        <v>5.8873066300135557</v>
      </c>
    </row>
    <row r="931" spans="2:10" x14ac:dyDescent="0.25">
      <c r="B931">
        <v>8</v>
      </c>
      <c r="C931">
        <v>11</v>
      </c>
      <c r="D931">
        <v>27000</v>
      </c>
      <c r="E931">
        <f>VLOOKUP($D931,'Zone Coordinates'!$D$2:$F$2058,2)</f>
        <v>34.768754299999998</v>
      </c>
      <c r="F931">
        <f>VLOOKUP($D931,'Zone Coordinates'!$D$2:$F$2058,3)</f>
        <v>135.5991712</v>
      </c>
      <c r="G931">
        <v>43000</v>
      </c>
      <c r="H931">
        <f>VLOOKUP($G931,'Zone Coordinates'!$D$2:$F$2058,2)</f>
        <v>32.979978099999997</v>
      </c>
      <c r="I931">
        <f>VLOOKUP($G931,'Zone Coordinates'!$D$2:$F$2058,3)</f>
        <v>130.82897299999999</v>
      </c>
      <c r="J931">
        <f t="shared" si="19"/>
        <v>5.0945570132220306</v>
      </c>
    </row>
    <row r="932" spans="2:10" x14ac:dyDescent="0.25">
      <c r="B932">
        <v>8</v>
      </c>
      <c r="C932">
        <v>11</v>
      </c>
      <c r="D932">
        <v>27000</v>
      </c>
      <c r="E932">
        <f>VLOOKUP($D932,'Zone Coordinates'!$D$2:$F$2058,2)</f>
        <v>34.768754299999998</v>
      </c>
      <c r="F932">
        <f>VLOOKUP($D932,'Zone Coordinates'!$D$2:$F$2058,3)</f>
        <v>135.5991712</v>
      </c>
      <c r="G932">
        <v>44000</v>
      </c>
      <c r="H932">
        <f>VLOOKUP($G932,'Zone Coordinates'!$D$2:$F$2058,2)</f>
        <v>33.280513499999998</v>
      </c>
      <c r="I932">
        <f>VLOOKUP($G932,'Zone Coordinates'!$D$2:$F$2058,3)</f>
        <v>131.9568313</v>
      </c>
      <c r="J932">
        <f t="shared" si="19"/>
        <v>3.9346538127154997</v>
      </c>
    </row>
    <row r="933" spans="2:10" x14ac:dyDescent="0.25">
      <c r="B933">
        <v>8</v>
      </c>
      <c r="C933">
        <v>11</v>
      </c>
      <c r="D933">
        <v>27000</v>
      </c>
      <c r="E933">
        <f>VLOOKUP($D933,'Zone Coordinates'!$D$2:$F$2058,2)</f>
        <v>34.768754299999998</v>
      </c>
      <c r="F933">
        <f>VLOOKUP($D933,'Zone Coordinates'!$D$2:$F$2058,3)</f>
        <v>135.5991712</v>
      </c>
      <c r="G933">
        <v>45000</v>
      </c>
      <c r="H933">
        <f>VLOOKUP($G933,'Zone Coordinates'!$D$2:$F$2058,2)</f>
        <v>32.065932799999999</v>
      </c>
      <c r="I933">
        <f>VLOOKUP($G933,'Zone Coordinates'!$D$2:$F$2058,3)</f>
        <v>131.50577569999999</v>
      </c>
      <c r="J933">
        <f t="shared" si="19"/>
        <v>4.9052146518050161</v>
      </c>
    </row>
    <row r="934" spans="2:10" x14ac:dyDescent="0.25">
      <c r="B934">
        <v>8</v>
      </c>
      <c r="C934">
        <v>11</v>
      </c>
      <c r="D934">
        <v>27000</v>
      </c>
      <c r="E934">
        <f>VLOOKUP($D934,'Zone Coordinates'!$D$2:$F$2058,2)</f>
        <v>34.768754299999998</v>
      </c>
      <c r="F934">
        <f>VLOOKUP($D934,'Zone Coordinates'!$D$2:$F$2058,3)</f>
        <v>135.5991712</v>
      </c>
      <c r="G934">
        <v>46000</v>
      </c>
      <c r="H934">
        <f>VLOOKUP($G934,'Zone Coordinates'!$D$2:$F$2058,2)</f>
        <v>31.752732000000002</v>
      </c>
      <c r="I934">
        <f>VLOOKUP($G934,'Zone Coordinates'!$D$2:$F$2058,3)</f>
        <v>130.7248898</v>
      </c>
      <c r="J934">
        <f t="shared" si="19"/>
        <v>5.7319289668036912</v>
      </c>
    </row>
    <row r="935" spans="2:10" x14ac:dyDescent="0.25">
      <c r="B935">
        <v>8</v>
      </c>
      <c r="C935">
        <v>11</v>
      </c>
      <c r="D935">
        <v>28000</v>
      </c>
      <c r="E935">
        <f>VLOOKUP($D935,'Zone Coordinates'!$D$2:$F$2058,2)</f>
        <v>34.650429600000002</v>
      </c>
      <c r="F935">
        <f>VLOOKUP($D935,'Zone Coordinates'!$D$2:$F$2058,3)</f>
        <v>135.24055480000001</v>
      </c>
      <c r="G935">
        <v>40000</v>
      </c>
      <c r="H935">
        <f>VLOOKUP($G935,'Zone Coordinates'!$D$2:$F$2058,2)</f>
        <v>33.883628700000003</v>
      </c>
      <c r="I935">
        <f>VLOOKUP($G935,'Zone Coordinates'!$D$2:$F$2058,3)</f>
        <v>130.87550780000001</v>
      </c>
      <c r="J935">
        <f t="shared" si="19"/>
        <v>4.4318866109648889</v>
      </c>
    </row>
    <row r="936" spans="2:10" x14ac:dyDescent="0.25">
      <c r="B936">
        <v>8</v>
      </c>
      <c r="C936">
        <v>11</v>
      </c>
      <c r="D936">
        <v>28000</v>
      </c>
      <c r="E936">
        <f>VLOOKUP($D936,'Zone Coordinates'!$D$2:$F$2058,2)</f>
        <v>34.650429600000002</v>
      </c>
      <c r="F936">
        <f>VLOOKUP($D936,'Zone Coordinates'!$D$2:$F$2058,3)</f>
        <v>135.24055480000001</v>
      </c>
      <c r="G936">
        <v>41000</v>
      </c>
      <c r="H936">
        <f>VLOOKUP($G936,'Zone Coordinates'!$D$2:$F$2058,2)</f>
        <v>33.481946200000003</v>
      </c>
      <c r="I936">
        <f>VLOOKUP($G936,'Zone Coordinates'!$D$2:$F$2058,3)</f>
        <v>130.37912349999999</v>
      </c>
      <c r="J936">
        <f t="shared" si="19"/>
        <v>4.9998867727875052</v>
      </c>
    </row>
    <row r="937" spans="2:10" x14ac:dyDescent="0.25">
      <c r="B937">
        <v>8</v>
      </c>
      <c r="C937">
        <v>11</v>
      </c>
      <c r="D937">
        <v>28000</v>
      </c>
      <c r="E937">
        <f>VLOOKUP($D937,'Zone Coordinates'!$D$2:$F$2058,2)</f>
        <v>34.650429600000002</v>
      </c>
      <c r="F937">
        <f>VLOOKUP($D937,'Zone Coordinates'!$D$2:$F$2058,3)</f>
        <v>135.24055480000001</v>
      </c>
      <c r="G937">
        <v>42000</v>
      </c>
      <c r="H937">
        <f>VLOOKUP($G937,'Zone Coordinates'!$D$2:$F$2058,2)</f>
        <v>32.968646800000002</v>
      </c>
      <c r="I937">
        <f>VLOOKUP($G937,'Zone Coordinates'!$D$2:$F$2058,3)</f>
        <v>129.99381729999999</v>
      </c>
      <c r="J937">
        <f t="shared" si="19"/>
        <v>5.509686722517201</v>
      </c>
    </row>
    <row r="938" spans="2:10" x14ac:dyDescent="0.25">
      <c r="B938">
        <v>8</v>
      </c>
      <c r="C938">
        <v>11</v>
      </c>
      <c r="D938">
        <v>28000</v>
      </c>
      <c r="E938">
        <f>VLOOKUP($D938,'Zone Coordinates'!$D$2:$F$2058,2)</f>
        <v>34.650429600000002</v>
      </c>
      <c r="F938">
        <f>VLOOKUP($D938,'Zone Coordinates'!$D$2:$F$2058,3)</f>
        <v>135.24055480000001</v>
      </c>
      <c r="G938">
        <v>43000</v>
      </c>
      <c r="H938">
        <f>VLOOKUP($G938,'Zone Coordinates'!$D$2:$F$2058,2)</f>
        <v>32.979978099999997</v>
      </c>
      <c r="I938">
        <f>VLOOKUP($G938,'Zone Coordinates'!$D$2:$F$2058,3)</f>
        <v>130.82897299999999</v>
      </c>
      <c r="J938">
        <f t="shared" si="19"/>
        <v>4.7172515506323913</v>
      </c>
    </row>
    <row r="939" spans="2:10" x14ac:dyDescent="0.25">
      <c r="B939">
        <v>8</v>
      </c>
      <c r="C939">
        <v>11</v>
      </c>
      <c r="D939">
        <v>28000</v>
      </c>
      <c r="E939">
        <f>VLOOKUP($D939,'Zone Coordinates'!$D$2:$F$2058,2)</f>
        <v>34.650429600000002</v>
      </c>
      <c r="F939">
        <f>VLOOKUP($D939,'Zone Coordinates'!$D$2:$F$2058,3)</f>
        <v>135.24055480000001</v>
      </c>
      <c r="G939">
        <v>44000</v>
      </c>
      <c r="H939">
        <f>VLOOKUP($G939,'Zone Coordinates'!$D$2:$F$2058,2)</f>
        <v>33.280513499999998</v>
      </c>
      <c r="I939">
        <f>VLOOKUP($G939,'Zone Coordinates'!$D$2:$F$2058,3)</f>
        <v>131.9568313</v>
      </c>
      <c r="J939">
        <f t="shared" si="19"/>
        <v>3.5580205375308789</v>
      </c>
    </row>
    <row r="940" spans="2:10" x14ac:dyDescent="0.25">
      <c r="B940">
        <v>8</v>
      </c>
      <c r="C940">
        <v>11</v>
      </c>
      <c r="D940">
        <v>28000</v>
      </c>
      <c r="E940">
        <f>VLOOKUP($D940,'Zone Coordinates'!$D$2:$F$2058,2)</f>
        <v>34.650429600000002</v>
      </c>
      <c r="F940">
        <f>VLOOKUP($D940,'Zone Coordinates'!$D$2:$F$2058,3)</f>
        <v>135.24055480000001</v>
      </c>
      <c r="G940">
        <v>45000</v>
      </c>
      <c r="H940">
        <f>VLOOKUP($G940,'Zone Coordinates'!$D$2:$F$2058,2)</f>
        <v>32.065932799999999</v>
      </c>
      <c r="I940">
        <f>VLOOKUP($G940,'Zone Coordinates'!$D$2:$F$2058,3)</f>
        <v>131.50577569999999</v>
      </c>
      <c r="J940">
        <f t="shared" si="19"/>
        <v>4.5418276756177418</v>
      </c>
    </row>
    <row r="941" spans="2:10" x14ac:dyDescent="0.25">
      <c r="B941">
        <v>8</v>
      </c>
      <c r="C941">
        <v>11</v>
      </c>
      <c r="D941">
        <v>28000</v>
      </c>
      <c r="E941">
        <f>VLOOKUP($D941,'Zone Coordinates'!$D$2:$F$2058,2)</f>
        <v>34.650429600000002</v>
      </c>
      <c r="F941">
        <f>VLOOKUP($D941,'Zone Coordinates'!$D$2:$F$2058,3)</f>
        <v>135.24055480000001</v>
      </c>
      <c r="G941">
        <v>46000</v>
      </c>
      <c r="H941">
        <f>VLOOKUP($G941,'Zone Coordinates'!$D$2:$F$2058,2)</f>
        <v>31.752732000000002</v>
      </c>
      <c r="I941">
        <f>VLOOKUP($G941,'Zone Coordinates'!$D$2:$F$2058,3)</f>
        <v>130.7248898</v>
      </c>
      <c r="J941">
        <f t="shared" si="19"/>
        <v>5.3654339780926277</v>
      </c>
    </row>
    <row r="942" spans="2:10" x14ac:dyDescent="0.25">
      <c r="B942">
        <v>8</v>
      </c>
      <c r="C942">
        <v>11</v>
      </c>
      <c r="D942">
        <v>29000</v>
      </c>
      <c r="E942">
        <f>VLOOKUP($D942,'Zone Coordinates'!$D$2:$F$2058,2)</f>
        <v>34.757771400000003</v>
      </c>
      <c r="F942">
        <f>VLOOKUP($D942,'Zone Coordinates'!$D$2:$F$2058,3)</f>
        <v>136.0710847</v>
      </c>
      <c r="G942">
        <v>40000</v>
      </c>
      <c r="H942">
        <f>VLOOKUP($G942,'Zone Coordinates'!$D$2:$F$2058,2)</f>
        <v>33.883628700000003</v>
      </c>
      <c r="I942">
        <f>VLOOKUP($G942,'Zone Coordinates'!$D$2:$F$2058,3)</f>
        <v>130.87550780000001</v>
      </c>
      <c r="J942">
        <f t="shared" si="19"/>
        <v>5.2685998883742169</v>
      </c>
    </row>
    <row r="943" spans="2:10" x14ac:dyDescent="0.25">
      <c r="B943">
        <v>8</v>
      </c>
      <c r="C943">
        <v>11</v>
      </c>
      <c r="D943">
        <v>29000</v>
      </c>
      <c r="E943">
        <f>VLOOKUP($D943,'Zone Coordinates'!$D$2:$F$2058,2)</f>
        <v>34.757771400000003</v>
      </c>
      <c r="F943">
        <f>VLOOKUP($D943,'Zone Coordinates'!$D$2:$F$2058,3)</f>
        <v>136.0710847</v>
      </c>
      <c r="G943">
        <v>41000</v>
      </c>
      <c r="H943">
        <f>VLOOKUP($G943,'Zone Coordinates'!$D$2:$F$2058,2)</f>
        <v>33.481946200000003</v>
      </c>
      <c r="I943">
        <f>VLOOKUP($G943,'Zone Coordinates'!$D$2:$F$2058,3)</f>
        <v>130.37912349999999</v>
      </c>
      <c r="J943">
        <f t="shared" si="19"/>
        <v>5.8331940001392537</v>
      </c>
    </row>
    <row r="944" spans="2:10" x14ac:dyDescent="0.25">
      <c r="B944">
        <v>8</v>
      </c>
      <c r="C944">
        <v>11</v>
      </c>
      <c r="D944">
        <v>29000</v>
      </c>
      <c r="E944">
        <f>VLOOKUP($D944,'Zone Coordinates'!$D$2:$F$2058,2)</f>
        <v>34.757771400000003</v>
      </c>
      <c r="F944">
        <f>VLOOKUP($D944,'Zone Coordinates'!$D$2:$F$2058,3)</f>
        <v>136.0710847</v>
      </c>
      <c r="G944">
        <v>42000</v>
      </c>
      <c r="H944">
        <f>VLOOKUP($G944,'Zone Coordinates'!$D$2:$F$2058,2)</f>
        <v>32.968646800000002</v>
      </c>
      <c r="I944">
        <f>VLOOKUP($G944,'Zone Coordinates'!$D$2:$F$2058,3)</f>
        <v>129.99381729999999</v>
      </c>
      <c r="J944">
        <f t="shared" si="19"/>
        <v>6.3351516071383847</v>
      </c>
    </row>
    <row r="945" spans="2:11" x14ac:dyDescent="0.25">
      <c r="B945">
        <v>8</v>
      </c>
      <c r="C945">
        <v>11</v>
      </c>
      <c r="D945">
        <v>29000</v>
      </c>
      <c r="E945">
        <f>VLOOKUP($D945,'Zone Coordinates'!$D$2:$F$2058,2)</f>
        <v>34.757771400000003</v>
      </c>
      <c r="F945">
        <f>VLOOKUP($D945,'Zone Coordinates'!$D$2:$F$2058,3)</f>
        <v>136.0710847</v>
      </c>
      <c r="G945">
        <v>43000</v>
      </c>
      <c r="H945">
        <f>VLOOKUP($G945,'Zone Coordinates'!$D$2:$F$2058,2)</f>
        <v>32.979978099999997</v>
      </c>
      <c r="I945">
        <f>VLOOKUP($G945,'Zone Coordinates'!$D$2:$F$2058,3)</f>
        <v>130.82897299999999</v>
      </c>
      <c r="J945">
        <f t="shared" si="19"/>
        <v>5.5353666629051679</v>
      </c>
    </row>
    <row r="946" spans="2:11" x14ac:dyDescent="0.25">
      <c r="B946">
        <v>8</v>
      </c>
      <c r="C946">
        <v>11</v>
      </c>
      <c r="D946">
        <v>29000</v>
      </c>
      <c r="E946">
        <f>VLOOKUP($D946,'Zone Coordinates'!$D$2:$F$2058,2)</f>
        <v>34.757771400000003</v>
      </c>
      <c r="F946">
        <f>VLOOKUP($D946,'Zone Coordinates'!$D$2:$F$2058,3)</f>
        <v>136.0710847</v>
      </c>
      <c r="G946">
        <v>44000</v>
      </c>
      <c r="H946">
        <f>VLOOKUP($G946,'Zone Coordinates'!$D$2:$F$2058,2)</f>
        <v>33.280513499999998</v>
      </c>
      <c r="I946">
        <f>VLOOKUP($G946,'Zone Coordinates'!$D$2:$F$2058,3)</f>
        <v>131.9568313</v>
      </c>
      <c r="J946">
        <f t="shared" si="19"/>
        <v>4.3714267627999837</v>
      </c>
    </row>
    <row r="947" spans="2:11" x14ac:dyDescent="0.25">
      <c r="B947">
        <v>8</v>
      </c>
      <c r="C947">
        <v>11</v>
      </c>
      <c r="D947">
        <v>29000</v>
      </c>
      <c r="E947">
        <f>VLOOKUP($D947,'Zone Coordinates'!$D$2:$F$2058,2)</f>
        <v>34.757771400000003</v>
      </c>
      <c r="F947">
        <f>VLOOKUP($D947,'Zone Coordinates'!$D$2:$F$2058,3)</f>
        <v>136.0710847</v>
      </c>
      <c r="G947">
        <v>45000</v>
      </c>
      <c r="H947">
        <f>VLOOKUP($G947,'Zone Coordinates'!$D$2:$F$2058,2)</f>
        <v>32.065932799999999</v>
      </c>
      <c r="I947">
        <f>VLOOKUP($G947,'Zone Coordinates'!$D$2:$F$2058,3)</f>
        <v>131.50577569999999</v>
      </c>
      <c r="J947">
        <f t="shared" si="19"/>
        <v>5.2998152150741165</v>
      </c>
    </row>
    <row r="948" spans="2:11" x14ac:dyDescent="0.25">
      <c r="B948">
        <v>8</v>
      </c>
      <c r="C948">
        <v>11</v>
      </c>
      <c r="D948">
        <v>29000</v>
      </c>
      <c r="E948">
        <f>VLOOKUP($D948,'Zone Coordinates'!$D$2:$F$2058,2)</f>
        <v>34.757771400000003</v>
      </c>
      <c r="F948">
        <f>VLOOKUP($D948,'Zone Coordinates'!$D$2:$F$2058,3)</f>
        <v>136.0710847</v>
      </c>
      <c r="G948">
        <v>46000</v>
      </c>
      <c r="H948">
        <f>VLOOKUP($G948,'Zone Coordinates'!$D$2:$F$2058,2)</f>
        <v>31.752732000000002</v>
      </c>
      <c r="I948">
        <f>VLOOKUP($G948,'Zone Coordinates'!$D$2:$F$2058,3)</f>
        <v>130.7248898</v>
      </c>
      <c r="J948">
        <f t="shared" si="19"/>
        <v>6.1328673313824735</v>
      </c>
    </row>
    <row r="949" spans="2:11" x14ac:dyDescent="0.25">
      <c r="B949">
        <v>8</v>
      </c>
      <c r="C949">
        <v>11</v>
      </c>
      <c r="D949">
        <v>30000</v>
      </c>
      <c r="E949">
        <f>VLOOKUP($D949,'Zone Coordinates'!$D$2:$F$2058,2)</f>
        <v>34.315729900000001</v>
      </c>
      <c r="F949">
        <f>VLOOKUP($D949,'Zone Coordinates'!$D$2:$F$2058,3)</f>
        <v>135.31483030000001</v>
      </c>
      <c r="G949">
        <v>40000</v>
      </c>
      <c r="H949">
        <f>VLOOKUP($G949,'Zone Coordinates'!$D$2:$F$2058,2)</f>
        <v>33.883628700000003</v>
      </c>
      <c r="I949">
        <f>VLOOKUP($G949,'Zone Coordinates'!$D$2:$F$2058,3)</f>
        <v>130.87550780000001</v>
      </c>
      <c r="J949">
        <f t="shared" si="19"/>
        <v>4.4603021989600338</v>
      </c>
    </row>
    <row r="950" spans="2:11" x14ac:dyDescent="0.25">
      <c r="B950">
        <v>8</v>
      </c>
      <c r="C950">
        <v>11</v>
      </c>
      <c r="D950">
        <v>30000</v>
      </c>
      <c r="E950">
        <f>VLOOKUP($D950,'Zone Coordinates'!$D$2:$F$2058,2)</f>
        <v>34.315729900000001</v>
      </c>
      <c r="F950">
        <f>VLOOKUP($D950,'Zone Coordinates'!$D$2:$F$2058,3)</f>
        <v>135.31483030000001</v>
      </c>
      <c r="G950">
        <v>41000</v>
      </c>
      <c r="H950">
        <f>VLOOKUP($G950,'Zone Coordinates'!$D$2:$F$2058,2)</f>
        <v>33.481946200000003</v>
      </c>
      <c r="I950">
        <f>VLOOKUP($G950,'Zone Coordinates'!$D$2:$F$2058,3)</f>
        <v>130.37912349999999</v>
      </c>
      <c r="J950">
        <f t="shared" si="19"/>
        <v>5.0056365103702962</v>
      </c>
    </row>
    <row r="951" spans="2:11" x14ac:dyDescent="0.25">
      <c r="B951">
        <v>8</v>
      </c>
      <c r="C951">
        <v>11</v>
      </c>
      <c r="D951">
        <v>30000</v>
      </c>
      <c r="E951">
        <f>VLOOKUP($D951,'Zone Coordinates'!$D$2:$F$2058,2)</f>
        <v>34.315729900000001</v>
      </c>
      <c r="F951">
        <f>VLOOKUP($D951,'Zone Coordinates'!$D$2:$F$2058,3)</f>
        <v>135.31483030000001</v>
      </c>
      <c r="G951">
        <v>42000</v>
      </c>
      <c r="H951">
        <f>VLOOKUP($G951,'Zone Coordinates'!$D$2:$F$2058,2)</f>
        <v>32.968646800000002</v>
      </c>
      <c r="I951">
        <f>VLOOKUP($G951,'Zone Coordinates'!$D$2:$F$2058,3)</f>
        <v>129.99381729999999</v>
      </c>
      <c r="J951">
        <f t="shared" si="19"/>
        <v>5.488880780676042</v>
      </c>
    </row>
    <row r="952" spans="2:11" x14ac:dyDescent="0.25">
      <c r="B952">
        <v>8</v>
      </c>
      <c r="C952">
        <v>11</v>
      </c>
      <c r="D952">
        <v>30000</v>
      </c>
      <c r="E952">
        <f>VLOOKUP($D952,'Zone Coordinates'!$D$2:$F$2058,2)</f>
        <v>34.315729900000001</v>
      </c>
      <c r="F952">
        <f>VLOOKUP($D952,'Zone Coordinates'!$D$2:$F$2058,3)</f>
        <v>135.31483030000001</v>
      </c>
      <c r="G952">
        <v>43000</v>
      </c>
      <c r="H952">
        <f>VLOOKUP($G952,'Zone Coordinates'!$D$2:$F$2058,2)</f>
        <v>32.979978099999997</v>
      </c>
      <c r="I952">
        <f>VLOOKUP($G952,'Zone Coordinates'!$D$2:$F$2058,3)</f>
        <v>130.82897299999999</v>
      </c>
      <c r="J952">
        <f t="shared" si="19"/>
        <v>4.6805073001937219</v>
      </c>
    </row>
    <row r="953" spans="2:11" x14ac:dyDescent="0.25">
      <c r="B953">
        <v>8</v>
      </c>
      <c r="C953">
        <v>11</v>
      </c>
      <c r="D953">
        <v>30000</v>
      </c>
      <c r="E953">
        <f>VLOOKUP($D953,'Zone Coordinates'!$D$2:$F$2058,2)</f>
        <v>34.315729900000001</v>
      </c>
      <c r="F953">
        <f>VLOOKUP($D953,'Zone Coordinates'!$D$2:$F$2058,3)</f>
        <v>135.31483030000001</v>
      </c>
      <c r="G953">
        <v>44000</v>
      </c>
      <c r="H953">
        <f>VLOOKUP($G953,'Zone Coordinates'!$D$2:$F$2058,2)</f>
        <v>33.280513499999998</v>
      </c>
      <c r="I953">
        <f>VLOOKUP($G953,'Zone Coordinates'!$D$2:$F$2058,3)</f>
        <v>131.9568313</v>
      </c>
      <c r="J953">
        <f t="shared" si="19"/>
        <v>3.5139479618841838</v>
      </c>
    </row>
    <row r="954" spans="2:11" x14ac:dyDescent="0.25">
      <c r="B954">
        <v>8</v>
      </c>
      <c r="C954">
        <v>11</v>
      </c>
      <c r="D954">
        <v>30000</v>
      </c>
      <c r="E954">
        <f>VLOOKUP($D954,'Zone Coordinates'!$D$2:$F$2058,2)</f>
        <v>34.315729900000001</v>
      </c>
      <c r="F954">
        <f>VLOOKUP($D954,'Zone Coordinates'!$D$2:$F$2058,3)</f>
        <v>135.31483030000001</v>
      </c>
      <c r="G954">
        <v>45000</v>
      </c>
      <c r="H954">
        <f>VLOOKUP($G954,'Zone Coordinates'!$D$2:$F$2058,2)</f>
        <v>32.065932799999999</v>
      </c>
      <c r="I954">
        <f>VLOOKUP($G954,'Zone Coordinates'!$D$2:$F$2058,3)</f>
        <v>131.50577569999999</v>
      </c>
      <c r="J954">
        <f t="shared" si="19"/>
        <v>4.423853968764087</v>
      </c>
    </row>
    <row r="955" spans="2:11" x14ac:dyDescent="0.25">
      <c r="B955">
        <v>8</v>
      </c>
      <c r="C955">
        <v>11</v>
      </c>
      <c r="D955">
        <v>30000</v>
      </c>
      <c r="E955">
        <f>VLOOKUP($D955,'Zone Coordinates'!$D$2:$F$2058,2)</f>
        <v>34.315729900000001</v>
      </c>
      <c r="F955">
        <f>VLOOKUP($D955,'Zone Coordinates'!$D$2:$F$2058,3)</f>
        <v>135.31483030000001</v>
      </c>
      <c r="G955">
        <v>46000</v>
      </c>
      <c r="H955">
        <f>VLOOKUP($G955,'Zone Coordinates'!$D$2:$F$2058,2)</f>
        <v>31.752732000000002</v>
      </c>
      <c r="I955">
        <f>VLOOKUP($G955,'Zone Coordinates'!$D$2:$F$2058,3)</f>
        <v>130.7248898</v>
      </c>
      <c r="J955">
        <f t="shared" si="19"/>
        <v>5.2570440390912418</v>
      </c>
      <c r="K955">
        <f>AVERAGE(J914:J955)</f>
        <v>5.2263244040954717</v>
      </c>
    </row>
    <row r="956" spans="2:11" x14ac:dyDescent="0.25">
      <c r="B956">
        <v>9</v>
      </c>
      <c r="C956">
        <v>9</v>
      </c>
      <c r="D956">
        <v>31000</v>
      </c>
      <c r="E956">
        <f>VLOOKUP($D956,'Zone Coordinates'!$D$2:$F$2058,2)</f>
        <v>35.572866900000001</v>
      </c>
      <c r="F956">
        <f>VLOOKUP($D956,'Zone Coordinates'!$D$2:$F$2058,3)</f>
        <v>134.44080450000001</v>
      </c>
      <c r="G956">
        <v>32000</v>
      </c>
      <c r="H956">
        <f>VLOOKUP($G956,'Zone Coordinates'!$D$2:$F$2058,2)</f>
        <v>35.363152200000002</v>
      </c>
      <c r="I956">
        <f>VLOOKUP($G956,'Zone Coordinates'!$D$2:$F$2058,3)</f>
        <v>133.59608800000001</v>
      </c>
      <c r="J956">
        <f t="shared" ref="J956:J975" si="20">SQRT((I956-F956)^2+(H956-E956)^2)</f>
        <v>0.87035982258393951</v>
      </c>
    </row>
    <row r="957" spans="2:11" x14ac:dyDescent="0.25">
      <c r="B957">
        <v>9</v>
      </c>
      <c r="C957">
        <v>9</v>
      </c>
      <c r="D957">
        <v>31000</v>
      </c>
      <c r="E957">
        <f>VLOOKUP($D957,'Zone Coordinates'!$D$2:$F$2058,2)</f>
        <v>35.572866900000001</v>
      </c>
      <c r="F957">
        <f>VLOOKUP($D957,'Zone Coordinates'!$D$2:$F$2058,3)</f>
        <v>134.44080450000001</v>
      </c>
      <c r="G957">
        <v>33000</v>
      </c>
      <c r="H957">
        <f>VLOOKUP($G957,'Zone Coordinates'!$D$2:$F$2058,2)</f>
        <v>34.948912700000001</v>
      </c>
      <c r="I957">
        <f>VLOOKUP($G957,'Zone Coordinates'!$D$2:$F$2058,3)</f>
        <v>134.12300110000001</v>
      </c>
      <c r="J957">
        <f t="shared" si="20"/>
        <v>0.70022699515885678</v>
      </c>
    </row>
    <row r="958" spans="2:11" x14ac:dyDescent="0.25">
      <c r="B958">
        <v>9</v>
      </c>
      <c r="C958">
        <v>9</v>
      </c>
      <c r="D958">
        <v>31000</v>
      </c>
      <c r="E958">
        <f>VLOOKUP($D958,'Zone Coordinates'!$D$2:$F$2058,2)</f>
        <v>35.572866900000001</v>
      </c>
      <c r="F958">
        <f>VLOOKUP($D958,'Zone Coordinates'!$D$2:$F$2058,3)</f>
        <v>134.44080450000001</v>
      </c>
      <c r="G958">
        <v>34000</v>
      </c>
      <c r="H958">
        <f>VLOOKUP($G958,'Zone Coordinates'!$D$2:$F$2058,2)</f>
        <v>34.615654599999999</v>
      </c>
      <c r="I958">
        <f>VLOOKUP($G958,'Zone Coordinates'!$D$2:$F$2058,3)</f>
        <v>132.69607980000001</v>
      </c>
      <c r="J958">
        <f t="shared" si="20"/>
        <v>1.9900551917123819</v>
      </c>
    </row>
    <row r="959" spans="2:11" x14ac:dyDescent="0.25">
      <c r="B959">
        <v>9</v>
      </c>
      <c r="C959">
        <v>9</v>
      </c>
      <c r="D959">
        <v>31000</v>
      </c>
      <c r="E959">
        <f>VLOOKUP($D959,'Zone Coordinates'!$D$2:$F$2058,2)</f>
        <v>35.572866900000001</v>
      </c>
      <c r="F959">
        <f>VLOOKUP($D959,'Zone Coordinates'!$D$2:$F$2058,3)</f>
        <v>134.44080450000001</v>
      </c>
      <c r="G959">
        <v>35000</v>
      </c>
      <c r="H959">
        <f>VLOOKUP($G959,'Zone Coordinates'!$D$2:$F$2058,2)</f>
        <v>34.373845500000002</v>
      </c>
      <c r="I959">
        <f>VLOOKUP($G959,'Zone Coordinates'!$D$2:$F$2058,3)</f>
        <v>131.17247589999999</v>
      </c>
      <c r="J959">
        <f t="shared" si="20"/>
        <v>3.4813250573935259</v>
      </c>
    </row>
    <row r="960" spans="2:11" x14ac:dyDescent="0.25">
      <c r="B960">
        <v>9</v>
      </c>
      <c r="C960">
        <v>9</v>
      </c>
      <c r="D960">
        <v>32000</v>
      </c>
      <c r="E960">
        <f>VLOOKUP($D960,'Zone Coordinates'!$D$2:$F$2058,2)</f>
        <v>35.363152200000002</v>
      </c>
      <c r="F960">
        <f>VLOOKUP($D960,'Zone Coordinates'!$D$2:$F$2058,3)</f>
        <v>133.59608800000001</v>
      </c>
      <c r="G960">
        <v>31000</v>
      </c>
      <c r="H960">
        <f>VLOOKUP($G960,'Zone Coordinates'!$D$2:$F$2058,2)</f>
        <v>35.572866900000001</v>
      </c>
      <c r="I960">
        <f>VLOOKUP($G960,'Zone Coordinates'!$D$2:$F$2058,3)</f>
        <v>134.44080450000001</v>
      </c>
      <c r="J960">
        <f t="shared" si="20"/>
        <v>0.87035982258393951</v>
      </c>
    </row>
    <row r="961" spans="2:11" x14ac:dyDescent="0.25">
      <c r="B961">
        <v>9</v>
      </c>
      <c r="C961">
        <v>9</v>
      </c>
      <c r="D961">
        <v>32000</v>
      </c>
      <c r="E961">
        <f>VLOOKUP($D961,'Zone Coordinates'!$D$2:$F$2058,2)</f>
        <v>35.363152200000002</v>
      </c>
      <c r="F961">
        <f>VLOOKUP($D961,'Zone Coordinates'!$D$2:$F$2058,3)</f>
        <v>133.59608800000001</v>
      </c>
      <c r="G961">
        <v>33000</v>
      </c>
      <c r="H961">
        <f>VLOOKUP($G961,'Zone Coordinates'!$D$2:$F$2058,2)</f>
        <v>34.948912700000001</v>
      </c>
      <c r="I961">
        <f>VLOOKUP($G961,'Zone Coordinates'!$D$2:$F$2058,3)</f>
        <v>134.12300110000001</v>
      </c>
      <c r="J961">
        <f t="shared" si="20"/>
        <v>0.67024755002302117</v>
      </c>
    </row>
    <row r="962" spans="2:11" x14ac:dyDescent="0.25">
      <c r="B962">
        <v>9</v>
      </c>
      <c r="C962">
        <v>9</v>
      </c>
      <c r="D962">
        <v>32000</v>
      </c>
      <c r="E962">
        <f>VLOOKUP($D962,'Zone Coordinates'!$D$2:$F$2058,2)</f>
        <v>35.363152200000002</v>
      </c>
      <c r="F962">
        <f>VLOOKUP($D962,'Zone Coordinates'!$D$2:$F$2058,3)</f>
        <v>133.59608800000001</v>
      </c>
      <c r="G962">
        <v>34000</v>
      </c>
      <c r="H962">
        <f>VLOOKUP($G962,'Zone Coordinates'!$D$2:$F$2058,2)</f>
        <v>34.615654599999999</v>
      </c>
      <c r="I962">
        <f>VLOOKUP($G962,'Zone Coordinates'!$D$2:$F$2058,3)</f>
        <v>132.69607980000001</v>
      </c>
      <c r="J962">
        <f t="shared" si="20"/>
        <v>1.1699433413943634</v>
      </c>
    </row>
    <row r="963" spans="2:11" x14ac:dyDescent="0.25">
      <c r="B963">
        <v>9</v>
      </c>
      <c r="C963">
        <v>9</v>
      </c>
      <c r="D963">
        <v>32000</v>
      </c>
      <c r="E963">
        <f>VLOOKUP($D963,'Zone Coordinates'!$D$2:$F$2058,2)</f>
        <v>35.363152200000002</v>
      </c>
      <c r="F963">
        <f>VLOOKUP($D963,'Zone Coordinates'!$D$2:$F$2058,3)</f>
        <v>133.59608800000001</v>
      </c>
      <c r="G963">
        <v>35000</v>
      </c>
      <c r="H963">
        <f>VLOOKUP($G963,'Zone Coordinates'!$D$2:$F$2058,2)</f>
        <v>34.373845500000002</v>
      </c>
      <c r="I963">
        <f>VLOOKUP($G963,'Zone Coordinates'!$D$2:$F$2058,3)</f>
        <v>131.17247589999999</v>
      </c>
      <c r="J963">
        <f t="shared" si="20"/>
        <v>2.6177515844578085</v>
      </c>
    </row>
    <row r="964" spans="2:11" x14ac:dyDescent="0.25">
      <c r="B964">
        <v>9</v>
      </c>
      <c r="C964">
        <v>9</v>
      </c>
      <c r="D964">
        <v>33000</v>
      </c>
      <c r="E964">
        <f>VLOOKUP($D964,'Zone Coordinates'!$D$2:$F$2058,2)</f>
        <v>34.948912700000001</v>
      </c>
      <c r="F964">
        <f>VLOOKUP($D964,'Zone Coordinates'!$D$2:$F$2058,3)</f>
        <v>134.12300110000001</v>
      </c>
      <c r="G964">
        <v>31000</v>
      </c>
      <c r="H964">
        <f>VLOOKUP($G964,'Zone Coordinates'!$D$2:$F$2058,2)</f>
        <v>35.572866900000001</v>
      </c>
      <c r="I964">
        <f>VLOOKUP($G964,'Zone Coordinates'!$D$2:$F$2058,3)</f>
        <v>134.44080450000001</v>
      </c>
      <c r="J964">
        <f t="shared" si="20"/>
        <v>0.70022699515885678</v>
      </c>
    </row>
    <row r="965" spans="2:11" x14ac:dyDescent="0.25">
      <c r="B965">
        <v>9</v>
      </c>
      <c r="C965">
        <v>9</v>
      </c>
      <c r="D965">
        <v>33000</v>
      </c>
      <c r="E965">
        <f>VLOOKUP($D965,'Zone Coordinates'!$D$2:$F$2058,2)</f>
        <v>34.948912700000001</v>
      </c>
      <c r="F965">
        <f>VLOOKUP($D965,'Zone Coordinates'!$D$2:$F$2058,3)</f>
        <v>134.12300110000001</v>
      </c>
      <c r="G965">
        <v>32000</v>
      </c>
      <c r="H965">
        <f>VLOOKUP($G965,'Zone Coordinates'!$D$2:$F$2058,2)</f>
        <v>35.363152200000002</v>
      </c>
      <c r="I965">
        <f>VLOOKUP($G965,'Zone Coordinates'!$D$2:$F$2058,3)</f>
        <v>133.59608800000001</v>
      </c>
      <c r="J965">
        <f t="shared" si="20"/>
        <v>0.67024755002302117</v>
      </c>
    </row>
    <row r="966" spans="2:11" x14ac:dyDescent="0.25">
      <c r="B966">
        <v>9</v>
      </c>
      <c r="C966">
        <v>9</v>
      </c>
      <c r="D966">
        <v>33000</v>
      </c>
      <c r="E966">
        <f>VLOOKUP($D966,'Zone Coordinates'!$D$2:$F$2058,2)</f>
        <v>34.948912700000001</v>
      </c>
      <c r="F966">
        <f>VLOOKUP($D966,'Zone Coordinates'!$D$2:$F$2058,3)</f>
        <v>134.12300110000001</v>
      </c>
      <c r="G966">
        <v>34000</v>
      </c>
      <c r="H966">
        <f>VLOOKUP($G966,'Zone Coordinates'!$D$2:$F$2058,2)</f>
        <v>34.615654599999999</v>
      </c>
      <c r="I966">
        <f>VLOOKUP($G966,'Zone Coordinates'!$D$2:$F$2058,3)</f>
        <v>132.69607980000001</v>
      </c>
      <c r="J966">
        <f t="shared" si="20"/>
        <v>1.4653209060166008</v>
      </c>
    </row>
    <row r="967" spans="2:11" x14ac:dyDescent="0.25">
      <c r="B967">
        <v>9</v>
      </c>
      <c r="C967">
        <v>9</v>
      </c>
      <c r="D967">
        <v>33000</v>
      </c>
      <c r="E967">
        <f>VLOOKUP($D967,'Zone Coordinates'!$D$2:$F$2058,2)</f>
        <v>34.948912700000001</v>
      </c>
      <c r="F967">
        <f>VLOOKUP($D967,'Zone Coordinates'!$D$2:$F$2058,3)</f>
        <v>134.12300110000001</v>
      </c>
      <c r="G967">
        <v>35000</v>
      </c>
      <c r="H967">
        <f>VLOOKUP($G967,'Zone Coordinates'!$D$2:$F$2058,2)</f>
        <v>34.373845500000002</v>
      </c>
      <c r="I967">
        <f>VLOOKUP($G967,'Zone Coordinates'!$D$2:$F$2058,3)</f>
        <v>131.17247589999999</v>
      </c>
      <c r="J967">
        <f t="shared" si="20"/>
        <v>3.0060441181644308</v>
      </c>
    </row>
    <row r="968" spans="2:11" x14ac:dyDescent="0.25">
      <c r="B968">
        <v>9</v>
      </c>
      <c r="C968">
        <v>9</v>
      </c>
      <c r="D968">
        <v>34000</v>
      </c>
      <c r="E968">
        <f>VLOOKUP($D968,'Zone Coordinates'!$D$2:$F$2058,2)</f>
        <v>34.615654599999999</v>
      </c>
      <c r="F968">
        <f>VLOOKUP($D968,'Zone Coordinates'!$D$2:$F$2058,3)</f>
        <v>132.69607980000001</v>
      </c>
      <c r="G968">
        <v>31000</v>
      </c>
      <c r="H968">
        <f>VLOOKUP($G968,'Zone Coordinates'!$D$2:$F$2058,2)</f>
        <v>35.572866900000001</v>
      </c>
      <c r="I968">
        <f>VLOOKUP($G968,'Zone Coordinates'!$D$2:$F$2058,3)</f>
        <v>134.44080450000001</v>
      </c>
      <c r="J968">
        <f t="shared" si="20"/>
        <v>1.9900551917123819</v>
      </c>
    </row>
    <row r="969" spans="2:11" x14ac:dyDescent="0.25">
      <c r="B969">
        <v>9</v>
      </c>
      <c r="C969">
        <v>9</v>
      </c>
      <c r="D969">
        <v>34000</v>
      </c>
      <c r="E969">
        <f>VLOOKUP($D969,'Zone Coordinates'!$D$2:$F$2058,2)</f>
        <v>34.615654599999999</v>
      </c>
      <c r="F969">
        <f>VLOOKUP($D969,'Zone Coordinates'!$D$2:$F$2058,3)</f>
        <v>132.69607980000001</v>
      </c>
      <c r="G969">
        <v>32000</v>
      </c>
      <c r="H969">
        <f>VLOOKUP($G969,'Zone Coordinates'!$D$2:$F$2058,2)</f>
        <v>35.363152200000002</v>
      </c>
      <c r="I969">
        <f>VLOOKUP($G969,'Zone Coordinates'!$D$2:$F$2058,3)</f>
        <v>133.59608800000001</v>
      </c>
      <c r="J969">
        <f t="shared" si="20"/>
        <v>1.1699433413943634</v>
      </c>
    </row>
    <row r="970" spans="2:11" x14ac:dyDescent="0.25">
      <c r="B970">
        <v>9</v>
      </c>
      <c r="C970">
        <v>9</v>
      </c>
      <c r="D970">
        <v>34000</v>
      </c>
      <c r="E970">
        <f>VLOOKUP($D970,'Zone Coordinates'!$D$2:$F$2058,2)</f>
        <v>34.615654599999999</v>
      </c>
      <c r="F970">
        <f>VLOOKUP($D970,'Zone Coordinates'!$D$2:$F$2058,3)</f>
        <v>132.69607980000001</v>
      </c>
      <c r="G970">
        <v>33000</v>
      </c>
      <c r="H970">
        <f>VLOOKUP($G970,'Zone Coordinates'!$D$2:$F$2058,2)</f>
        <v>34.948912700000001</v>
      </c>
      <c r="I970">
        <f>VLOOKUP($G970,'Zone Coordinates'!$D$2:$F$2058,3)</f>
        <v>134.12300110000001</v>
      </c>
      <c r="J970">
        <f t="shared" si="20"/>
        <v>1.4653209060166008</v>
      </c>
    </row>
    <row r="971" spans="2:11" x14ac:dyDescent="0.25">
      <c r="B971">
        <v>9</v>
      </c>
      <c r="C971">
        <v>9</v>
      </c>
      <c r="D971">
        <v>34000</v>
      </c>
      <c r="E971">
        <f>VLOOKUP($D971,'Zone Coordinates'!$D$2:$F$2058,2)</f>
        <v>34.615654599999999</v>
      </c>
      <c r="F971">
        <f>VLOOKUP($D971,'Zone Coordinates'!$D$2:$F$2058,3)</f>
        <v>132.69607980000001</v>
      </c>
      <c r="G971">
        <v>35000</v>
      </c>
      <c r="H971">
        <f>VLOOKUP($G971,'Zone Coordinates'!$D$2:$F$2058,2)</f>
        <v>34.373845500000002</v>
      </c>
      <c r="I971">
        <f>VLOOKUP($G971,'Zone Coordinates'!$D$2:$F$2058,3)</f>
        <v>131.17247589999999</v>
      </c>
      <c r="J971">
        <f t="shared" si="20"/>
        <v>1.5426731620593053</v>
      </c>
    </row>
    <row r="972" spans="2:11" x14ac:dyDescent="0.25">
      <c r="B972">
        <v>9</v>
      </c>
      <c r="C972">
        <v>9</v>
      </c>
      <c r="D972">
        <v>35000</v>
      </c>
      <c r="E972">
        <f>VLOOKUP($D972,'Zone Coordinates'!$D$2:$F$2058,2)</f>
        <v>34.373845500000002</v>
      </c>
      <c r="F972">
        <f>VLOOKUP($D972,'Zone Coordinates'!$D$2:$F$2058,3)</f>
        <v>131.17247589999999</v>
      </c>
      <c r="G972">
        <v>31000</v>
      </c>
      <c r="H972">
        <f>VLOOKUP($G972,'Zone Coordinates'!$D$2:$F$2058,2)</f>
        <v>35.572866900000001</v>
      </c>
      <c r="I972">
        <f>VLOOKUP($G972,'Zone Coordinates'!$D$2:$F$2058,3)</f>
        <v>134.44080450000001</v>
      </c>
      <c r="J972">
        <f t="shared" si="20"/>
        <v>3.4813250573935259</v>
      </c>
    </row>
    <row r="973" spans="2:11" x14ac:dyDescent="0.25">
      <c r="B973">
        <v>9</v>
      </c>
      <c r="C973">
        <v>9</v>
      </c>
      <c r="D973">
        <v>35000</v>
      </c>
      <c r="E973">
        <f>VLOOKUP($D973,'Zone Coordinates'!$D$2:$F$2058,2)</f>
        <v>34.373845500000002</v>
      </c>
      <c r="F973">
        <f>VLOOKUP($D973,'Zone Coordinates'!$D$2:$F$2058,3)</f>
        <v>131.17247589999999</v>
      </c>
      <c r="G973">
        <v>32000</v>
      </c>
      <c r="H973">
        <f>VLOOKUP($G973,'Zone Coordinates'!$D$2:$F$2058,2)</f>
        <v>35.363152200000002</v>
      </c>
      <c r="I973">
        <f>VLOOKUP($G973,'Zone Coordinates'!$D$2:$F$2058,3)</f>
        <v>133.59608800000001</v>
      </c>
      <c r="J973">
        <f t="shared" si="20"/>
        <v>2.6177515844578085</v>
      </c>
    </row>
    <row r="974" spans="2:11" x14ac:dyDescent="0.25">
      <c r="B974">
        <v>9</v>
      </c>
      <c r="C974">
        <v>9</v>
      </c>
      <c r="D974">
        <v>35000</v>
      </c>
      <c r="E974">
        <f>VLOOKUP($D974,'Zone Coordinates'!$D$2:$F$2058,2)</f>
        <v>34.373845500000002</v>
      </c>
      <c r="F974">
        <f>VLOOKUP($D974,'Zone Coordinates'!$D$2:$F$2058,3)</f>
        <v>131.17247589999999</v>
      </c>
      <c r="G974">
        <v>33000</v>
      </c>
      <c r="H974">
        <f>VLOOKUP($G974,'Zone Coordinates'!$D$2:$F$2058,2)</f>
        <v>34.948912700000001</v>
      </c>
      <c r="I974">
        <f>VLOOKUP($G974,'Zone Coordinates'!$D$2:$F$2058,3)</f>
        <v>134.12300110000001</v>
      </c>
      <c r="J974">
        <f t="shared" si="20"/>
        <v>3.0060441181644308</v>
      </c>
    </row>
    <row r="975" spans="2:11" x14ac:dyDescent="0.25">
      <c r="B975">
        <v>9</v>
      </c>
      <c r="C975">
        <v>9</v>
      </c>
      <c r="D975">
        <v>35000</v>
      </c>
      <c r="E975">
        <f>VLOOKUP($D975,'Zone Coordinates'!$D$2:$F$2058,2)</f>
        <v>34.373845500000002</v>
      </c>
      <c r="F975">
        <f>VLOOKUP($D975,'Zone Coordinates'!$D$2:$F$2058,3)</f>
        <v>131.17247589999999</v>
      </c>
      <c r="G975">
        <v>34000</v>
      </c>
      <c r="H975">
        <f>VLOOKUP($G975,'Zone Coordinates'!$D$2:$F$2058,2)</f>
        <v>34.615654599999999</v>
      </c>
      <c r="I975">
        <f>VLOOKUP($G975,'Zone Coordinates'!$D$2:$F$2058,3)</f>
        <v>132.69607980000001</v>
      </c>
      <c r="J975">
        <f t="shared" si="20"/>
        <v>1.5426731620593053</v>
      </c>
      <c r="K975">
        <f>AVERAGE(J956:J975)</f>
        <v>1.7513947728964232</v>
      </c>
    </row>
    <row r="976" spans="2:11" x14ac:dyDescent="0.25">
      <c r="B976">
        <v>9</v>
      </c>
      <c r="C976">
        <v>10</v>
      </c>
      <c r="D976">
        <v>31000</v>
      </c>
      <c r="E976">
        <f>VLOOKUP($D976,'Zone Coordinates'!$D$2:$F$2058,2)</f>
        <v>35.572866900000001</v>
      </c>
      <c r="F976">
        <f>VLOOKUP($D976,'Zone Coordinates'!$D$2:$F$2058,3)</f>
        <v>134.44080450000001</v>
      </c>
      <c r="G976">
        <v>36000</v>
      </c>
      <c r="H976">
        <f>VLOOKUP($G976,'Zone Coordinates'!$D$2:$F$2058,2)</f>
        <v>34.129535500000003</v>
      </c>
      <c r="I976">
        <f>VLOOKUP($G976,'Zone Coordinates'!$D$2:$F$2058,3)</f>
        <v>134.60697759999999</v>
      </c>
      <c r="J976">
        <f t="shared" ref="J976:J995" si="21">SQRT((I976-F976)^2+(H976-E976)^2)</f>
        <v>1.4528657988229876</v>
      </c>
    </row>
    <row r="977" spans="2:10" x14ac:dyDescent="0.25">
      <c r="B977">
        <v>9</v>
      </c>
      <c r="C977">
        <v>10</v>
      </c>
      <c r="D977">
        <v>31000</v>
      </c>
      <c r="E977">
        <f>VLOOKUP($D977,'Zone Coordinates'!$D$2:$F$2058,2)</f>
        <v>35.572866900000001</v>
      </c>
      <c r="F977">
        <f>VLOOKUP($D977,'Zone Coordinates'!$D$2:$F$2058,3)</f>
        <v>134.44080450000001</v>
      </c>
      <c r="G977">
        <v>37000</v>
      </c>
      <c r="H977">
        <f>VLOOKUP($G977,'Zone Coordinates'!$D$2:$F$2058,2)</f>
        <v>34.433944599999997</v>
      </c>
      <c r="I977">
        <f>VLOOKUP($G977,'Zone Coordinates'!$D$2:$F$2058,3)</f>
        <v>134.1764488</v>
      </c>
      <c r="J977">
        <f t="shared" si="21"/>
        <v>1.1691997013170141</v>
      </c>
    </row>
    <row r="978" spans="2:10" x14ac:dyDescent="0.25">
      <c r="B978">
        <v>9</v>
      </c>
      <c r="C978">
        <v>10</v>
      </c>
      <c r="D978">
        <v>31000</v>
      </c>
      <c r="E978">
        <f>VLOOKUP($D978,'Zone Coordinates'!$D$2:$F$2058,2)</f>
        <v>35.572866900000001</v>
      </c>
      <c r="F978">
        <f>VLOOKUP($D978,'Zone Coordinates'!$D$2:$F$2058,3)</f>
        <v>134.44080450000001</v>
      </c>
      <c r="G978">
        <v>38000</v>
      </c>
      <c r="H978">
        <f>VLOOKUP($G978,'Zone Coordinates'!$D$2:$F$2058,2)</f>
        <v>34.073728600000003</v>
      </c>
      <c r="I978">
        <f>VLOOKUP($G978,'Zone Coordinates'!$D$2:$F$2058,3)</f>
        <v>132.92667299999999</v>
      </c>
      <c r="J978">
        <f t="shared" si="21"/>
        <v>2.1307298847623071</v>
      </c>
    </row>
    <row r="979" spans="2:10" x14ac:dyDescent="0.25">
      <c r="B979">
        <v>9</v>
      </c>
      <c r="C979">
        <v>10</v>
      </c>
      <c r="D979">
        <v>31000</v>
      </c>
      <c r="E979">
        <f>VLOOKUP($D979,'Zone Coordinates'!$D$2:$F$2058,2)</f>
        <v>35.572866900000001</v>
      </c>
      <c r="F979">
        <f>VLOOKUP($D979,'Zone Coordinates'!$D$2:$F$2058,3)</f>
        <v>134.44080450000001</v>
      </c>
      <c r="G979">
        <v>39000</v>
      </c>
      <c r="H979">
        <f>VLOOKUP($G979,'Zone Coordinates'!$D$2:$F$2058,2)</f>
        <v>33.681375099999997</v>
      </c>
      <c r="I979">
        <f>VLOOKUP($G979,'Zone Coordinates'!$D$2:$F$2058,3)</f>
        <v>133.62549580000001</v>
      </c>
      <c r="J979">
        <f t="shared" si="21"/>
        <v>2.0597255899179752</v>
      </c>
    </row>
    <row r="980" spans="2:10" x14ac:dyDescent="0.25">
      <c r="B980">
        <v>9</v>
      </c>
      <c r="C980">
        <v>10</v>
      </c>
      <c r="D980">
        <v>32000</v>
      </c>
      <c r="E980">
        <f>VLOOKUP($D980,'Zone Coordinates'!$D$2:$F$2058,2)</f>
        <v>35.363152200000002</v>
      </c>
      <c r="F980">
        <f>VLOOKUP($D980,'Zone Coordinates'!$D$2:$F$2058,3)</f>
        <v>133.59608800000001</v>
      </c>
      <c r="G980">
        <v>36000</v>
      </c>
      <c r="H980">
        <f>VLOOKUP($G980,'Zone Coordinates'!$D$2:$F$2058,2)</f>
        <v>34.129535500000003</v>
      </c>
      <c r="I980">
        <f>VLOOKUP($G980,'Zone Coordinates'!$D$2:$F$2058,3)</f>
        <v>134.60697759999999</v>
      </c>
      <c r="J980">
        <f t="shared" si="21"/>
        <v>1.5949006069053382</v>
      </c>
    </row>
    <row r="981" spans="2:10" x14ac:dyDescent="0.25">
      <c r="B981">
        <v>9</v>
      </c>
      <c r="C981">
        <v>10</v>
      </c>
      <c r="D981">
        <v>32000</v>
      </c>
      <c r="E981">
        <f>VLOOKUP($D981,'Zone Coordinates'!$D$2:$F$2058,2)</f>
        <v>35.363152200000002</v>
      </c>
      <c r="F981">
        <f>VLOOKUP($D981,'Zone Coordinates'!$D$2:$F$2058,3)</f>
        <v>133.59608800000001</v>
      </c>
      <c r="G981">
        <v>37000</v>
      </c>
      <c r="H981">
        <f>VLOOKUP($G981,'Zone Coordinates'!$D$2:$F$2058,2)</f>
        <v>34.433944599999997</v>
      </c>
      <c r="I981">
        <f>VLOOKUP($G981,'Zone Coordinates'!$D$2:$F$2058,3)</f>
        <v>134.1764488</v>
      </c>
      <c r="J981">
        <f t="shared" si="21"/>
        <v>1.0955571286219641</v>
      </c>
    </row>
    <row r="982" spans="2:10" x14ac:dyDescent="0.25">
      <c r="B982">
        <v>9</v>
      </c>
      <c r="C982">
        <v>10</v>
      </c>
      <c r="D982">
        <v>32000</v>
      </c>
      <c r="E982">
        <f>VLOOKUP($D982,'Zone Coordinates'!$D$2:$F$2058,2)</f>
        <v>35.363152200000002</v>
      </c>
      <c r="F982">
        <f>VLOOKUP($D982,'Zone Coordinates'!$D$2:$F$2058,3)</f>
        <v>133.59608800000001</v>
      </c>
      <c r="G982">
        <v>38000</v>
      </c>
      <c r="H982">
        <f>VLOOKUP($G982,'Zone Coordinates'!$D$2:$F$2058,2)</f>
        <v>34.073728600000003</v>
      </c>
      <c r="I982">
        <f>VLOOKUP($G982,'Zone Coordinates'!$D$2:$F$2058,3)</f>
        <v>132.92667299999999</v>
      </c>
      <c r="J982">
        <f t="shared" si="21"/>
        <v>1.4528350431008945</v>
      </c>
    </row>
    <row r="983" spans="2:10" x14ac:dyDescent="0.25">
      <c r="B983">
        <v>9</v>
      </c>
      <c r="C983">
        <v>10</v>
      </c>
      <c r="D983">
        <v>32000</v>
      </c>
      <c r="E983">
        <f>VLOOKUP($D983,'Zone Coordinates'!$D$2:$F$2058,2)</f>
        <v>35.363152200000002</v>
      </c>
      <c r="F983">
        <f>VLOOKUP($D983,'Zone Coordinates'!$D$2:$F$2058,3)</f>
        <v>133.59608800000001</v>
      </c>
      <c r="G983">
        <v>39000</v>
      </c>
      <c r="H983">
        <f>VLOOKUP($G983,'Zone Coordinates'!$D$2:$F$2058,2)</f>
        <v>33.681375099999997</v>
      </c>
      <c r="I983">
        <f>VLOOKUP($G983,'Zone Coordinates'!$D$2:$F$2058,3)</f>
        <v>133.62549580000001</v>
      </c>
      <c r="J983">
        <f t="shared" si="21"/>
        <v>1.6820341948917883</v>
      </c>
    </row>
    <row r="984" spans="2:10" x14ac:dyDescent="0.25">
      <c r="B984">
        <v>9</v>
      </c>
      <c r="C984">
        <v>10</v>
      </c>
      <c r="D984">
        <v>33000</v>
      </c>
      <c r="E984">
        <f>VLOOKUP($D984,'Zone Coordinates'!$D$2:$F$2058,2)</f>
        <v>34.948912700000001</v>
      </c>
      <c r="F984">
        <f>VLOOKUP($D984,'Zone Coordinates'!$D$2:$F$2058,3)</f>
        <v>134.12300110000001</v>
      </c>
      <c r="G984">
        <v>36000</v>
      </c>
      <c r="H984">
        <f>VLOOKUP($G984,'Zone Coordinates'!$D$2:$F$2058,2)</f>
        <v>34.129535500000003</v>
      </c>
      <c r="I984">
        <f>VLOOKUP($G984,'Zone Coordinates'!$D$2:$F$2058,3)</f>
        <v>134.60697759999999</v>
      </c>
      <c r="J984">
        <f t="shared" si="21"/>
        <v>0.95163661574787595</v>
      </c>
    </row>
    <row r="985" spans="2:10" x14ac:dyDescent="0.25">
      <c r="B985">
        <v>9</v>
      </c>
      <c r="C985">
        <v>10</v>
      </c>
      <c r="D985">
        <v>33000</v>
      </c>
      <c r="E985">
        <f>VLOOKUP($D985,'Zone Coordinates'!$D$2:$F$2058,2)</f>
        <v>34.948912700000001</v>
      </c>
      <c r="F985">
        <f>VLOOKUP($D985,'Zone Coordinates'!$D$2:$F$2058,3)</f>
        <v>134.12300110000001</v>
      </c>
      <c r="G985">
        <v>37000</v>
      </c>
      <c r="H985">
        <f>VLOOKUP($G985,'Zone Coordinates'!$D$2:$F$2058,2)</f>
        <v>34.433944599999997</v>
      </c>
      <c r="I985">
        <f>VLOOKUP($G985,'Zone Coordinates'!$D$2:$F$2058,3)</f>
        <v>134.1764488</v>
      </c>
      <c r="J985">
        <f t="shared" si="21"/>
        <v>0.51773429541889893</v>
      </c>
    </row>
    <row r="986" spans="2:10" x14ac:dyDescent="0.25">
      <c r="B986">
        <v>9</v>
      </c>
      <c r="C986">
        <v>10</v>
      </c>
      <c r="D986">
        <v>33000</v>
      </c>
      <c r="E986">
        <f>VLOOKUP($D986,'Zone Coordinates'!$D$2:$F$2058,2)</f>
        <v>34.948912700000001</v>
      </c>
      <c r="F986">
        <f>VLOOKUP($D986,'Zone Coordinates'!$D$2:$F$2058,3)</f>
        <v>134.12300110000001</v>
      </c>
      <c r="G986">
        <v>38000</v>
      </c>
      <c r="H986">
        <f>VLOOKUP($G986,'Zone Coordinates'!$D$2:$F$2058,2)</f>
        <v>34.073728600000003</v>
      </c>
      <c r="I986">
        <f>VLOOKUP($G986,'Zone Coordinates'!$D$2:$F$2058,3)</f>
        <v>132.92667299999999</v>
      </c>
      <c r="J986">
        <f t="shared" si="21"/>
        <v>1.4822780210684017</v>
      </c>
    </row>
    <row r="987" spans="2:10" x14ac:dyDescent="0.25">
      <c r="B987">
        <v>9</v>
      </c>
      <c r="C987">
        <v>10</v>
      </c>
      <c r="D987">
        <v>33000</v>
      </c>
      <c r="E987">
        <f>VLOOKUP($D987,'Zone Coordinates'!$D$2:$F$2058,2)</f>
        <v>34.948912700000001</v>
      </c>
      <c r="F987">
        <f>VLOOKUP($D987,'Zone Coordinates'!$D$2:$F$2058,3)</f>
        <v>134.12300110000001</v>
      </c>
      <c r="G987">
        <v>39000</v>
      </c>
      <c r="H987">
        <f>VLOOKUP($G987,'Zone Coordinates'!$D$2:$F$2058,2)</f>
        <v>33.681375099999997</v>
      </c>
      <c r="I987">
        <f>VLOOKUP($G987,'Zone Coordinates'!$D$2:$F$2058,3)</f>
        <v>133.62549580000001</v>
      </c>
      <c r="J987">
        <f t="shared" si="21"/>
        <v>1.3616765735452236</v>
      </c>
    </row>
    <row r="988" spans="2:10" x14ac:dyDescent="0.25">
      <c r="B988">
        <v>9</v>
      </c>
      <c r="C988">
        <v>10</v>
      </c>
      <c r="D988">
        <v>34000</v>
      </c>
      <c r="E988">
        <f>VLOOKUP($D988,'Zone Coordinates'!$D$2:$F$2058,2)</f>
        <v>34.615654599999999</v>
      </c>
      <c r="F988">
        <f>VLOOKUP($D988,'Zone Coordinates'!$D$2:$F$2058,3)</f>
        <v>132.69607980000001</v>
      </c>
      <c r="G988">
        <v>36000</v>
      </c>
      <c r="H988">
        <f>VLOOKUP($G988,'Zone Coordinates'!$D$2:$F$2058,2)</f>
        <v>34.129535500000003</v>
      </c>
      <c r="I988">
        <f>VLOOKUP($G988,'Zone Coordinates'!$D$2:$F$2058,3)</f>
        <v>134.60697759999999</v>
      </c>
      <c r="J988">
        <f t="shared" si="21"/>
        <v>1.9717611877277621</v>
      </c>
    </row>
    <row r="989" spans="2:10" x14ac:dyDescent="0.25">
      <c r="B989">
        <v>9</v>
      </c>
      <c r="C989">
        <v>10</v>
      </c>
      <c r="D989">
        <v>34000</v>
      </c>
      <c r="E989">
        <f>VLOOKUP($D989,'Zone Coordinates'!$D$2:$F$2058,2)</f>
        <v>34.615654599999999</v>
      </c>
      <c r="F989">
        <f>VLOOKUP($D989,'Zone Coordinates'!$D$2:$F$2058,3)</f>
        <v>132.69607980000001</v>
      </c>
      <c r="G989">
        <v>37000</v>
      </c>
      <c r="H989">
        <f>VLOOKUP($G989,'Zone Coordinates'!$D$2:$F$2058,2)</f>
        <v>34.433944599999997</v>
      </c>
      <c r="I989">
        <f>VLOOKUP($G989,'Zone Coordinates'!$D$2:$F$2058,3)</f>
        <v>134.1764488</v>
      </c>
      <c r="J989">
        <f t="shared" si="21"/>
        <v>1.4914794334019459</v>
      </c>
    </row>
    <row r="990" spans="2:10" x14ac:dyDescent="0.25">
      <c r="B990">
        <v>9</v>
      </c>
      <c r="C990">
        <v>10</v>
      </c>
      <c r="D990">
        <v>34000</v>
      </c>
      <c r="E990">
        <f>VLOOKUP($D990,'Zone Coordinates'!$D$2:$F$2058,2)</f>
        <v>34.615654599999999</v>
      </c>
      <c r="F990">
        <f>VLOOKUP($D990,'Zone Coordinates'!$D$2:$F$2058,3)</f>
        <v>132.69607980000001</v>
      </c>
      <c r="G990">
        <v>38000</v>
      </c>
      <c r="H990">
        <f>VLOOKUP($G990,'Zone Coordinates'!$D$2:$F$2058,2)</f>
        <v>34.073728600000003</v>
      </c>
      <c r="I990">
        <f>VLOOKUP($G990,'Zone Coordinates'!$D$2:$F$2058,3)</f>
        <v>132.92667299999999</v>
      </c>
      <c r="J990">
        <f t="shared" si="21"/>
        <v>0.58894567946647702</v>
      </c>
    </row>
    <row r="991" spans="2:10" x14ac:dyDescent="0.25">
      <c r="B991">
        <v>9</v>
      </c>
      <c r="C991">
        <v>10</v>
      </c>
      <c r="D991">
        <v>34000</v>
      </c>
      <c r="E991">
        <f>VLOOKUP($D991,'Zone Coordinates'!$D$2:$F$2058,2)</f>
        <v>34.615654599999999</v>
      </c>
      <c r="F991">
        <f>VLOOKUP($D991,'Zone Coordinates'!$D$2:$F$2058,3)</f>
        <v>132.69607980000001</v>
      </c>
      <c r="G991">
        <v>39000</v>
      </c>
      <c r="H991">
        <f>VLOOKUP($G991,'Zone Coordinates'!$D$2:$F$2058,2)</f>
        <v>33.681375099999997</v>
      </c>
      <c r="I991">
        <f>VLOOKUP($G991,'Zone Coordinates'!$D$2:$F$2058,3)</f>
        <v>133.62549580000001</v>
      </c>
      <c r="J991">
        <f t="shared" si="21"/>
        <v>1.3178362133346695</v>
      </c>
    </row>
    <row r="992" spans="2:10" x14ac:dyDescent="0.25">
      <c r="B992">
        <v>9</v>
      </c>
      <c r="C992">
        <v>10</v>
      </c>
      <c r="D992">
        <v>35000</v>
      </c>
      <c r="E992">
        <f>VLOOKUP($D992,'Zone Coordinates'!$D$2:$F$2058,2)</f>
        <v>34.373845500000002</v>
      </c>
      <c r="F992">
        <f>VLOOKUP($D992,'Zone Coordinates'!$D$2:$F$2058,3)</f>
        <v>131.17247589999999</v>
      </c>
      <c r="G992">
        <v>36000</v>
      </c>
      <c r="H992">
        <f>VLOOKUP($G992,'Zone Coordinates'!$D$2:$F$2058,2)</f>
        <v>34.129535500000003</v>
      </c>
      <c r="I992">
        <f>VLOOKUP($G992,'Zone Coordinates'!$D$2:$F$2058,3)</f>
        <v>134.60697759999999</v>
      </c>
      <c r="J992">
        <f t="shared" si="21"/>
        <v>3.4431801148651631</v>
      </c>
    </row>
    <row r="993" spans="2:11" x14ac:dyDescent="0.25">
      <c r="B993">
        <v>9</v>
      </c>
      <c r="C993">
        <v>10</v>
      </c>
      <c r="D993">
        <v>35000</v>
      </c>
      <c r="E993">
        <f>VLOOKUP($D993,'Zone Coordinates'!$D$2:$F$2058,2)</f>
        <v>34.373845500000002</v>
      </c>
      <c r="F993">
        <f>VLOOKUP($D993,'Zone Coordinates'!$D$2:$F$2058,3)</f>
        <v>131.17247589999999</v>
      </c>
      <c r="G993">
        <v>37000</v>
      </c>
      <c r="H993">
        <f>VLOOKUP($G993,'Zone Coordinates'!$D$2:$F$2058,2)</f>
        <v>34.433944599999997</v>
      </c>
      <c r="I993">
        <f>VLOOKUP($G993,'Zone Coordinates'!$D$2:$F$2058,3)</f>
        <v>134.1764488</v>
      </c>
      <c r="J993">
        <f t="shared" si="21"/>
        <v>3.004574027338196</v>
      </c>
    </row>
    <row r="994" spans="2:11" x14ac:dyDescent="0.25">
      <c r="B994">
        <v>9</v>
      </c>
      <c r="C994">
        <v>10</v>
      </c>
      <c r="D994">
        <v>35000</v>
      </c>
      <c r="E994">
        <f>VLOOKUP($D994,'Zone Coordinates'!$D$2:$F$2058,2)</f>
        <v>34.373845500000002</v>
      </c>
      <c r="F994">
        <f>VLOOKUP($D994,'Zone Coordinates'!$D$2:$F$2058,3)</f>
        <v>131.17247589999999</v>
      </c>
      <c r="G994">
        <v>38000</v>
      </c>
      <c r="H994">
        <f>VLOOKUP($G994,'Zone Coordinates'!$D$2:$F$2058,2)</f>
        <v>34.073728600000003</v>
      </c>
      <c r="I994">
        <f>VLOOKUP($G994,'Zone Coordinates'!$D$2:$F$2058,3)</f>
        <v>132.92667299999999</v>
      </c>
      <c r="J994">
        <f t="shared" si="21"/>
        <v>1.7796846966005007</v>
      </c>
    </row>
    <row r="995" spans="2:11" x14ac:dyDescent="0.25">
      <c r="B995">
        <v>9</v>
      </c>
      <c r="C995">
        <v>10</v>
      </c>
      <c r="D995">
        <v>35000</v>
      </c>
      <c r="E995">
        <f>VLOOKUP($D995,'Zone Coordinates'!$D$2:$F$2058,2)</f>
        <v>34.373845500000002</v>
      </c>
      <c r="F995">
        <f>VLOOKUP($D995,'Zone Coordinates'!$D$2:$F$2058,3)</f>
        <v>131.17247589999999</v>
      </c>
      <c r="G995">
        <v>39000</v>
      </c>
      <c r="H995">
        <f>VLOOKUP($G995,'Zone Coordinates'!$D$2:$F$2058,2)</f>
        <v>33.681375099999997</v>
      </c>
      <c r="I995">
        <f>VLOOKUP($G995,'Zone Coordinates'!$D$2:$F$2058,3)</f>
        <v>133.62549580000001</v>
      </c>
      <c r="J995">
        <f t="shared" si="21"/>
        <v>2.5488864008959387</v>
      </c>
      <c r="K995">
        <f>AVERAGE(J976:J995)</f>
        <v>1.6548760603875661</v>
      </c>
    </row>
    <row r="996" spans="2:11" x14ac:dyDescent="0.25">
      <c r="B996">
        <v>9</v>
      </c>
      <c r="C996">
        <v>11</v>
      </c>
      <c r="D996">
        <v>31000</v>
      </c>
      <c r="E996">
        <f>VLOOKUP($D996,'Zone Coordinates'!$D$2:$F$2058,2)</f>
        <v>35.572866900000001</v>
      </c>
      <c r="F996">
        <f>VLOOKUP($D996,'Zone Coordinates'!$D$2:$F$2058,3)</f>
        <v>134.44080450000001</v>
      </c>
      <c r="G996">
        <v>40000</v>
      </c>
      <c r="H996">
        <f>VLOOKUP($G996,'Zone Coordinates'!$D$2:$F$2058,2)</f>
        <v>33.883628700000003</v>
      </c>
      <c r="I996">
        <f>VLOOKUP($G996,'Zone Coordinates'!$D$2:$F$2058,3)</f>
        <v>130.87550780000001</v>
      </c>
      <c r="J996">
        <f t="shared" ref="J996:J1030" si="22">SQRT((I996-F996)^2+(H996-E996)^2)</f>
        <v>3.9452333587976969</v>
      </c>
    </row>
    <row r="997" spans="2:11" x14ac:dyDescent="0.25">
      <c r="B997">
        <v>9</v>
      </c>
      <c r="C997">
        <v>11</v>
      </c>
      <c r="D997">
        <v>31000</v>
      </c>
      <c r="E997">
        <f>VLOOKUP($D997,'Zone Coordinates'!$D$2:$F$2058,2)</f>
        <v>35.572866900000001</v>
      </c>
      <c r="F997">
        <f>VLOOKUP($D997,'Zone Coordinates'!$D$2:$F$2058,3)</f>
        <v>134.44080450000001</v>
      </c>
      <c r="G997">
        <v>41000</v>
      </c>
      <c r="H997">
        <f>VLOOKUP($G997,'Zone Coordinates'!$D$2:$F$2058,2)</f>
        <v>33.481946200000003</v>
      </c>
      <c r="I997">
        <f>VLOOKUP($G997,'Zone Coordinates'!$D$2:$F$2058,3)</f>
        <v>130.37912349999999</v>
      </c>
      <c r="J997">
        <f t="shared" si="22"/>
        <v>4.5682821628539605</v>
      </c>
    </row>
    <row r="998" spans="2:11" x14ac:dyDescent="0.25">
      <c r="B998">
        <v>9</v>
      </c>
      <c r="C998">
        <v>11</v>
      </c>
      <c r="D998">
        <v>31000</v>
      </c>
      <c r="E998">
        <f>VLOOKUP($D998,'Zone Coordinates'!$D$2:$F$2058,2)</f>
        <v>35.572866900000001</v>
      </c>
      <c r="F998">
        <f>VLOOKUP($D998,'Zone Coordinates'!$D$2:$F$2058,3)</f>
        <v>134.44080450000001</v>
      </c>
      <c r="G998">
        <v>42000</v>
      </c>
      <c r="H998">
        <f>VLOOKUP($G998,'Zone Coordinates'!$D$2:$F$2058,2)</f>
        <v>32.968646800000002</v>
      </c>
      <c r="I998">
        <f>VLOOKUP($G998,'Zone Coordinates'!$D$2:$F$2058,3)</f>
        <v>129.99381729999999</v>
      </c>
      <c r="J998">
        <f t="shared" si="22"/>
        <v>5.1534122177648527</v>
      </c>
    </row>
    <row r="999" spans="2:11" x14ac:dyDescent="0.25">
      <c r="B999">
        <v>9</v>
      </c>
      <c r="C999">
        <v>11</v>
      </c>
      <c r="D999">
        <v>31000</v>
      </c>
      <c r="E999">
        <f>VLOOKUP($D999,'Zone Coordinates'!$D$2:$F$2058,2)</f>
        <v>35.572866900000001</v>
      </c>
      <c r="F999">
        <f>VLOOKUP($D999,'Zone Coordinates'!$D$2:$F$2058,3)</f>
        <v>134.44080450000001</v>
      </c>
      <c r="G999">
        <v>43000</v>
      </c>
      <c r="H999">
        <f>VLOOKUP($G999,'Zone Coordinates'!$D$2:$F$2058,2)</f>
        <v>32.979978099999997</v>
      </c>
      <c r="I999">
        <f>VLOOKUP($G999,'Zone Coordinates'!$D$2:$F$2058,3)</f>
        <v>130.82897299999999</v>
      </c>
      <c r="J999">
        <f t="shared" si="22"/>
        <v>4.4461667887696112</v>
      </c>
    </row>
    <row r="1000" spans="2:11" x14ac:dyDescent="0.25">
      <c r="B1000">
        <v>9</v>
      </c>
      <c r="C1000">
        <v>11</v>
      </c>
      <c r="D1000">
        <v>31000</v>
      </c>
      <c r="E1000">
        <f>VLOOKUP($D1000,'Zone Coordinates'!$D$2:$F$2058,2)</f>
        <v>35.572866900000001</v>
      </c>
      <c r="F1000">
        <f>VLOOKUP($D1000,'Zone Coordinates'!$D$2:$F$2058,3)</f>
        <v>134.44080450000001</v>
      </c>
      <c r="G1000">
        <v>44000</v>
      </c>
      <c r="H1000">
        <f>VLOOKUP($G1000,'Zone Coordinates'!$D$2:$F$2058,2)</f>
        <v>33.280513499999998</v>
      </c>
      <c r="I1000">
        <f>VLOOKUP($G1000,'Zone Coordinates'!$D$2:$F$2058,3)</f>
        <v>131.9568313</v>
      </c>
      <c r="J1000">
        <f t="shared" si="22"/>
        <v>3.3800897870929192</v>
      </c>
    </row>
    <row r="1001" spans="2:11" x14ac:dyDescent="0.25">
      <c r="B1001">
        <v>9</v>
      </c>
      <c r="C1001">
        <v>11</v>
      </c>
      <c r="D1001">
        <v>31000</v>
      </c>
      <c r="E1001">
        <f>VLOOKUP($D1001,'Zone Coordinates'!$D$2:$F$2058,2)</f>
        <v>35.572866900000001</v>
      </c>
      <c r="F1001">
        <f>VLOOKUP($D1001,'Zone Coordinates'!$D$2:$F$2058,3)</f>
        <v>134.44080450000001</v>
      </c>
      <c r="G1001">
        <v>45000</v>
      </c>
      <c r="H1001">
        <f>VLOOKUP($G1001,'Zone Coordinates'!$D$2:$F$2058,2)</f>
        <v>32.065932799999999</v>
      </c>
      <c r="I1001">
        <f>VLOOKUP($G1001,'Zone Coordinates'!$D$2:$F$2058,3)</f>
        <v>131.50577569999999</v>
      </c>
      <c r="J1001">
        <f t="shared" si="22"/>
        <v>4.5730712697893106</v>
      </c>
    </row>
    <row r="1002" spans="2:11" x14ac:dyDescent="0.25">
      <c r="B1002">
        <v>9</v>
      </c>
      <c r="C1002">
        <v>11</v>
      </c>
      <c r="D1002">
        <v>31000</v>
      </c>
      <c r="E1002">
        <f>VLOOKUP($D1002,'Zone Coordinates'!$D$2:$F$2058,2)</f>
        <v>35.572866900000001</v>
      </c>
      <c r="F1002">
        <f>VLOOKUP($D1002,'Zone Coordinates'!$D$2:$F$2058,3)</f>
        <v>134.44080450000001</v>
      </c>
      <c r="G1002">
        <v>46000</v>
      </c>
      <c r="H1002">
        <f>VLOOKUP($G1002,'Zone Coordinates'!$D$2:$F$2058,2)</f>
        <v>31.752732000000002</v>
      </c>
      <c r="I1002">
        <f>VLOOKUP($G1002,'Zone Coordinates'!$D$2:$F$2058,3)</f>
        <v>130.7248898</v>
      </c>
      <c r="J1002">
        <f t="shared" si="22"/>
        <v>5.3293013343096103</v>
      </c>
    </row>
    <row r="1003" spans="2:11" x14ac:dyDescent="0.25">
      <c r="B1003">
        <v>9</v>
      </c>
      <c r="C1003">
        <v>11</v>
      </c>
      <c r="D1003">
        <v>32000</v>
      </c>
      <c r="E1003">
        <f>VLOOKUP($D1003,'Zone Coordinates'!$D$2:$F$2058,2)</f>
        <v>35.363152200000002</v>
      </c>
      <c r="F1003">
        <f>VLOOKUP($D1003,'Zone Coordinates'!$D$2:$F$2058,3)</f>
        <v>133.59608800000001</v>
      </c>
      <c r="G1003">
        <v>40000</v>
      </c>
      <c r="H1003">
        <f>VLOOKUP($G1003,'Zone Coordinates'!$D$2:$F$2058,2)</f>
        <v>33.883628700000003</v>
      </c>
      <c r="I1003">
        <f>VLOOKUP($G1003,'Zone Coordinates'!$D$2:$F$2058,3)</f>
        <v>130.87550780000001</v>
      </c>
      <c r="J1003">
        <f t="shared" si="22"/>
        <v>3.0968607349514912</v>
      </c>
    </row>
    <row r="1004" spans="2:11" x14ac:dyDescent="0.25">
      <c r="B1004">
        <v>9</v>
      </c>
      <c r="C1004">
        <v>11</v>
      </c>
      <c r="D1004">
        <v>32000</v>
      </c>
      <c r="E1004">
        <f>VLOOKUP($D1004,'Zone Coordinates'!$D$2:$F$2058,2)</f>
        <v>35.363152200000002</v>
      </c>
      <c r="F1004">
        <f>VLOOKUP($D1004,'Zone Coordinates'!$D$2:$F$2058,3)</f>
        <v>133.59608800000001</v>
      </c>
      <c r="G1004">
        <v>41000</v>
      </c>
      <c r="H1004">
        <f>VLOOKUP($G1004,'Zone Coordinates'!$D$2:$F$2058,2)</f>
        <v>33.481946200000003</v>
      </c>
      <c r="I1004">
        <f>VLOOKUP($G1004,'Zone Coordinates'!$D$2:$F$2058,3)</f>
        <v>130.37912349999999</v>
      </c>
      <c r="J1004">
        <f t="shared" si="22"/>
        <v>3.7266334148526545</v>
      </c>
    </row>
    <row r="1005" spans="2:11" x14ac:dyDescent="0.25">
      <c r="B1005">
        <v>9</v>
      </c>
      <c r="C1005">
        <v>11</v>
      </c>
      <c r="D1005">
        <v>32000</v>
      </c>
      <c r="E1005">
        <f>VLOOKUP($D1005,'Zone Coordinates'!$D$2:$F$2058,2)</f>
        <v>35.363152200000002</v>
      </c>
      <c r="F1005">
        <f>VLOOKUP($D1005,'Zone Coordinates'!$D$2:$F$2058,3)</f>
        <v>133.59608800000001</v>
      </c>
      <c r="G1005">
        <v>42000</v>
      </c>
      <c r="H1005">
        <f>VLOOKUP($G1005,'Zone Coordinates'!$D$2:$F$2058,2)</f>
        <v>32.968646800000002</v>
      </c>
      <c r="I1005">
        <f>VLOOKUP($G1005,'Zone Coordinates'!$D$2:$F$2058,3)</f>
        <v>129.99381729999999</v>
      </c>
      <c r="J1005">
        <f t="shared" si="22"/>
        <v>4.325506942163865</v>
      </c>
    </row>
    <row r="1006" spans="2:11" x14ac:dyDescent="0.25">
      <c r="B1006">
        <v>9</v>
      </c>
      <c r="C1006">
        <v>11</v>
      </c>
      <c r="D1006">
        <v>32000</v>
      </c>
      <c r="E1006">
        <f>VLOOKUP($D1006,'Zone Coordinates'!$D$2:$F$2058,2)</f>
        <v>35.363152200000002</v>
      </c>
      <c r="F1006">
        <f>VLOOKUP($D1006,'Zone Coordinates'!$D$2:$F$2058,3)</f>
        <v>133.59608800000001</v>
      </c>
      <c r="G1006">
        <v>43000</v>
      </c>
      <c r="H1006">
        <f>VLOOKUP($G1006,'Zone Coordinates'!$D$2:$F$2058,2)</f>
        <v>32.979978099999997</v>
      </c>
      <c r="I1006">
        <f>VLOOKUP($G1006,'Zone Coordinates'!$D$2:$F$2058,3)</f>
        <v>130.82897299999999</v>
      </c>
      <c r="J1006">
        <f t="shared" si="22"/>
        <v>3.6519096667546331</v>
      </c>
    </row>
    <row r="1007" spans="2:11" x14ac:dyDescent="0.25">
      <c r="B1007">
        <v>9</v>
      </c>
      <c r="C1007">
        <v>11</v>
      </c>
      <c r="D1007">
        <v>32000</v>
      </c>
      <c r="E1007">
        <f>VLOOKUP($D1007,'Zone Coordinates'!$D$2:$F$2058,2)</f>
        <v>35.363152200000002</v>
      </c>
      <c r="F1007">
        <f>VLOOKUP($D1007,'Zone Coordinates'!$D$2:$F$2058,3)</f>
        <v>133.59608800000001</v>
      </c>
      <c r="G1007">
        <v>44000</v>
      </c>
      <c r="H1007">
        <f>VLOOKUP($G1007,'Zone Coordinates'!$D$2:$F$2058,2)</f>
        <v>33.280513499999998</v>
      </c>
      <c r="I1007">
        <f>VLOOKUP($G1007,'Zone Coordinates'!$D$2:$F$2058,3)</f>
        <v>131.9568313</v>
      </c>
      <c r="J1007">
        <f t="shared" si="22"/>
        <v>2.6503861007846781</v>
      </c>
    </row>
    <row r="1008" spans="2:11" x14ac:dyDescent="0.25">
      <c r="B1008">
        <v>9</v>
      </c>
      <c r="C1008">
        <v>11</v>
      </c>
      <c r="D1008">
        <v>32000</v>
      </c>
      <c r="E1008">
        <f>VLOOKUP($D1008,'Zone Coordinates'!$D$2:$F$2058,2)</f>
        <v>35.363152200000002</v>
      </c>
      <c r="F1008">
        <f>VLOOKUP($D1008,'Zone Coordinates'!$D$2:$F$2058,3)</f>
        <v>133.59608800000001</v>
      </c>
      <c r="G1008">
        <v>45000</v>
      </c>
      <c r="H1008">
        <f>VLOOKUP($G1008,'Zone Coordinates'!$D$2:$F$2058,2)</f>
        <v>32.065932799999999</v>
      </c>
      <c r="I1008">
        <f>VLOOKUP($G1008,'Zone Coordinates'!$D$2:$F$2058,3)</f>
        <v>131.50577569999999</v>
      </c>
      <c r="J1008">
        <f t="shared" si="22"/>
        <v>3.9039801847944569</v>
      </c>
    </row>
    <row r="1009" spans="2:10" x14ac:dyDescent="0.25">
      <c r="B1009">
        <v>9</v>
      </c>
      <c r="C1009">
        <v>11</v>
      </c>
      <c r="D1009">
        <v>32000</v>
      </c>
      <c r="E1009">
        <f>VLOOKUP($D1009,'Zone Coordinates'!$D$2:$F$2058,2)</f>
        <v>35.363152200000002</v>
      </c>
      <c r="F1009">
        <f>VLOOKUP($D1009,'Zone Coordinates'!$D$2:$F$2058,3)</f>
        <v>133.59608800000001</v>
      </c>
      <c r="G1009">
        <v>46000</v>
      </c>
      <c r="H1009">
        <f>VLOOKUP($G1009,'Zone Coordinates'!$D$2:$F$2058,2)</f>
        <v>31.752732000000002</v>
      </c>
      <c r="I1009">
        <f>VLOOKUP($G1009,'Zone Coordinates'!$D$2:$F$2058,3)</f>
        <v>130.7248898</v>
      </c>
      <c r="J1009">
        <f t="shared" si="22"/>
        <v>4.6129072312643933</v>
      </c>
    </row>
    <row r="1010" spans="2:10" x14ac:dyDescent="0.25">
      <c r="B1010">
        <v>9</v>
      </c>
      <c r="C1010">
        <v>11</v>
      </c>
      <c r="D1010">
        <v>33000</v>
      </c>
      <c r="E1010">
        <f>VLOOKUP($D1010,'Zone Coordinates'!$D$2:$F$2058,2)</f>
        <v>34.948912700000001</v>
      </c>
      <c r="F1010">
        <f>VLOOKUP($D1010,'Zone Coordinates'!$D$2:$F$2058,3)</f>
        <v>134.12300110000001</v>
      </c>
      <c r="G1010">
        <v>40000</v>
      </c>
      <c r="H1010">
        <f>VLOOKUP($G1010,'Zone Coordinates'!$D$2:$F$2058,2)</f>
        <v>33.883628700000003</v>
      </c>
      <c r="I1010">
        <f>VLOOKUP($G1010,'Zone Coordinates'!$D$2:$F$2058,3)</f>
        <v>130.87550780000001</v>
      </c>
      <c r="J1010">
        <f t="shared" si="22"/>
        <v>3.4177540482312212</v>
      </c>
    </row>
    <row r="1011" spans="2:10" x14ac:dyDescent="0.25">
      <c r="B1011">
        <v>9</v>
      </c>
      <c r="C1011">
        <v>11</v>
      </c>
      <c r="D1011">
        <v>33000</v>
      </c>
      <c r="E1011">
        <f>VLOOKUP($D1011,'Zone Coordinates'!$D$2:$F$2058,2)</f>
        <v>34.948912700000001</v>
      </c>
      <c r="F1011">
        <f>VLOOKUP($D1011,'Zone Coordinates'!$D$2:$F$2058,3)</f>
        <v>134.12300110000001</v>
      </c>
      <c r="G1011">
        <v>41000</v>
      </c>
      <c r="H1011">
        <f>VLOOKUP($G1011,'Zone Coordinates'!$D$2:$F$2058,2)</f>
        <v>33.481946200000003</v>
      </c>
      <c r="I1011">
        <f>VLOOKUP($G1011,'Zone Coordinates'!$D$2:$F$2058,3)</f>
        <v>130.37912349999999</v>
      </c>
      <c r="J1011">
        <f t="shared" si="22"/>
        <v>4.0210210389780539</v>
      </c>
    </row>
    <row r="1012" spans="2:10" x14ac:dyDescent="0.25">
      <c r="B1012">
        <v>9</v>
      </c>
      <c r="C1012">
        <v>11</v>
      </c>
      <c r="D1012">
        <v>33000</v>
      </c>
      <c r="E1012">
        <f>VLOOKUP($D1012,'Zone Coordinates'!$D$2:$F$2058,2)</f>
        <v>34.948912700000001</v>
      </c>
      <c r="F1012">
        <f>VLOOKUP($D1012,'Zone Coordinates'!$D$2:$F$2058,3)</f>
        <v>134.12300110000001</v>
      </c>
      <c r="G1012">
        <v>42000</v>
      </c>
      <c r="H1012">
        <f>VLOOKUP($G1012,'Zone Coordinates'!$D$2:$F$2058,2)</f>
        <v>32.968646800000002</v>
      </c>
      <c r="I1012">
        <f>VLOOKUP($G1012,'Zone Coordinates'!$D$2:$F$2058,3)</f>
        <v>129.99381729999999</v>
      </c>
      <c r="J1012">
        <f t="shared" si="22"/>
        <v>4.5794772506133734</v>
      </c>
    </row>
    <row r="1013" spans="2:10" x14ac:dyDescent="0.25">
      <c r="B1013">
        <v>9</v>
      </c>
      <c r="C1013">
        <v>11</v>
      </c>
      <c r="D1013">
        <v>33000</v>
      </c>
      <c r="E1013">
        <f>VLOOKUP($D1013,'Zone Coordinates'!$D$2:$F$2058,2)</f>
        <v>34.948912700000001</v>
      </c>
      <c r="F1013">
        <f>VLOOKUP($D1013,'Zone Coordinates'!$D$2:$F$2058,3)</f>
        <v>134.12300110000001</v>
      </c>
      <c r="G1013">
        <v>43000</v>
      </c>
      <c r="H1013">
        <f>VLOOKUP($G1013,'Zone Coordinates'!$D$2:$F$2058,2)</f>
        <v>32.979978099999997</v>
      </c>
      <c r="I1013">
        <f>VLOOKUP($G1013,'Zone Coordinates'!$D$2:$F$2058,3)</f>
        <v>130.82897299999999</v>
      </c>
      <c r="J1013">
        <f t="shared" si="22"/>
        <v>3.8376196505994336</v>
      </c>
    </row>
    <row r="1014" spans="2:10" x14ac:dyDescent="0.25">
      <c r="B1014">
        <v>9</v>
      </c>
      <c r="C1014">
        <v>11</v>
      </c>
      <c r="D1014">
        <v>33000</v>
      </c>
      <c r="E1014">
        <f>VLOOKUP($D1014,'Zone Coordinates'!$D$2:$F$2058,2)</f>
        <v>34.948912700000001</v>
      </c>
      <c r="F1014">
        <f>VLOOKUP($D1014,'Zone Coordinates'!$D$2:$F$2058,3)</f>
        <v>134.12300110000001</v>
      </c>
      <c r="G1014">
        <v>44000</v>
      </c>
      <c r="H1014">
        <f>VLOOKUP($G1014,'Zone Coordinates'!$D$2:$F$2058,2)</f>
        <v>33.280513499999998</v>
      </c>
      <c r="I1014">
        <f>VLOOKUP($G1014,'Zone Coordinates'!$D$2:$F$2058,3)</f>
        <v>131.9568313</v>
      </c>
      <c r="J1014">
        <f t="shared" si="22"/>
        <v>2.7341996073792263</v>
      </c>
    </row>
    <row r="1015" spans="2:10" x14ac:dyDescent="0.25">
      <c r="B1015">
        <v>9</v>
      </c>
      <c r="C1015">
        <v>11</v>
      </c>
      <c r="D1015">
        <v>33000</v>
      </c>
      <c r="E1015">
        <f>VLOOKUP($D1015,'Zone Coordinates'!$D$2:$F$2058,2)</f>
        <v>34.948912700000001</v>
      </c>
      <c r="F1015">
        <f>VLOOKUP($D1015,'Zone Coordinates'!$D$2:$F$2058,3)</f>
        <v>134.12300110000001</v>
      </c>
      <c r="G1015">
        <v>45000</v>
      </c>
      <c r="H1015">
        <f>VLOOKUP($G1015,'Zone Coordinates'!$D$2:$F$2058,2)</f>
        <v>32.065932799999999</v>
      </c>
      <c r="I1015">
        <f>VLOOKUP($G1015,'Zone Coordinates'!$D$2:$F$2058,3)</f>
        <v>131.50577569999999</v>
      </c>
      <c r="J1015">
        <f t="shared" si="22"/>
        <v>3.8937696257238059</v>
      </c>
    </row>
    <row r="1016" spans="2:10" x14ac:dyDescent="0.25">
      <c r="B1016">
        <v>9</v>
      </c>
      <c r="C1016">
        <v>11</v>
      </c>
      <c r="D1016">
        <v>33000</v>
      </c>
      <c r="E1016">
        <f>VLOOKUP($D1016,'Zone Coordinates'!$D$2:$F$2058,2)</f>
        <v>34.948912700000001</v>
      </c>
      <c r="F1016">
        <f>VLOOKUP($D1016,'Zone Coordinates'!$D$2:$F$2058,3)</f>
        <v>134.12300110000001</v>
      </c>
      <c r="G1016">
        <v>46000</v>
      </c>
      <c r="H1016">
        <f>VLOOKUP($G1016,'Zone Coordinates'!$D$2:$F$2058,2)</f>
        <v>31.752732000000002</v>
      </c>
      <c r="I1016">
        <f>VLOOKUP($G1016,'Zone Coordinates'!$D$2:$F$2058,3)</f>
        <v>130.7248898</v>
      </c>
      <c r="J1016">
        <f t="shared" si="22"/>
        <v>4.6650542841686473</v>
      </c>
    </row>
    <row r="1017" spans="2:10" x14ac:dyDescent="0.25">
      <c r="B1017">
        <v>9</v>
      </c>
      <c r="C1017">
        <v>11</v>
      </c>
      <c r="D1017">
        <v>34000</v>
      </c>
      <c r="E1017">
        <f>VLOOKUP($D1017,'Zone Coordinates'!$D$2:$F$2058,2)</f>
        <v>34.615654599999999</v>
      </c>
      <c r="F1017">
        <f>VLOOKUP($D1017,'Zone Coordinates'!$D$2:$F$2058,3)</f>
        <v>132.69607980000001</v>
      </c>
      <c r="G1017">
        <v>40000</v>
      </c>
      <c r="H1017">
        <f>VLOOKUP($G1017,'Zone Coordinates'!$D$2:$F$2058,2)</f>
        <v>33.883628700000003</v>
      </c>
      <c r="I1017">
        <f>VLOOKUP($G1017,'Zone Coordinates'!$D$2:$F$2058,3)</f>
        <v>130.87550780000001</v>
      </c>
      <c r="J1017">
        <f t="shared" si="22"/>
        <v>1.9622294273236245</v>
      </c>
    </row>
    <row r="1018" spans="2:10" x14ac:dyDescent="0.25">
      <c r="B1018">
        <v>9</v>
      </c>
      <c r="C1018">
        <v>11</v>
      </c>
      <c r="D1018">
        <v>34000</v>
      </c>
      <c r="E1018">
        <f>VLOOKUP($D1018,'Zone Coordinates'!$D$2:$F$2058,2)</f>
        <v>34.615654599999999</v>
      </c>
      <c r="F1018">
        <f>VLOOKUP($D1018,'Zone Coordinates'!$D$2:$F$2058,3)</f>
        <v>132.69607980000001</v>
      </c>
      <c r="G1018">
        <v>41000</v>
      </c>
      <c r="H1018">
        <f>VLOOKUP($G1018,'Zone Coordinates'!$D$2:$F$2058,2)</f>
        <v>33.481946200000003</v>
      </c>
      <c r="I1018">
        <f>VLOOKUP($G1018,'Zone Coordinates'!$D$2:$F$2058,3)</f>
        <v>130.37912349999999</v>
      </c>
      <c r="J1018">
        <f t="shared" si="22"/>
        <v>2.5794536693533212</v>
      </c>
    </row>
    <row r="1019" spans="2:10" x14ac:dyDescent="0.25">
      <c r="B1019">
        <v>9</v>
      </c>
      <c r="C1019">
        <v>11</v>
      </c>
      <c r="D1019">
        <v>34000</v>
      </c>
      <c r="E1019">
        <f>VLOOKUP($D1019,'Zone Coordinates'!$D$2:$F$2058,2)</f>
        <v>34.615654599999999</v>
      </c>
      <c r="F1019">
        <f>VLOOKUP($D1019,'Zone Coordinates'!$D$2:$F$2058,3)</f>
        <v>132.69607980000001</v>
      </c>
      <c r="G1019">
        <v>42000</v>
      </c>
      <c r="H1019">
        <f>VLOOKUP($G1019,'Zone Coordinates'!$D$2:$F$2058,2)</f>
        <v>32.968646800000002</v>
      </c>
      <c r="I1019">
        <f>VLOOKUP($G1019,'Zone Coordinates'!$D$2:$F$2058,3)</f>
        <v>129.99381729999999</v>
      </c>
      <c r="J1019">
        <f t="shared" si="22"/>
        <v>3.1646259355834108</v>
      </c>
    </row>
    <row r="1020" spans="2:10" x14ac:dyDescent="0.25">
      <c r="B1020">
        <v>9</v>
      </c>
      <c r="C1020">
        <v>11</v>
      </c>
      <c r="D1020">
        <v>34000</v>
      </c>
      <c r="E1020">
        <f>VLOOKUP($D1020,'Zone Coordinates'!$D$2:$F$2058,2)</f>
        <v>34.615654599999999</v>
      </c>
      <c r="F1020">
        <f>VLOOKUP($D1020,'Zone Coordinates'!$D$2:$F$2058,3)</f>
        <v>132.69607980000001</v>
      </c>
      <c r="G1020">
        <v>43000</v>
      </c>
      <c r="H1020">
        <f>VLOOKUP($G1020,'Zone Coordinates'!$D$2:$F$2058,2)</f>
        <v>32.979978099999997</v>
      </c>
      <c r="I1020">
        <f>VLOOKUP($G1020,'Zone Coordinates'!$D$2:$F$2058,3)</f>
        <v>130.82897299999999</v>
      </c>
      <c r="J1020">
        <f t="shared" si="22"/>
        <v>2.4822420138372001</v>
      </c>
    </row>
    <row r="1021" spans="2:10" x14ac:dyDescent="0.25">
      <c r="B1021">
        <v>9</v>
      </c>
      <c r="C1021">
        <v>11</v>
      </c>
      <c r="D1021">
        <v>34000</v>
      </c>
      <c r="E1021">
        <f>VLOOKUP($D1021,'Zone Coordinates'!$D$2:$F$2058,2)</f>
        <v>34.615654599999999</v>
      </c>
      <c r="F1021">
        <f>VLOOKUP($D1021,'Zone Coordinates'!$D$2:$F$2058,3)</f>
        <v>132.69607980000001</v>
      </c>
      <c r="G1021">
        <v>44000</v>
      </c>
      <c r="H1021">
        <f>VLOOKUP($G1021,'Zone Coordinates'!$D$2:$F$2058,2)</f>
        <v>33.280513499999998</v>
      </c>
      <c r="I1021">
        <f>VLOOKUP($G1021,'Zone Coordinates'!$D$2:$F$2058,3)</f>
        <v>131.9568313</v>
      </c>
      <c r="J1021">
        <f t="shared" si="22"/>
        <v>1.5261356760332505</v>
      </c>
    </row>
    <row r="1022" spans="2:10" x14ac:dyDescent="0.25">
      <c r="B1022">
        <v>9</v>
      </c>
      <c r="C1022">
        <v>11</v>
      </c>
      <c r="D1022">
        <v>34000</v>
      </c>
      <c r="E1022">
        <f>VLOOKUP($D1022,'Zone Coordinates'!$D$2:$F$2058,2)</f>
        <v>34.615654599999999</v>
      </c>
      <c r="F1022">
        <f>VLOOKUP($D1022,'Zone Coordinates'!$D$2:$F$2058,3)</f>
        <v>132.69607980000001</v>
      </c>
      <c r="G1022">
        <v>45000</v>
      </c>
      <c r="H1022">
        <f>VLOOKUP($G1022,'Zone Coordinates'!$D$2:$F$2058,2)</f>
        <v>32.065932799999999</v>
      </c>
      <c r="I1022">
        <f>VLOOKUP($G1022,'Zone Coordinates'!$D$2:$F$2058,3)</f>
        <v>131.50577569999999</v>
      </c>
      <c r="J1022">
        <f t="shared" si="22"/>
        <v>2.8138772375269148</v>
      </c>
    </row>
    <row r="1023" spans="2:10" x14ac:dyDescent="0.25">
      <c r="B1023">
        <v>9</v>
      </c>
      <c r="C1023">
        <v>11</v>
      </c>
      <c r="D1023">
        <v>34000</v>
      </c>
      <c r="E1023">
        <f>VLOOKUP($D1023,'Zone Coordinates'!$D$2:$F$2058,2)</f>
        <v>34.615654599999999</v>
      </c>
      <c r="F1023">
        <f>VLOOKUP($D1023,'Zone Coordinates'!$D$2:$F$2058,3)</f>
        <v>132.69607980000001</v>
      </c>
      <c r="G1023">
        <v>46000</v>
      </c>
      <c r="H1023">
        <f>VLOOKUP($G1023,'Zone Coordinates'!$D$2:$F$2058,2)</f>
        <v>31.752732000000002</v>
      </c>
      <c r="I1023">
        <f>VLOOKUP($G1023,'Zone Coordinates'!$D$2:$F$2058,3)</f>
        <v>130.7248898</v>
      </c>
      <c r="J1023">
        <f t="shared" si="22"/>
        <v>3.4759050374961014</v>
      </c>
    </row>
    <row r="1024" spans="2:10" x14ac:dyDescent="0.25">
      <c r="B1024">
        <v>9</v>
      </c>
      <c r="C1024">
        <v>11</v>
      </c>
      <c r="D1024">
        <v>35000</v>
      </c>
      <c r="E1024">
        <f>VLOOKUP($D1024,'Zone Coordinates'!$D$2:$F$2058,2)</f>
        <v>34.373845500000002</v>
      </c>
      <c r="F1024">
        <f>VLOOKUP($D1024,'Zone Coordinates'!$D$2:$F$2058,3)</f>
        <v>131.17247589999999</v>
      </c>
      <c r="G1024">
        <v>40000</v>
      </c>
      <c r="H1024">
        <f>VLOOKUP($G1024,'Zone Coordinates'!$D$2:$F$2058,2)</f>
        <v>33.883628700000003</v>
      </c>
      <c r="I1024">
        <f>VLOOKUP($G1024,'Zone Coordinates'!$D$2:$F$2058,3)</f>
        <v>130.87550780000001</v>
      </c>
      <c r="J1024">
        <f t="shared" si="22"/>
        <v>0.57315143149070213</v>
      </c>
    </row>
    <row r="1025" spans="2:11" x14ac:dyDescent="0.25">
      <c r="B1025">
        <v>9</v>
      </c>
      <c r="C1025">
        <v>11</v>
      </c>
      <c r="D1025">
        <v>35000</v>
      </c>
      <c r="E1025">
        <f>VLOOKUP($D1025,'Zone Coordinates'!$D$2:$F$2058,2)</f>
        <v>34.373845500000002</v>
      </c>
      <c r="F1025">
        <f>VLOOKUP($D1025,'Zone Coordinates'!$D$2:$F$2058,3)</f>
        <v>131.17247589999999</v>
      </c>
      <c r="G1025">
        <v>41000</v>
      </c>
      <c r="H1025">
        <f>VLOOKUP($G1025,'Zone Coordinates'!$D$2:$F$2058,2)</f>
        <v>33.481946200000003</v>
      </c>
      <c r="I1025">
        <f>VLOOKUP($G1025,'Zone Coordinates'!$D$2:$F$2058,3)</f>
        <v>130.37912349999999</v>
      </c>
      <c r="J1025">
        <f t="shared" si="22"/>
        <v>1.1936885657181495</v>
      </c>
    </row>
    <row r="1026" spans="2:11" x14ac:dyDescent="0.25">
      <c r="B1026">
        <v>9</v>
      </c>
      <c r="C1026">
        <v>11</v>
      </c>
      <c r="D1026">
        <v>35000</v>
      </c>
      <c r="E1026">
        <f>VLOOKUP($D1026,'Zone Coordinates'!$D$2:$F$2058,2)</f>
        <v>34.373845500000002</v>
      </c>
      <c r="F1026">
        <f>VLOOKUP($D1026,'Zone Coordinates'!$D$2:$F$2058,3)</f>
        <v>131.17247589999999</v>
      </c>
      <c r="G1026">
        <v>42000</v>
      </c>
      <c r="H1026">
        <f>VLOOKUP($G1026,'Zone Coordinates'!$D$2:$F$2058,2)</f>
        <v>32.968646800000002</v>
      </c>
      <c r="I1026">
        <f>VLOOKUP($G1026,'Zone Coordinates'!$D$2:$F$2058,3)</f>
        <v>129.99381729999999</v>
      </c>
      <c r="J1026">
        <f t="shared" si="22"/>
        <v>1.8340718311548385</v>
      </c>
    </row>
    <row r="1027" spans="2:11" x14ac:dyDescent="0.25">
      <c r="B1027">
        <v>9</v>
      </c>
      <c r="C1027">
        <v>11</v>
      </c>
      <c r="D1027">
        <v>35000</v>
      </c>
      <c r="E1027">
        <f>VLOOKUP($D1027,'Zone Coordinates'!$D$2:$F$2058,2)</f>
        <v>34.373845500000002</v>
      </c>
      <c r="F1027">
        <f>VLOOKUP($D1027,'Zone Coordinates'!$D$2:$F$2058,3)</f>
        <v>131.17247589999999</v>
      </c>
      <c r="G1027">
        <v>43000</v>
      </c>
      <c r="H1027">
        <f>VLOOKUP($G1027,'Zone Coordinates'!$D$2:$F$2058,2)</f>
        <v>32.979978099999997</v>
      </c>
      <c r="I1027">
        <f>VLOOKUP($G1027,'Zone Coordinates'!$D$2:$F$2058,3)</f>
        <v>130.82897299999999</v>
      </c>
      <c r="J1027">
        <f t="shared" si="22"/>
        <v>1.4355697722824854</v>
      </c>
    </row>
    <row r="1028" spans="2:11" x14ac:dyDescent="0.25">
      <c r="B1028">
        <v>9</v>
      </c>
      <c r="C1028">
        <v>11</v>
      </c>
      <c r="D1028">
        <v>35000</v>
      </c>
      <c r="E1028">
        <f>VLOOKUP($D1028,'Zone Coordinates'!$D$2:$F$2058,2)</f>
        <v>34.373845500000002</v>
      </c>
      <c r="F1028">
        <f>VLOOKUP($D1028,'Zone Coordinates'!$D$2:$F$2058,3)</f>
        <v>131.17247589999999</v>
      </c>
      <c r="G1028">
        <v>44000</v>
      </c>
      <c r="H1028">
        <f>VLOOKUP($G1028,'Zone Coordinates'!$D$2:$F$2058,2)</f>
        <v>33.280513499999998</v>
      </c>
      <c r="I1028">
        <f>VLOOKUP($G1028,'Zone Coordinates'!$D$2:$F$2058,3)</f>
        <v>131.9568313</v>
      </c>
      <c r="J1028">
        <f t="shared" si="22"/>
        <v>1.3455810104684085</v>
      </c>
    </row>
    <row r="1029" spans="2:11" x14ac:dyDescent="0.25">
      <c r="B1029">
        <v>9</v>
      </c>
      <c r="C1029">
        <v>11</v>
      </c>
      <c r="D1029">
        <v>35000</v>
      </c>
      <c r="E1029">
        <f>VLOOKUP($D1029,'Zone Coordinates'!$D$2:$F$2058,2)</f>
        <v>34.373845500000002</v>
      </c>
      <c r="F1029">
        <f>VLOOKUP($D1029,'Zone Coordinates'!$D$2:$F$2058,3)</f>
        <v>131.17247589999999</v>
      </c>
      <c r="G1029">
        <v>45000</v>
      </c>
      <c r="H1029">
        <f>VLOOKUP($G1029,'Zone Coordinates'!$D$2:$F$2058,2)</f>
        <v>32.065932799999999</v>
      </c>
      <c r="I1029">
        <f>VLOOKUP($G1029,'Zone Coordinates'!$D$2:$F$2058,3)</f>
        <v>131.50577569999999</v>
      </c>
      <c r="J1029">
        <f t="shared" si="22"/>
        <v>2.3318554388086192</v>
      </c>
    </row>
    <row r="1030" spans="2:11" x14ac:dyDescent="0.25">
      <c r="B1030">
        <v>9</v>
      </c>
      <c r="C1030">
        <v>11</v>
      </c>
      <c r="D1030">
        <v>35000</v>
      </c>
      <c r="E1030">
        <f>VLOOKUP($D1030,'Zone Coordinates'!$D$2:$F$2058,2)</f>
        <v>34.373845500000002</v>
      </c>
      <c r="F1030">
        <f>VLOOKUP($D1030,'Zone Coordinates'!$D$2:$F$2058,3)</f>
        <v>131.17247589999999</v>
      </c>
      <c r="G1030">
        <v>46000</v>
      </c>
      <c r="H1030">
        <f>VLOOKUP($G1030,'Zone Coordinates'!$D$2:$F$2058,2)</f>
        <v>31.752732000000002</v>
      </c>
      <c r="I1030">
        <f>VLOOKUP($G1030,'Zone Coordinates'!$D$2:$F$2058,3)</f>
        <v>130.7248898</v>
      </c>
      <c r="J1030">
        <f t="shared" si="22"/>
        <v>2.6590542109546123</v>
      </c>
      <c r="K1030">
        <f>AVERAGE(J996:J1030)</f>
        <v>3.2540022273905582</v>
      </c>
    </row>
    <row r="1031" spans="2:11" x14ac:dyDescent="0.25">
      <c r="B1031">
        <v>10</v>
      </c>
      <c r="C1031">
        <v>10</v>
      </c>
      <c r="D1031">
        <v>37000</v>
      </c>
      <c r="E1031">
        <f>VLOOKUP($D1031,'Zone Coordinates'!$D$2:$F$2058,2)</f>
        <v>34.433944599999997</v>
      </c>
      <c r="F1031">
        <f>VLOOKUP($D1031,'Zone Coordinates'!$D$2:$F$2058,3)</f>
        <v>134.1764488</v>
      </c>
      <c r="G1031">
        <v>36000</v>
      </c>
      <c r="H1031">
        <f>VLOOKUP($G1031,'Zone Coordinates'!$D$2:$F$2058,2)</f>
        <v>34.129535500000003</v>
      </c>
      <c r="I1031">
        <f>VLOOKUP($G1031,'Zone Coordinates'!$D$2:$F$2058,3)</f>
        <v>134.60697759999999</v>
      </c>
      <c r="J1031">
        <f t="shared" ref="J1031:J1042" si="23">SQRT((I1031-F1031)^2+(H1031-E1031)^2)</f>
        <v>0.52727596929144993</v>
      </c>
    </row>
    <row r="1032" spans="2:11" x14ac:dyDescent="0.25">
      <c r="B1032">
        <v>10</v>
      </c>
      <c r="C1032">
        <v>10</v>
      </c>
      <c r="D1032">
        <v>37000</v>
      </c>
      <c r="E1032">
        <f>VLOOKUP($D1032,'Zone Coordinates'!$D$2:$F$2058,2)</f>
        <v>34.433944599999997</v>
      </c>
      <c r="F1032">
        <f>VLOOKUP($D1032,'Zone Coordinates'!$D$2:$F$2058,3)</f>
        <v>134.1764488</v>
      </c>
      <c r="G1032">
        <v>38000</v>
      </c>
      <c r="H1032">
        <f>VLOOKUP($G1032,'Zone Coordinates'!$D$2:$F$2058,2)</f>
        <v>34.073728600000003</v>
      </c>
      <c r="I1032">
        <f>VLOOKUP($G1032,'Zone Coordinates'!$D$2:$F$2058,3)</f>
        <v>132.92667299999999</v>
      </c>
      <c r="J1032">
        <f t="shared" si="23"/>
        <v>1.3006518046432174</v>
      </c>
    </row>
    <row r="1033" spans="2:11" x14ac:dyDescent="0.25">
      <c r="B1033">
        <v>10</v>
      </c>
      <c r="C1033">
        <v>10</v>
      </c>
      <c r="D1033">
        <v>37000</v>
      </c>
      <c r="E1033">
        <f>VLOOKUP($D1033,'Zone Coordinates'!$D$2:$F$2058,2)</f>
        <v>34.433944599999997</v>
      </c>
      <c r="F1033">
        <f>VLOOKUP($D1033,'Zone Coordinates'!$D$2:$F$2058,3)</f>
        <v>134.1764488</v>
      </c>
      <c r="G1033">
        <v>39000</v>
      </c>
      <c r="H1033">
        <f>VLOOKUP($G1033,'Zone Coordinates'!$D$2:$F$2058,2)</f>
        <v>33.681375099999997</v>
      </c>
      <c r="I1033">
        <f>VLOOKUP($G1033,'Zone Coordinates'!$D$2:$F$2058,3)</f>
        <v>133.62549580000001</v>
      </c>
      <c r="J1033">
        <f t="shared" si="23"/>
        <v>0.93268969145115022</v>
      </c>
    </row>
    <row r="1034" spans="2:11" x14ac:dyDescent="0.25">
      <c r="B1034">
        <v>10</v>
      </c>
      <c r="C1034">
        <v>10</v>
      </c>
      <c r="D1034">
        <v>36000</v>
      </c>
      <c r="E1034">
        <f>VLOOKUP($D1034,'Zone Coordinates'!$D$2:$F$2058,2)</f>
        <v>34.129535500000003</v>
      </c>
      <c r="F1034">
        <f>VLOOKUP($D1034,'Zone Coordinates'!$D$2:$F$2058,3)</f>
        <v>134.60697759999999</v>
      </c>
      <c r="G1034">
        <v>37000</v>
      </c>
      <c r="H1034">
        <f>VLOOKUP($G1034,'Zone Coordinates'!$D$2:$F$2058,2)</f>
        <v>34.433944599999997</v>
      </c>
      <c r="I1034">
        <f>VLOOKUP($G1034,'Zone Coordinates'!$D$2:$F$2058,3)</f>
        <v>134.1764488</v>
      </c>
      <c r="J1034">
        <f t="shared" si="23"/>
        <v>0.52727596929144993</v>
      </c>
    </row>
    <row r="1035" spans="2:11" x14ac:dyDescent="0.25">
      <c r="B1035">
        <v>10</v>
      </c>
      <c r="C1035">
        <v>10</v>
      </c>
      <c r="D1035">
        <v>36000</v>
      </c>
      <c r="E1035">
        <f>VLOOKUP($D1035,'Zone Coordinates'!$D$2:$F$2058,2)</f>
        <v>34.129535500000003</v>
      </c>
      <c r="F1035">
        <f>VLOOKUP($D1035,'Zone Coordinates'!$D$2:$F$2058,3)</f>
        <v>134.60697759999999</v>
      </c>
      <c r="G1035">
        <v>38000</v>
      </c>
      <c r="H1035">
        <f>VLOOKUP($G1035,'Zone Coordinates'!$D$2:$F$2058,2)</f>
        <v>34.073728600000003</v>
      </c>
      <c r="I1035">
        <f>VLOOKUP($G1035,'Zone Coordinates'!$D$2:$F$2058,3)</f>
        <v>132.92667299999999</v>
      </c>
      <c r="J1035">
        <f t="shared" si="23"/>
        <v>1.6812310843155287</v>
      </c>
    </row>
    <row r="1036" spans="2:11" x14ac:dyDescent="0.25">
      <c r="B1036">
        <v>10</v>
      </c>
      <c r="C1036">
        <v>10</v>
      </c>
      <c r="D1036">
        <v>36000</v>
      </c>
      <c r="E1036">
        <f>VLOOKUP($D1036,'Zone Coordinates'!$D$2:$F$2058,2)</f>
        <v>34.129535500000003</v>
      </c>
      <c r="F1036">
        <f>VLOOKUP($D1036,'Zone Coordinates'!$D$2:$F$2058,3)</f>
        <v>134.60697759999999</v>
      </c>
      <c r="G1036">
        <v>39000</v>
      </c>
      <c r="H1036">
        <f>VLOOKUP($G1036,'Zone Coordinates'!$D$2:$F$2058,2)</f>
        <v>33.681375099999997</v>
      </c>
      <c r="I1036">
        <f>VLOOKUP($G1036,'Zone Coordinates'!$D$2:$F$2058,3)</f>
        <v>133.62549580000001</v>
      </c>
      <c r="J1036">
        <f t="shared" si="23"/>
        <v>1.0789598082687661</v>
      </c>
    </row>
    <row r="1037" spans="2:11" x14ac:dyDescent="0.25">
      <c r="B1037">
        <v>10</v>
      </c>
      <c r="C1037">
        <v>10</v>
      </c>
      <c r="D1037">
        <v>38000</v>
      </c>
      <c r="E1037">
        <f>VLOOKUP($D1037,'Zone Coordinates'!$D$2:$F$2058,2)</f>
        <v>34.073728600000003</v>
      </c>
      <c r="F1037">
        <f>VLOOKUP($D1037,'Zone Coordinates'!$D$2:$F$2058,3)</f>
        <v>132.92667299999999</v>
      </c>
      <c r="G1037">
        <v>36000</v>
      </c>
      <c r="H1037">
        <f>VLOOKUP($G1037,'Zone Coordinates'!$D$2:$F$2058,2)</f>
        <v>34.129535500000003</v>
      </c>
      <c r="I1037">
        <f>VLOOKUP($G1037,'Zone Coordinates'!$D$2:$F$2058,3)</f>
        <v>134.60697759999999</v>
      </c>
      <c r="J1037">
        <f t="shared" si="23"/>
        <v>1.6812310843155287</v>
      </c>
    </row>
    <row r="1038" spans="2:11" x14ac:dyDescent="0.25">
      <c r="B1038">
        <v>10</v>
      </c>
      <c r="C1038">
        <v>10</v>
      </c>
      <c r="D1038">
        <v>38000</v>
      </c>
      <c r="E1038">
        <f>VLOOKUP($D1038,'Zone Coordinates'!$D$2:$F$2058,2)</f>
        <v>34.073728600000003</v>
      </c>
      <c r="F1038">
        <f>VLOOKUP($D1038,'Zone Coordinates'!$D$2:$F$2058,3)</f>
        <v>132.92667299999999</v>
      </c>
      <c r="G1038">
        <v>37000</v>
      </c>
      <c r="H1038">
        <f>VLOOKUP($G1038,'Zone Coordinates'!$D$2:$F$2058,2)</f>
        <v>34.433944599999997</v>
      </c>
      <c r="I1038">
        <f>VLOOKUP($G1038,'Zone Coordinates'!$D$2:$F$2058,3)</f>
        <v>134.1764488</v>
      </c>
      <c r="J1038">
        <f t="shared" si="23"/>
        <v>1.3006518046432174</v>
      </c>
    </row>
    <row r="1039" spans="2:11" x14ac:dyDescent="0.25">
      <c r="B1039">
        <v>10</v>
      </c>
      <c r="C1039">
        <v>10</v>
      </c>
      <c r="D1039">
        <v>38000</v>
      </c>
      <c r="E1039">
        <f>VLOOKUP($D1039,'Zone Coordinates'!$D$2:$F$2058,2)</f>
        <v>34.073728600000003</v>
      </c>
      <c r="F1039">
        <f>VLOOKUP($D1039,'Zone Coordinates'!$D$2:$F$2058,3)</f>
        <v>132.92667299999999</v>
      </c>
      <c r="G1039">
        <v>39000</v>
      </c>
      <c r="H1039">
        <f>VLOOKUP($G1039,'Zone Coordinates'!$D$2:$F$2058,2)</f>
        <v>33.681375099999997</v>
      </c>
      <c r="I1039">
        <f>VLOOKUP($G1039,'Zone Coordinates'!$D$2:$F$2058,3)</f>
        <v>133.62549580000001</v>
      </c>
      <c r="J1039">
        <f t="shared" si="23"/>
        <v>0.80143282610716493</v>
      </c>
    </row>
    <row r="1040" spans="2:11" x14ac:dyDescent="0.25">
      <c r="B1040">
        <v>10</v>
      </c>
      <c r="C1040">
        <v>10</v>
      </c>
      <c r="D1040">
        <v>39000</v>
      </c>
      <c r="E1040">
        <f>VLOOKUP($D1040,'Zone Coordinates'!$D$2:$F$2058,2)</f>
        <v>33.681375099999997</v>
      </c>
      <c r="F1040">
        <f>VLOOKUP($D1040,'Zone Coordinates'!$D$2:$F$2058,3)</f>
        <v>133.62549580000001</v>
      </c>
      <c r="G1040">
        <v>36000</v>
      </c>
      <c r="H1040">
        <f>VLOOKUP($G1040,'Zone Coordinates'!$D$2:$F$2058,2)</f>
        <v>34.129535500000003</v>
      </c>
      <c r="I1040">
        <f>VLOOKUP($G1040,'Zone Coordinates'!$D$2:$F$2058,3)</f>
        <v>134.60697759999999</v>
      </c>
      <c r="J1040">
        <f t="shared" si="23"/>
        <v>1.0789598082687661</v>
      </c>
    </row>
    <row r="1041" spans="2:11" x14ac:dyDescent="0.25">
      <c r="B1041">
        <v>10</v>
      </c>
      <c r="C1041">
        <v>10</v>
      </c>
      <c r="D1041">
        <v>39000</v>
      </c>
      <c r="E1041">
        <f>VLOOKUP($D1041,'Zone Coordinates'!$D$2:$F$2058,2)</f>
        <v>33.681375099999997</v>
      </c>
      <c r="F1041">
        <f>VLOOKUP($D1041,'Zone Coordinates'!$D$2:$F$2058,3)</f>
        <v>133.62549580000001</v>
      </c>
      <c r="G1041">
        <v>37000</v>
      </c>
      <c r="H1041">
        <f>VLOOKUP($G1041,'Zone Coordinates'!$D$2:$F$2058,2)</f>
        <v>34.433944599999997</v>
      </c>
      <c r="I1041">
        <f>VLOOKUP($G1041,'Zone Coordinates'!$D$2:$F$2058,3)</f>
        <v>134.1764488</v>
      </c>
      <c r="J1041">
        <f t="shared" si="23"/>
        <v>0.93268969145115022</v>
      </c>
    </row>
    <row r="1042" spans="2:11" x14ac:dyDescent="0.25">
      <c r="B1042">
        <v>10</v>
      </c>
      <c r="C1042">
        <v>10</v>
      </c>
      <c r="D1042">
        <v>39000</v>
      </c>
      <c r="E1042">
        <f>VLOOKUP($D1042,'Zone Coordinates'!$D$2:$F$2058,2)</f>
        <v>33.681375099999997</v>
      </c>
      <c r="F1042">
        <f>VLOOKUP($D1042,'Zone Coordinates'!$D$2:$F$2058,3)</f>
        <v>133.62549580000001</v>
      </c>
      <c r="G1042">
        <v>38000</v>
      </c>
      <c r="H1042">
        <f>VLOOKUP($G1042,'Zone Coordinates'!$D$2:$F$2058,2)</f>
        <v>34.073728600000003</v>
      </c>
      <c r="I1042">
        <f>VLOOKUP($G1042,'Zone Coordinates'!$D$2:$F$2058,3)</f>
        <v>132.92667299999999</v>
      </c>
      <c r="J1042">
        <f t="shared" si="23"/>
        <v>0.80143282610716493</v>
      </c>
      <c r="K1042">
        <f>AVERAGE(J1031:J1042)</f>
        <v>1.0537068640128797</v>
      </c>
    </row>
    <row r="1043" spans="2:11" x14ac:dyDescent="0.25">
      <c r="B1043">
        <v>10</v>
      </c>
      <c r="C1043">
        <v>11</v>
      </c>
      <c r="D1043">
        <v>37000</v>
      </c>
      <c r="E1043">
        <f>VLOOKUP($D1043,'Zone Coordinates'!$D$2:$F$2058,2)</f>
        <v>34.433944599999997</v>
      </c>
      <c r="F1043">
        <f>VLOOKUP($D1043,'Zone Coordinates'!$D$2:$F$2058,3)</f>
        <v>134.1764488</v>
      </c>
      <c r="G1043">
        <v>40000</v>
      </c>
      <c r="H1043">
        <f>VLOOKUP($G1043,'Zone Coordinates'!$D$2:$F$2058,2)</f>
        <v>33.883628700000003</v>
      </c>
      <c r="I1043">
        <f>VLOOKUP($G1043,'Zone Coordinates'!$D$2:$F$2058,3)</f>
        <v>130.87550780000001</v>
      </c>
      <c r="J1043">
        <f t="shared" ref="J1043:J1070" si="24">SQRT((I1043-F1043)^2+(H1043-E1043)^2)</f>
        <v>3.3464995256646559</v>
      </c>
    </row>
    <row r="1044" spans="2:11" x14ac:dyDescent="0.25">
      <c r="B1044">
        <v>10</v>
      </c>
      <c r="C1044">
        <v>11</v>
      </c>
      <c r="D1044">
        <v>37000</v>
      </c>
      <c r="E1044">
        <f>VLOOKUP($D1044,'Zone Coordinates'!$D$2:$F$2058,2)</f>
        <v>34.433944599999997</v>
      </c>
      <c r="F1044">
        <f>VLOOKUP($D1044,'Zone Coordinates'!$D$2:$F$2058,3)</f>
        <v>134.1764488</v>
      </c>
      <c r="G1044">
        <v>41000</v>
      </c>
      <c r="H1044">
        <f>VLOOKUP($G1044,'Zone Coordinates'!$D$2:$F$2058,2)</f>
        <v>33.481946200000003</v>
      </c>
      <c r="I1044">
        <f>VLOOKUP($G1044,'Zone Coordinates'!$D$2:$F$2058,3)</f>
        <v>130.37912349999999</v>
      </c>
      <c r="J1044">
        <f t="shared" si="24"/>
        <v>3.9148410424463882</v>
      </c>
    </row>
    <row r="1045" spans="2:11" x14ac:dyDescent="0.25">
      <c r="B1045">
        <v>10</v>
      </c>
      <c r="C1045">
        <v>11</v>
      </c>
      <c r="D1045">
        <v>37000</v>
      </c>
      <c r="E1045">
        <f>VLOOKUP($D1045,'Zone Coordinates'!$D$2:$F$2058,2)</f>
        <v>34.433944599999997</v>
      </c>
      <c r="F1045">
        <f>VLOOKUP($D1045,'Zone Coordinates'!$D$2:$F$2058,3)</f>
        <v>134.1764488</v>
      </c>
      <c r="G1045">
        <v>42000</v>
      </c>
      <c r="H1045">
        <f>VLOOKUP($G1045,'Zone Coordinates'!$D$2:$F$2058,2)</f>
        <v>32.968646800000002</v>
      </c>
      <c r="I1045">
        <f>VLOOKUP($G1045,'Zone Coordinates'!$D$2:$F$2058,3)</f>
        <v>129.99381729999999</v>
      </c>
      <c r="J1045">
        <f t="shared" si="24"/>
        <v>4.4318736339698575</v>
      </c>
    </row>
    <row r="1046" spans="2:11" x14ac:dyDescent="0.25">
      <c r="B1046">
        <v>10</v>
      </c>
      <c r="C1046">
        <v>11</v>
      </c>
      <c r="D1046">
        <v>37000</v>
      </c>
      <c r="E1046">
        <f>VLOOKUP($D1046,'Zone Coordinates'!$D$2:$F$2058,2)</f>
        <v>34.433944599999997</v>
      </c>
      <c r="F1046">
        <f>VLOOKUP($D1046,'Zone Coordinates'!$D$2:$F$2058,3)</f>
        <v>134.1764488</v>
      </c>
      <c r="G1046">
        <v>43000</v>
      </c>
      <c r="H1046">
        <f>VLOOKUP($G1046,'Zone Coordinates'!$D$2:$F$2058,2)</f>
        <v>32.979978099999997</v>
      </c>
      <c r="I1046">
        <f>VLOOKUP($G1046,'Zone Coordinates'!$D$2:$F$2058,3)</f>
        <v>130.82897299999999</v>
      </c>
      <c r="J1046">
        <f t="shared" si="24"/>
        <v>3.6496044737351983</v>
      </c>
    </row>
    <row r="1047" spans="2:11" x14ac:dyDescent="0.25">
      <c r="B1047">
        <v>10</v>
      </c>
      <c r="C1047">
        <v>11</v>
      </c>
      <c r="D1047">
        <v>37000</v>
      </c>
      <c r="E1047">
        <f>VLOOKUP($D1047,'Zone Coordinates'!$D$2:$F$2058,2)</f>
        <v>34.433944599999997</v>
      </c>
      <c r="F1047">
        <f>VLOOKUP($D1047,'Zone Coordinates'!$D$2:$F$2058,3)</f>
        <v>134.1764488</v>
      </c>
      <c r="G1047">
        <v>44000</v>
      </c>
      <c r="H1047">
        <f>VLOOKUP($G1047,'Zone Coordinates'!$D$2:$F$2058,2)</f>
        <v>33.280513499999998</v>
      </c>
      <c r="I1047">
        <f>VLOOKUP($G1047,'Zone Coordinates'!$D$2:$F$2058,3)</f>
        <v>131.9568313</v>
      </c>
      <c r="J1047">
        <f t="shared" si="24"/>
        <v>2.5014206261149781</v>
      </c>
    </row>
    <row r="1048" spans="2:11" x14ac:dyDescent="0.25">
      <c r="B1048">
        <v>10</v>
      </c>
      <c r="C1048">
        <v>11</v>
      </c>
      <c r="D1048">
        <v>37000</v>
      </c>
      <c r="E1048">
        <f>VLOOKUP($D1048,'Zone Coordinates'!$D$2:$F$2058,2)</f>
        <v>34.433944599999997</v>
      </c>
      <c r="F1048">
        <f>VLOOKUP($D1048,'Zone Coordinates'!$D$2:$F$2058,3)</f>
        <v>134.1764488</v>
      </c>
      <c r="G1048">
        <v>45000</v>
      </c>
      <c r="H1048">
        <f>VLOOKUP($G1048,'Zone Coordinates'!$D$2:$F$2058,2)</f>
        <v>32.065932799999999</v>
      </c>
      <c r="I1048">
        <f>VLOOKUP($G1048,'Zone Coordinates'!$D$2:$F$2058,3)</f>
        <v>131.50577569999999</v>
      </c>
      <c r="J1048">
        <f t="shared" si="24"/>
        <v>3.5693101142942072</v>
      </c>
    </row>
    <row r="1049" spans="2:11" x14ac:dyDescent="0.25">
      <c r="B1049">
        <v>10</v>
      </c>
      <c r="C1049">
        <v>11</v>
      </c>
      <c r="D1049">
        <v>37000</v>
      </c>
      <c r="E1049">
        <f>VLOOKUP($D1049,'Zone Coordinates'!$D$2:$F$2058,2)</f>
        <v>34.433944599999997</v>
      </c>
      <c r="F1049">
        <f>VLOOKUP($D1049,'Zone Coordinates'!$D$2:$F$2058,3)</f>
        <v>134.1764488</v>
      </c>
      <c r="G1049">
        <v>46000</v>
      </c>
      <c r="H1049">
        <f>VLOOKUP($G1049,'Zone Coordinates'!$D$2:$F$2058,2)</f>
        <v>31.752732000000002</v>
      </c>
      <c r="I1049">
        <f>VLOOKUP($G1049,'Zone Coordinates'!$D$2:$F$2058,3)</f>
        <v>130.7248898</v>
      </c>
      <c r="J1049">
        <f t="shared" si="24"/>
        <v>4.3706018506470885</v>
      </c>
    </row>
    <row r="1050" spans="2:11" x14ac:dyDescent="0.25">
      <c r="B1050">
        <v>10</v>
      </c>
      <c r="C1050">
        <v>11</v>
      </c>
      <c r="D1050">
        <v>36000</v>
      </c>
      <c r="E1050">
        <f>VLOOKUP($D1050,'Zone Coordinates'!$D$2:$F$2058,2)</f>
        <v>34.129535500000003</v>
      </c>
      <c r="F1050">
        <f>VLOOKUP($D1050,'Zone Coordinates'!$D$2:$F$2058,3)</f>
        <v>134.60697759999999</v>
      </c>
      <c r="G1050">
        <v>40000</v>
      </c>
      <c r="H1050">
        <f>VLOOKUP($G1050,'Zone Coordinates'!$D$2:$F$2058,2)</f>
        <v>33.883628700000003</v>
      </c>
      <c r="I1050">
        <f>VLOOKUP($G1050,'Zone Coordinates'!$D$2:$F$2058,3)</f>
        <v>130.87550780000001</v>
      </c>
      <c r="J1050">
        <f t="shared" si="24"/>
        <v>3.7395637476312888</v>
      </c>
    </row>
    <row r="1051" spans="2:11" x14ac:dyDescent="0.25">
      <c r="B1051">
        <v>10</v>
      </c>
      <c r="C1051">
        <v>11</v>
      </c>
      <c r="D1051">
        <v>36000</v>
      </c>
      <c r="E1051">
        <f>VLOOKUP($D1051,'Zone Coordinates'!$D$2:$F$2058,2)</f>
        <v>34.129535500000003</v>
      </c>
      <c r="F1051">
        <f>VLOOKUP($D1051,'Zone Coordinates'!$D$2:$F$2058,3)</f>
        <v>134.60697759999999</v>
      </c>
      <c r="G1051">
        <v>41000</v>
      </c>
      <c r="H1051">
        <f>VLOOKUP($G1051,'Zone Coordinates'!$D$2:$F$2058,2)</f>
        <v>33.481946200000003</v>
      </c>
      <c r="I1051">
        <f>VLOOKUP($G1051,'Zone Coordinates'!$D$2:$F$2058,3)</f>
        <v>130.37912349999999</v>
      </c>
      <c r="J1051">
        <f t="shared" si="24"/>
        <v>4.277162867177414</v>
      </c>
    </row>
    <row r="1052" spans="2:11" x14ac:dyDescent="0.25">
      <c r="B1052">
        <v>10</v>
      </c>
      <c r="C1052">
        <v>11</v>
      </c>
      <c r="D1052">
        <v>36000</v>
      </c>
      <c r="E1052">
        <f>VLOOKUP($D1052,'Zone Coordinates'!$D$2:$F$2058,2)</f>
        <v>34.129535500000003</v>
      </c>
      <c r="F1052">
        <f>VLOOKUP($D1052,'Zone Coordinates'!$D$2:$F$2058,3)</f>
        <v>134.60697759999999</v>
      </c>
      <c r="G1052">
        <v>42000</v>
      </c>
      <c r="H1052">
        <f>VLOOKUP($G1052,'Zone Coordinates'!$D$2:$F$2058,2)</f>
        <v>32.968646800000002</v>
      </c>
      <c r="I1052">
        <f>VLOOKUP($G1052,'Zone Coordinates'!$D$2:$F$2058,3)</f>
        <v>129.99381729999999</v>
      </c>
      <c r="J1052">
        <f t="shared" si="24"/>
        <v>4.7569854453512699</v>
      </c>
    </row>
    <row r="1053" spans="2:11" x14ac:dyDescent="0.25">
      <c r="B1053">
        <v>10</v>
      </c>
      <c r="C1053">
        <v>11</v>
      </c>
      <c r="D1053">
        <v>36000</v>
      </c>
      <c r="E1053">
        <f>VLOOKUP($D1053,'Zone Coordinates'!$D$2:$F$2058,2)</f>
        <v>34.129535500000003</v>
      </c>
      <c r="F1053">
        <f>VLOOKUP($D1053,'Zone Coordinates'!$D$2:$F$2058,3)</f>
        <v>134.60697759999999</v>
      </c>
      <c r="G1053">
        <v>43000</v>
      </c>
      <c r="H1053">
        <f>VLOOKUP($G1053,'Zone Coordinates'!$D$2:$F$2058,2)</f>
        <v>32.979978099999997</v>
      </c>
      <c r="I1053">
        <f>VLOOKUP($G1053,'Zone Coordinates'!$D$2:$F$2058,3)</f>
        <v>130.82897299999999</v>
      </c>
      <c r="J1053">
        <f t="shared" si="24"/>
        <v>3.9490253194321197</v>
      </c>
    </row>
    <row r="1054" spans="2:11" x14ac:dyDescent="0.25">
      <c r="B1054">
        <v>10</v>
      </c>
      <c r="C1054">
        <v>11</v>
      </c>
      <c r="D1054">
        <v>36000</v>
      </c>
      <c r="E1054">
        <f>VLOOKUP($D1054,'Zone Coordinates'!$D$2:$F$2058,2)</f>
        <v>34.129535500000003</v>
      </c>
      <c r="F1054">
        <f>VLOOKUP($D1054,'Zone Coordinates'!$D$2:$F$2058,3)</f>
        <v>134.60697759999999</v>
      </c>
      <c r="G1054">
        <v>44000</v>
      </c>
      <c r="H1054">
        <f>VLOOKUP($G1054,'Zone Coordinates'!$D$2:$F$2058,2)</f>
        <v>33.280513499999998</v>
      </c>
      <c r="I1054">
        <f>VLOOKUP($G1054,'Zone Coordinates'!$D$2:$F$2058,3)</f>
        <v>131.9568313</v>
      </c>
      <c r="J1054">
        <f t="shared" si="24"/>
        <v>2.7828247821031851</v>
      </c>
    </row>
    <row r="1055" spans="2:11" x14ac:dyDescent="0.25">
      <c r="B1055">
        <v>10</v>
      </c>
      <c r="C1055">
        <v>11</v>
      </c>
      <c r="D1055">
        <v>36000</v>
      </c>
      <c r="E1055">
        <f>VLOOKUP($D1055,'Zone Coordinates'!$D$2:$F$2058,2)</f>
        <v>34.129535500000003</v>
      </c>
      <c r="F1055">
        <f>VLOOKUP($D1055,'Zone Coordinates'!$D$2:$F$2058,3)</f>
        <v>134.60697759999999</v>
      </c>
      <c r="G1055">
        <v>45000</v>
      </c>
      <c r="H1055">
        <f>VLOOKUP($G1055,'Zone Coordinates'!$D$2:$F$2058,2)</f>
        <v>32.065932799999999</v>
      </c>
      <c r="I1055">
        <f>VLOOKUP($G1055,'Zone Coordinates'!$D$2:$F$2058,3)</f>
        <v>131.50577569999999</v>
      </c>
      <c r="J1055">
        <f t="shared" si="24"/>
        <v>3.7250381646381769</v>
      </c>
    </row>
    <row r="1056" spans="2:11" x14ac:dyDescent="0.25">
      <c r="B1056">
        <v>10</v>
      </c>
      <c r="C1056">
        <v>11</v>
      </c>
      <c r="D1056">
        <v>36000</v>
      </c>
      <c r="E1056">
        <f>VLOOKUP($D1056,'Zone Coordinates'!$D$2:$F$2058,2)</f>
        <v>34.129535500000003</v>
      </c>
      <c r="F1056">
        <f>VLOOKUP($D1056,'Zone Coordinates'!$D$2:$F$2058,3)</f>
        <v>134.60697759999999</v>
      </c>
      <c r="G1056">
        <v>46000</v>
      </c>
      <c r="H1056">
        <f>VLOOKUP($G1056,'Zone Coordinates'!$D$2:$F$2058,2)</f>
        <v>31.752732000000002</v>
      </c>
      <c r="I1056">
        <f>VLOOKUP($G1056,'Zone Coordinates'!$D$2:$F$2058,3)</f>
        <v>130.7248898</v>
      </c>
      <c r="J1056">
        <f t="shared" si="24"/>
        <v>4.5519007639140208</v>
      </c>
    </row>
    <row r="1057" spans="2:11" x14ac:dyDescent="0.25">
      <c r="B1057">
        <v>10</v>
      </c>
      <c r="C1057">
        <v>11</v>
      </c>
      <c r="D1057">
        <v>38000</v>
      </c>
      <c r="E1057">
        <f>VLOOKUP($D1057,'Zone Coordinates'!$D$2:$F$2058,2)</f>
        <v>34.073728600000003</v>
      </c>
      <c r="F1057">
        <f>VLOOKUP($D1057,'Zone Coordinates'!$D$2:$F$2058,3)</f>
        <v>132.92667299999999</v>
      </c>
      <c r="G1057">
        <v>40000</v>
      </c>
      <c r="H1057">
        <f>VLOOKUP($G1057,'Zone Coordinates'!$D$2:$F$2058,2)</f>
        <v>33.883628700000003</v>
      </c>
      <c r="I1057">
        <f>VLOOKUP($G1057,'Zone Coordinates'!$D$2:$F$2058,3)</f>
        <v>130.87550780000001</v>
      </c>
      <c r="J1057">
        <f t="shared" si="24"/>
        <v>2.0599554970122513</v>
      </c>
    </row>
    <row r="1058" spans="2:11" x14ac:dyDescent="0.25">
      <c r="B1058">
        <v>10</v>
      </c>
      <c r="C1058">
        <v>11</v>
      </c>
      <c r="D1058">
        <v>38000</v>
      </c>
      <c r="E1058">
        <f>VLOOKUP($D1058,'Zone Coordinates'!$D$2:$F$2058,2)</f>
        <v>34.073728600000003</v>
      </c>
      <c r="F1058">
        <f>VLOOKUP($D1058,'Zone Coordinates'!$D$2:$F$2058,3)</f>
        <v>132.92667299999999</v>
      </c>
      <c r="G1058">
        <v>41000</v>
      </c>
      <c r="H1058">
        <f>VLOOKUP($G1058,'Zone Coordinates'!$D$2:$F$2058,2)</f>
        <v>33.481946200000003</v>
      </c>
      <c r="I1058">
        <f>VLOOKUP($G1058,'Zone Coordinates'!$D$2:$F$2058,3)</f>
        <v>130.37912349999999</v>
      </c>
      <c r="J1058">
        <f t="shared" si="24"/>
        <v>2.6153804434345727</v>
      </c>
    </row>
    <row r="1059" spans="2:11" x14ac:dyDescent="0.25">
      <c r="B1059">
        <v>10</v>
      </c>
      <c r="C1059">
        <v>11</v>
      </c>
      <c r="D1059">
        <v>38000</v>
      </c>
      <c r="E1059">
        <f>VLOOKUP($D1059,'Zone Coordinates'!$D$2:$F$2058,2)</f>
        <v>34.073728600000003</v>
      </c>
      <c r="F1059">
        <f>VLOOKUP($D1059,'Zone Coordinates'!$D$2:$F$2058,3)</f>
        <v>132.92667299999999</v>
      </c>
      <c r="G1059">
        <v>42000</v>
      </c>
      <c r="H1059">
        <f>VLOOKUP($G1059,'Zone Coordinates'!$D$2:$F$2058,2)</f>
        <v>32.968646800000002</v>
      </c>
      <c r="I1059">
        <f>VLOOKUP($G1059,'Zone Coordinates'!$D$2:$F$2058,3)</f>
        <v>129.99381729999999</v>
      </c>
      <c r="J1059">
        <f t="shared" si="24"/>
        <v>3.1341423614305968</v>
      </c>
    </row>
    <row r="1060" spans="2:11" x14ac:dyDescent="0.25">
      <c r="B1060">
        <v>10</v>
      </c>
      <c r="C1060">
        <v>11</v>
      </c>
      <c r="D1060">
        <v>38000</v>
      </c>
      <c r="E1060">
        <f>VLOOKUP($D1060,'Zone Coordinates'!$D$2:$F$2058,2)</f>
        <v>34.073728600000003</v>
      </c>
      <c r="F1060">
        <f>VLOOKUP($D1060,'Zone Coordinates'!$D$2:$F$2058,3)</f>
        <v>132.92667299999999</v>
      </c>
      <c r="G1060">
        <v>43000</v>
      </c>
      <c r="H1060">
        <f>VLOOKUP($G1060,'Zone Coordinates'!$D$2:$F$2058,2)</f>
        <v>32.979978099999997</v>
      </c>
      <c r="I1060">
        <f>VLOOKUP($G1060,'Zone Coordinates'!$D$2:$F$2058,3)</f>
        <v>130.82897299999999</v>
      </c>
      <c r="J1060">
        <f t="shared" si="24"/>
        <v>2.3657209147002689</v>
      </c>
    </row>
    <row r="1061" spans="2:11" x14ac:dyDescent="0.25">
      <c r="B1061">
        <v>10</v>
      </c>
      <c r="C1061">
        <v>11</v>
      </c>
      <c r="D1061">
        <v>38000</v>
      </c>
      <c r="E1061">
        <f>VLOOKUP($D1061,'Zone Coordinates'!$D$2:$F$2058,2)</f>
        <v>34.073728600000003</v>
      </c>
      <c r="F1061">
        <f>VLOOKUP($D1061,'Zone Coordinates'!$D$2:$F$2058,3)</f>
        <v>132.92667299999999</v>
      </c>
      <c r="G1061">
        <v>44000</v>
      </c>
      <c r="H1061">
        <f>VLOOKUP($G1061,'Zone Coordinates'!$D$2:$F$2058,2)</f>
        <v>33.280513499999998</v>
      </c>
      <c r="I1061">
        <f>VLOOKUP($G1061,'Zone Coordinates'!$D$2:$F$2058,3)</f>
        <v>131.9568313</v>
      </c>
      <c r="J1061">
        <f t="shared" si="24"/>
        <v>1.2529098602560707</v>
      </c>
    </row>
    <row r="1062" spans="2:11" x14ac:dyDescent="0.25">
      <c r="B1062">
        <v>10</v>
      </c>
      <c r="C1062">
        <v>11</v>
      </c>
      <c r="D1062">
        <v>38000</v>
      </c>
      <c r="E1062">
        <f>VLOOKUP($D1062,'Zone Coordinates'!$D$2:$F$2058,2)</f>
        <v>34.073728600000003</v>
      </c>
      <c r="F1062">
        <f>VLOOKUP($D1062,'Zone Coordinates'!$D$2:$F$2058,3)</f>
        <v>132.92667299999999</v>
      </c>
      <c r="G1062">
        <v>45000</v>
      </c>
      <c r="H1062">
        <f>VLOOKUP($G1062,'Zone Coordinates'!$D$2:$F$2058,2)</f>
        <v>32.065932799999999</v>
      </c>
      <c r="I1062">
        <f>VLOOKUP($G1062,'Zone Coordinates'!$D$2:$F$2058,3)</f>
        <v>131.50577569999999</v>
      </c>
      <c r="J1062">
        <f t="shared" si="24"/>
        <v>2.4597140304606482</v>
      </c>
    </row>
    <row r="1063" spans="2:11" x14ac:dyDescent="0.25">
      <c r="B1063">
        <v>10</v>
      </c>
      <c r="C1063">
        <v>11</v>
      </c>
      <c r="D1063">
        <v>38000</v>
      </c>
      <c r="E1063">
        <f>VLOOKUP($D1063,'Zone Coordinates'!$D$2:$F$2058,2)</f>
        <v>34.073728600000003</v>
      </c>
      <c r="F1063">
        <f>VLOOKUP($D1063,'Zone Coordinates'!$D$2:$F$2058,3)</f>
        <v>132.92667299999999</v>
      </c>
      <c r="G1063">
        <v>46000</v>
      </c>
      <c r="H1063">
        <f>VLOOKUP($G1063,'Zone Coordinates'!$D$2:$F$2058,2)</f>
        <v>31.752732000000002</v>
      </c>
      <c r="I1063">
        <f>VLOOKUP($G1063,'Zone Coordinates'!$D$2:$F$2058,3)</f>
        <v>130.7248898</v>
      </c>
      <c r="J1063">
        <f t="shared" si="24"/>
        <v>3.1991990367924563</v>
      </c>
    </row>
    <row r="1064" spans="2:11" x14ac:dyDescent="0.25">
      <c r="B1064">
        <v>10</v>
      </c>
      <c r="C1064">
        <v>11</v>
      </c>
      <c r="D1064">
        <v>39000</v>
      </c>
      <c r="E1064">
        <f>VLOOKUP($D1064,'Zone Coordinates'!$D$2:$F$2058,2)</f>
        <v>33.681375099999997</v>
      </c>
      <c r="F1064">
        <f>VLOOKUP($D1064,'Zone Coordinates'!$D$2:$F$2058,3)</f>
        <v>133.62549580000001</v>
      </c>
      <c r="G1064">
        <v>40000</v>
      </c>
      <c r="H1064">
        <f>VLOOKUP($G1064,'Zone Coordinates'!$D$2:$F$2058,2)</f>
        <v>33.883628700000003</v>
      </c>
      <c r="I1064">
        <f>VLOOKUP($G1064,'Zone Coordinates'!$D$2:$F$2058,3)</f>
        <v>130.87550780000001</v>
      </c>
      <c r="J1064">
        <f t="shared" si="24"/>
        <v>2.7574155506301499</v>
      </c>
    </row>
    <row r="1065" spans="2:11" x14ac:dyDescent="0.25">
      <c r="B1065">
        <v>10</v>
      </c>
      <c r="C1065">
        <v>11</v>
      </c>
      <c r="D1065">
        <v>39000</v>
      </c>
      <c r="E1065">
        <f>VLOOKUP($D1065,'Zone Coordinates'!$D$2:$F$2058,2)</f>
        <v>33.681375099999997</v>
      </c>
      <c r="F1065">
        <f>VLOOKUP($D1065,'Zone Coordinates'!$D$2:$F$2058,3)</f>
        <v>133.62549580000001</v>
      </c>
      <c r="G1065">
        <v>41000</v>
      </c>
      <c r="H1065">
        <f>VLOOKUP($G1065,'Zone Coordinates'!$D$2:$F$2058,2)</f>
        <v>33.481946200000003</v>
      </c>
      <c r="I1065">
        <f>VLOOKUP($G1065,'Zone Coordinates'!$D$2:$F$2058,3)</f>
        <v>130.37912349999999</v>
      </c>
      <c r="J1065">
        <f t="shared" si="24"/>
        <v>3.2524921208763318</v>
      </c>
    </row>
    <row r="1066" spans="2:11" x14ac:dyDescent="0.25">
      <c r="B1066">
        <v>10</v>
      </c>
      <c r="C1066">
        <v>11</v>
      </c>
      <c r="D1066">
        <v>39000</v>
      </c>
      <c r="E1066">
        <f>VLOOKUP($D1066,'Zone Coordinates'!$D$2:$F$2058,2)</f>
        <v>33.681375099999997</v>
      </c>
      <c r="F1066">
        <f>VLOOKUP($D1066,'Zone Coordinates'!$D$2:$F$2058,3)</f>
        <v>133.62549580000001</v>
      </c>
      <c r="G1066">
        <v>42000</v>
      </c>
      <c r="H1066">
        <f>VLOOKUP($G1066,'Zone Coordinates'!$D$2:$F$2058,2)</f>
        <v>32.968646800000002</v>
      </c>
      <c r="I1066">
        <f>VLOOKUP($G1066,'Zone Coordinates'!$D$2:$F$2058,3)</f>
        <v>129.99381729999999</v>
      </c>
      <c r="J1066">
        <f t="shared" si="24"/>
        <v>3.7009553303144966</v>
      </c>
    </row>
    <row r="1067" spans="2:11" x14ac:dyDescent="0.25">
      <c r="B1067">
        <v>10</v>
      </c>
      <c r="C1067">
        <v>11</v>
      </c>
      <c r="D1067">
        <v>39000</v>
      </c>
      <c r="E1067">
        <f>VLOOKUP($D1067,'Zone Coordinates'!$D$2:$F$2058,2)</f>
        <v>33.681375099999997</v>
      </c>
      <c r="F1067">
        <f>VLOOKUP($D1067,'Zone Coordinates'!$D$2:$F$2058,3)</f>
        <v>133.62549580000001</v>
      </c>
      <c r="G1067">
        <v>43000</v>
      </c>
      <c r="H1067">
        <f>VLOOKUP($G1067,'Zone Coordinates'!$D$2:$F$2058,2)</f>
        <v>32.979978099999997</v>
      </c>
      <c r="I1067">
        <f>VLOOKUP($G1067,'Zone Coordinates'!$D$2:$F$2058,3)</f>
        <v>130.82897299999999</v>
      </c>
      <c r="J1067">
        <f t="shared" si="24"/>
        <v>2.8831402190196975</v>
      </c>
    </row>
    <row r="1068" spans="2:11" x14ac:dyDescent="0.25">
      <c r="B1068">
        <v>10</v>
      </c>
      <c r="C1068">
        <v>11</v>
      </c>
      <c r="D1068">
        <v>39000</v>
      </c>
      <c r="E1068">
        <f>VLOOKUP($D1068,'Zone Coordinates'!$D$2:$F$2058,2)</f>
        <v>33.681375099999997</v>
      </c>
      <c r="F1068">
        <f>VLOOKUP($D1068,'Zone Coordinates'!$D$2:$F$2058,3)</f>
        <v>133.62549580000001</v>
      </c>
      <c r="G1068">
        <v>44000</v>
      </c>
      <c r="H1068">
        <f>VLOOKUP($G1068,'Zone Coordinates'!$D$2:$F$2058,2)</f>
        <v>33.280513499999998</v>
      </c>
      <c r="I1068">
        <f>VLOOKUP($G1068,'Zone Coordinates'!$D$2:$F$2058,3)</f>
        <v>131.9568313</v>
      </c>
      <c r="J1068">
        <f t="shared" si="24"/>
        <v>1.7161384664166315</v>
      </c>
    </row>
    <row r="1069" spans="2:11" x14ac:dyDescent="0.25">
      <c r="B1069">
        <v>10</v>
      </c>
      <c r="C1069">
        <v>11</v>
      </c>
      <c r="D1069">
        <v>39000</v>
      </c>
      <c r="E1069">
        <f>VLOOKUP($D1069,'Zone Coordinates'!$D$2:$F$2058,2)</f>
        <v>33.681375099999997</v>
      </c>
      <c r="F1069">
        <f>VLOOKUP($D1069,'Zone Coordinates'!$D$2:$F$2058,3)</f>
        <v>133.62549580000001</v>
      </c>
      <c r="G1069">
        <v>45000</v>
      </c>
      <c r="H1069">
        <f>VLOOKUP($G1069,'Zone Coordinates'!$D$2:$F$2058,2)</f>
        <v>32.065932799999999</v>
      </c>
      <c r="I1069">
        <f>VLOOKUP($G1069,'Zone Coordinates'!$D$2:$F$2058,3)</f>
        <v>131.50577569999999</v>
      </c>
      <c r="J1069">
        <f t="shared" si="24"/>
        <v>2.6651204713808707</v>
      </c>
    </row>
    <row r="1070" spans="2:11" x14ac:dyDescent="0.25">
      <c r="B1070">
        <v>10</v>
      </c>
      <c r="C1070">
        <v>11</v>
      </c>
      <c r="D1070">
        <v>39000</v>
      </c>
      <c r="E1070">
        <f>VLOOKUP($D1070,'Zone Coordinates'!$D$2:$F$2058,2)</f>
        <v>33.681375099999997</v>
      </c>
      <c r="F1070">
        <f>VLOOKUP($D1070,'Zone Coordinates'!$D$2:$F$2058,3)</f>
        <v>133.62549580000001</v>
      </c>
      <c r="G1070">
        <v>46000</v>
      </c>
      <c r="H1070">
        <f>VLOOKUP($G1070,'Zone Coordinates'!$D$2:$F$2058,2)</f>
        <v>31.752732000000002</v>
      </c>
      <c r="I1070">
        <f>VLOOKUP($G1070,'Zone Coordinates'!$D$2:$F$2058,3)</f>
        <v>130.7248898</v>
      </c>
      <c r="J1070">
        <f t="shared" si="24"/>
        <v>3.4832713610073003</v>
      </c>
      <c r="K1070">
        <f>AVERAGE(J1043:J1070)</f>
        <v>3.2540074293161498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H19_CommodityOD_Nagoya</vt:lpstr>
      <vt:lpstr>Company Market Shares</vt:lpstr>
      <vt:lpstr>Zone Coordinates</vt:lpstr>
      <vt:lpstr>Cost_Table</vt:lpstr>
      <vt:lpstr>Average_Distances_For_Tariffs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Matteis, Tilman</dc:creator>
  <cp:lastModifiedBy>Matteis, Tilman</cp:lastModifiedBy>
  <dcterms:created xsi:type="dcterms:W3CDTF">2016-07-20T11:32:15Z</dcterms:created>
  <dcterms:modified xsi:type="dcterms:W3CDTF">2016-07-22T14:28:17Z</dcterms:modified>
</cp:coreProperties>
</file>